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MACENAMIENTO DE TRABAJO\PROCURADURIA-DAF-CM-2023-0087\"/>
    </mc:Choice>
  </mc:AlternateContent>
  <xr:revisionPtr revIDLastSave="0" documentId="8_{D05D3DC6-CF29-4B8C-807D-F10749C5EC25}" xr6:coauthVersionLast="47" xr6:coauthVersionMax="47" xr10:uidLastSave="{00000000-0000-0000-0000-000000000000}"/>
  <bookViews>
    <workbookView xWindow="30" yWindow="630" windowWidth="20460" windowHeight="10890" xr2:uid="{00000000-000D-0000-FFFF-FFFF00000000}"/>
  </bookViews>
  <sheets>
    <sheet name="Sheet1 (2)" sheetId="2" r:id="rId1"/>
  </sheets>
  <definedNames>
    <definedName name="_xlnm._FilterDatabase" localSheetId="0" hidden="1">'Sheet1 (2)'!$B$14:$H$14</definedName>
    <definedName name="_xlnm.Print_Area" localSheetId="0">'Sheet1 (2)'!$B$6:$K$41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G16" i="2"/>
  <c r="H16" i="2" s="1"/>
  <c r="I16" i="2" s="1"/>
  <c r="G17" i="2"/>
  <c r="H17" i="2" s="1"/>
  <c r="I17" i="2" s="1"/>
  <c r="G18" i="2"/>
  <c r="H18" i="2" s="1"/>
  <c r="I18" i="2" s="1"/>
  <c r="G19" i="2"/>
  <c r="H19" i="2" s="1"/>
  <c r="I19" i="2" s="1"/>
  <c r="G20" i="2"/>
  <c r="H20" i="2" s="1"/>
  <c r="I20" i="2" s="1"/>
  <c r="G21" i="2"/>
  <c r="H21" i="2" s="1"/>
  <c r="I21" i="2" s="1"/>
  <c r="G15" i="2"/>
  <c r="H15" i="2" s="1"/>
  <c r="D24" i="2" l="1"/>
</calcChain>
</file>

<file path=xl/sharedStrings.xml><?xml version="1.0" encoding="utf-8"?>
<sst xmlns="http://schemas.openxmlformats.org/spreadsheetml/2006/main" count="35" uniqueCount="31">
  <si>
    <t xml:space="preserve">SNCC.F.033  </t>
  </si>
  <si>
    <t xml:space="preserve">No. de Expediente </t>
  </si>
  <si>
    <t xml:space="preserve">ITEM NO. </t>
  </si>
  <si>
    <t>CANTIDAD</t>
  </si>
  <si>
    <t>PRECIO</t>
  </si>
  <si>
    <t xml:space="preserve">ITBIS </t>
  </si>
  <si>
    <t>UNITARIO</t>
  </si>
  <si>
    <t>Firma: _________________________________________</t>
  </si>
  <si>
    <t>NOMBRE OFERENTE: LOAZ TRADING &amp; CONSULTING, S.R.L.</t>
  </si>
  <si>
    <t xml:space="preserve"> </t>
  </si>
  <si>
    <t>PRECIO UNITARIO FINAL</t>
  </si>
  <si>
    <t xml:space="preserve">                                                                                                                                   OFERTA ECONOMICA</t>
  </si>
  <si>
    <t>DESCRIPCION DEL BIEN, SERVICIO U OBRA</t>
  </si>
  <si>
    <t>UNIDAD DE</t>
  </si>
  <si>
    <t xml:space="preserve"> MEDIDA</t>
  </si>
  <si>
    <t>Miguel Azar Fondeur en calidad de Gerente, debidamente autorizado para actuar en nombre y representación de Loaz Trading &amp; Consulting, SRL</t>
  </si>
  <si>
    <t xml:space="preserve">VALOR TOTAL DE LA OFERTA: ….......................................RD$  </t>
  </si>
  <si>
    <t>PROCURADURIA-DAF-CM-2023-0087</t>
  </si>
  <si>
    <t xml:space="preserve">                                                                            PROCURADURIA GENERAL DE LA REPUBLICA</t>
  </si>
  <si>
    <t xml:space="preserve">BRILLO NEGRO </t>
  </si>
  <si>
    <t>CLORO</t>
  </si>
  <si>
    <t>DESINFECTANTE</t>
  </si>
  <si>
    <t xml:space="preserve">UNIDAD </t>
  </si>
  <si>
    <t>GALON</t>
  </si>
  <si>
    <t>CAJA</t>
  </si>
  <si>
    <t>VASOS  NO.10 (50/50)</t>
  </si>
  <si>
    <t>VASOS NO.5 (50/50)</t>
  </si>
  <si>
    <t>VASOS NO.7 (50/50)</t>
  </si>
  <si>
    <t>20 de junio del 2023</t>
  </si>
  <si>
    <t>VALOR TOTAL DE LA OFERTA EN LETRAS: CUATROCIENTOS SETENTA Y OCHO MIL CUATROCIENTOS TREINTA Y UN MIL PESOS CON SESENTA Y OCHO CENTAVOS.</t>
  </si>
  <si>
    <t>VASOS NO.2 (20/100)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</si>
</sst>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,###.000000"/>
    <numFmt numFmtId="165" formatCode="#,###"/>
    <numFmt numFmtId="166" formatCode="_([$$-409]* #,##0.00_);_([$$-409]* \(#,##0.00\);_([$$-409]* &quot;-&quot;??_);_(@_)"/>
    <numFmt numFmtId="167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Arial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Verdana"/>
      <family val="2"/>
    </font>
    <font>
      <b/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b/>
      <sz val="16"/>
      <color rgb="FF000000"/>
      <name val="Times New Roman"/>
      <family val="1"/>
    </font>
    <font>
      <b/>
      <sz val="26"/>
      <color theme="1"/>
      <name val="Times New Roman"/>
      <family val="1"/>
    </font>
    <font>
      <sz val="11"/>
      <name val="Calibri"/>
      <family val="2"/>
      <scheme val="minor"/>
    </font>
    <font>
      <b/>
      <sz val="18"/>
      <name val="Times New Roman"/>
      <family val="1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9" fontId="9" fillId="0" borderId="0">
      <alignment horizontal="left" vertical="center"/>
    </xf>
    <xf numFmtId="164" fontId="9" fillId="0" borderId="0">
      <alignment horizontal="right" vertical="center"/>
    </xf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9" fontId="6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4" fillId="0" borderId="0" xfId="0" applyFont="1"/>
    <xf numFmtId="167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4" fontId="6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166" fontId="6" fillId="0" borderId="14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5" xfId="0" applyFont="1" applyBorder="1"/>
    <xf numFmtId="0" fontId="10" fillId="0" borderId="16" xfId="0" applyFont="1" applyBorder="1"/>
    <xf numFmtId="0" fontId="0" fillId="0" borderId="15" xfId="0" applyBorder="1"/>
    <xf numFmtId="0" fontId="14" fillId="0" borderId="15" xfId="0" applyFont="1" applyBorder="1"/>
    <xf numFmtId="0" fontId="11" fillId="0" borderId="16" xfId="0" applyFont="1" applyBorder="1" applyAlignment="1">
      <alignment vertical="center" wrapText="1"/>
    </xf>
    <xf numFmtId="0" fontId="0" fillId="0" borderId="17" xfId="0" applyBorder="1"/>
    <xf numFmtId="0" fontId="10" fillId="0" borderId="18" xfId="0" applyFont="1" applyBorder="1"/>
    <xf numFmtId="0" fontId="0" fillId="0" borderId="18" xfId="0" applyBorder="1"/>
    <xf numFmtId="0" fontId="2" fillId="0" borderId="19" xfId="0" applyFont="1" applyBorder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center" vertical="center"/>
    </xf>
    <xf numFmtId="165" fontId="17" fillId="0" borderId="8" xfId="2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horizontal="center" vertical="center" wrapText="1"/>
    </xf>
    <xf numFmtId="44" fontId="1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5" fontId="17" fillId="0" borderId="1" xfId="2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5" fontId="17" fillId="3" borderId="1" xfId="2" applyNumberFormat="1" applyFont="1" applyFill="1" applyBorder="1" applyAlignment="1">
      <alignment horizontal="center" vertical="center"/>
    </xf>
    <xf numFmtId="44" fontId="18" fillId="0" borderId="0" xfId="0" applyNumberFormat="1" applyFo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3">
    <cellStyle name="BodyStyle" xfId="1" xr:uid="{00000000-0005-0000-0000-000000000000}"/>
    <cellStyle name="Normal" xfId="0" builtinId="0"/>
    <cellStyle name="Numeric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1133345</xdr:colOff>
      <xdr:row>3</xdr:row>
      <xdr:rowOff>79375</xdr:rowOff>
    </xdr:from>
    <xdr:ext cx="993905" cy="742589"/>
    <xdr:pic>
      <xdr:nvPicPr>
        <xdr:cNvPr id="2" name="image3.jpg" descr="http://1.bp.blogspot.com/-auRhMwmfgS8/UC5wkmg1poI/AAAAAAAASJc/JaRlORUPj7o/s1600/dominican-republic-shield.jpg">
          <a:extLst>
            <a:ext uri="{FF2B5EF4-FFF2-40B4-BE49-F238E27FC236}">
              <a16:creationId xmlns:a16="http://schemas.microsoft.com/office/drawing/2014/main" id="{1A7F8ECB-197F-44E1-888E-16D37035D3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220" y="650875"/>
          <a:ext cx="993905" cy="742589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1005916</xdr:colOff>
      <xdr:row>31</xdr:row>
      <xdr:rowOff>128186</xdr:rowOff>
    </xdr:from>
    <xdr:to>
      <xdr:col>2</xdr:col>
      <xdr:colOff>3646080</xdr:colOff>
      <xdr:row>37</xdr:row>
      <xdr:rowOff>31298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6EA6D2-A024-452D-971A-D552B5108E0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12187" t="14684" r="14521" b="16102"/>
        <a:stretch/>
      </xdr:blipFill>
      <xdr:spPr bwMode="auto">
        <a:xfrm>
          <a:off x="2895041" y="44863936"/>
          <a:ext cx="2640164" cy="10461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79236</xdr:colOff>
      <xdr:row>31</xdr:row>
      <xdr:rowOff>165275</xdr:rowOff>
    </xdr:from>
    <xdr:to>
      <xdr:col>4</xdr:col>
      <xdr:colOff>332568</xdr:colOff>
      <xdr:row>40</xdr:row>
      <xdr:rowOff>171606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AB5E00-45C4-4385-B26A-A77F938FF73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15039" t="11759" r="11597" b="5326"/>
        <a:stretch/>
      </xdr:blipFill>
      <xdr:spPr bwMode="auto">
        <a:xfrm>
          <a:off x="6318111" y="44901025"/>
          <a:ext cx="1872582" cy="17843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K40"/>
  <sheetViews>
    <sheetView tabSelected="1" topLeftCell="A3" zoomScale="60" zoomScaleNormal="60" workbookViewId="0">
      <selection activeCell="I3" sqref="I1:I1048576"/>
    </sheetView>
  </sheetViews>
  <sheetFormatPr baseColWidth="10" defaultColWidth="9.140625" defaultRowHeight="15" x14ac:dyDescent="0.25"/>
  <cols>
    <col min="2" max="2" width="19.28515625" customWidth="1"/>
    <col min="3" max="3" width="65.140625" customWidth="1"/>
    <col min="4" max="4" width="24.28515625" customWidth="1"/>
    <col min="5" max="5" width="23.85546875" customWidth="1"/>
    <col min="6" max="6" width="24.5703125" customWidth="1"/>
    <col min="7" max="7" width="20.85546875" customWidth="1"/>
    <col min="8" max="8" width="52.28515625" customWidth="1"/>
    <col min="9" max="9" width="36.7109375" hidden="1" customWidth="1"/>
    <col min="10" max="10" width="23.28515625" customWidth="1"/>
    <col min="11" max="11" width="28.7109375" bestFit="1" customWidth="1"/>
    <col min="13" max="13" width="10.5703125" bestFit="1" customWidth="1"/>
    <col min="14" max="14" width="12.7109375" customWidth="1"/>
    <col min="15" max="15" width="12.85546875" customWidth="1"/>
    <col min="16" max="16" width="11.42578125" customWidth="1"/>
    <col min="17" max="17" width="16.140625" customWidth="1"/>
    <col min="18" max="18" width="11.5703125" bestFit="1" customWidth="1"/>
    <col min="21" max="21" width="18.140625" customWidth="1"/>
    <col min="22" max="22" width="14.28515625" bestFit="1" customWidth="1"/>
    <col min="23" max="23" width="15" customWidth="1"/>
    <col min="24" max="24" width="22.85546875" customWidth="1"/>
  </cols>
  <sheetData>
    <row r="5" spans="2:11" ht="15.75" thickBot="1" x14ac:dyDescent="0.3"/>
    <row r="6" spans="2:11" ht="23.25" thickBot="1" x14ac:dyDescent="0.35">
      <c r="B6" s="40" t="s">
        <v>0</v>
      </c>
      <c r="C6" s="1"/>
      <c r="D6" s="1"/>
      <c r="E6" s="2"/>
      <c r="F6" s="2"/>
      <c r="G6" s="2"/>
      <c r="H6" s="22" t="s">
        <v>1</v>
      </c>
      <c r="J6" s="18"/>
    </row>
    <row r="7" spans="2:11" ht="23.25" thickBot="1" x14ac:dyDescent="0.35">
      <c r="B7" s="2"/>
      <c r="C7" s="1"/>
      <c r="D7" s="1"/>
      <c r="E7" s="2"/>
      <c r="F7" s="2"/>
      <c r="G7" s="2"/>
      <c r="H7" s="23" t="s">
        <v>17</v>
      </c>
      <c r="K7" s="18"/>
    </row>
    <row r="8" spans="2:11" ht="19.5" customHeight="1" x14ac:dyDescent="0.3">
      <c r="B8" s="54" t="s">
        <v>18</v>
      </c>
      <c r="C8" s="55"/>
      <c r="D8" s="55"/>
      <c r="E8" s="55"/>
      <c r="F8" s="55"/>
      <c r="G8" s="55"/>
      <c r="H8" s="55"/>
      <c r="I8" s="55"/>
      <c r="J8" s="55"/>
      <c r="K8" s="55"/>
    </row>
    <row r="9" spans="2:11" ht="20.25" x14ac:dyDescent="0.3">
      <c r="B9" s="56" t="s">
        <v>11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ht="33" x14ac:dyDescent="0.45">
      <c r="B10" s="8"/>
      <c r="C10" s="14"/>
      <c r="D10" s="8"/>
      <c r="E10" s="8"/>
      <c r="F10" s="8"/>
      <c r="G10" s="8"/>
      <c r="H10" s="8"/>
      <c r="I10" s="8"/>
      <c r="J10" s="8"/>
      <c r="K10" s="8"/>
    </row>
    <row r="11" spans="2:11" ht="22.5" x14ac:dyDescent="0.3">
      <c r="B11" s="9" t="s">
        <v>8</v>
      </c>
      <c r="C11" s="3"/>
      <c r="D11" s="3"/>
      <c r="E11" s="8"/>
      <c r="F11" s="2"/>
      <c r="G11" s="8"/>
      <c r="H11" s="2"/>
      <c r="I11" s="2"/>
      <c r="J11" s="8"/>
      <c r="K11" s="3"/>
    </row>
    <row r="12" spans="2:11" ht="15.75" thickBot="1" x14ac:dyDescent="0.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1" ht="21" thickBot="1" x14ac:dyDescent="0.35">
      <c r="B13" s="58" t="s">
        <v>2</v>
      </c>
      <c r="C13" s="60" t="s">
        <v>12</v>
      </c>
      <c r="D13" s="10" t="s">
        <v>13</v>
      </c>
      <c r="E13" s="21" t="s">
        <v>3</v>
      </c>
      <c r="F13" s="10" t="s">
        <v>4</v>
      </c>
      <c r="G13" s="13" t="s">
        <v>5</v>
      </c>
      <c r="H13" s="12" t="s">
        <v>10</v>
      </c>
    </row>
    <row r="14" spans="2:11" ht="21" thickBot="1" x14ac:dyDescent="0.35">
      <c r="B14" s="59"/>
      <c r="C14" s="61"/>
      <c r="D14" s="10" t="s">
        <v>14</v>
      </c>
      <c r="E14" s="20"/>
      <c r="F14" s="10" t="s">
        <v>6</v>
      </c>
      <c r="G14" s="11"/>
      <c r="H14" s="10"/>
    </row>
    <row r="15" spans="2:11" ht="43.5" customHeight="1" x14ac:dyDescent="0.35">
      <c r="B15" s="41">
        <v>1</v>
      </c>
      <c r="C15" s="42" t="s">
        <v>19</v>
      </c>
      <c r="D15" s="43" t="s">
        <v>22</v>
      </c>
      <c r="E15" s="44">
        <v>150</v>
      </c>
      <c r="F15" s="45">
        <v>26.85</v>
      </c>
      <c r="G15" s="46">
        <f>F15*0.18</f>
        <v>4.8330000000000002</v>
      </c>
      <c r="H15" s="47">
        <f>F15+G15</f>
        <v>31.683</v>
      </c>
      <c r="I15" s="53">
        <f>+E15*H15</f>
        <v>4752.45</v>
      </c>
    </row>
    <row r="16" spans="2:11" ht="43.5" customHeight="1" x14ac:dyDescent="0.35">
      <c r="B16" s="48">
        <v>2</v>
      </c>
      <c r="C16" s="49" t="s">
        <v>20</v>
      </c>
      <c r="D16" s="48" t="s">
        <v>23</v>
      </c>
      <c r="E16" s="50">
        <v>600</v>
      </c>
      <c r="F16" s="45">
        <v>71.75</v>
      </c>
      <c r="G16" s="46">
        <f t="shared" ref="G16:G21" si="0">F16*0.18</f>
        <v>12.914999999999999</v>
      </c>
      <c r="H16" s="47">
        <f t="shared" ref="H16:H21" si="1">F16+G16</f>
        <v>84.664999999999992</v>
      </c>
      <c r="I16" s="53">
        <f t="shared" ref="I16:I21" si="2">+E16*H16</f>
        <v>50798.999999999993</v>
      </c>
    </row>
    <row r="17" spans="2:11" ht="43.5" customHeight="1" x14ac:dyDescent="0.35">
      <c r="B17" s="48">
        <v>3</v>
      </c>
      <c r="C17" s="49" t="s">
        <v>21</v>
      </c>
      <c r="D17" s="51" t="s">
        <v>23</v>
      </c>
      <c r="E17" s="50">
        <v>600</v>
      </c>
      <c r="F17" s="45">
        <v>86.4</v>
      </c>
      <c r="G17" s="46">
        <f t="shared" si="0"/>
        <v>15.552</v>
      </c>
      <c r="H17" s="47">
        <f t="shared" si="1"/>
        <v>101.952</v>
      </c>
      <c r="I17" s="53">
        <f t="shared" si="2"/>
        <v>61171.199999999997</v>
      </c>
    </row>
    <row r="18" spans="2:11" ht="43.5" customHeight="1" x14ac:dyDescent="0.35">
      <c r="B18" s="48">
        <v>4</v>
      </c>
      <c r="C18" s="49" t="s">
        <v>25</v>
      </c>
      <c r="D18" s="51" t="s">
        <v>24</v>
      </c>
      <c r="E18" s="50">
        <v>30</v>
      </c>
      <c r="F18" s="45">
        <v>4518.1000000000004</v>
      </c>
      <c r="G18" s="46">
        <f t="shared" si="0"/>
        <v>813.25800000000004</v>
      </c>
      <c r="H18" s="47">
        <f t="shared" si="1"/>
        <v>5331.3580000000002</v>
      </c>
      <c r="I18" s="53">
        <f t="shared" si="2"/>
        <v>159940.74</v>
      </c>
    </row>
    <row r="19" spans="2:11" ht="43.5" customHeight="1" x14ac:dyDescent="0.35">
      <c r="B19" s="48">
        <v>5</v>
      </c>
      <c r="C19" s="49" t="s">
        <v>26</v>
      </c>
      <c r="D19" s="48" t="s">
        <v>24</v>
      </c>
      <c r="E19" s="52">
        <v>30</v>
      </c>
      <c r="F19" s="45">
        <v>2798</v>
      </c>
      <c r="G19" s="46">
        <f t="shared" si="0"/>
        <v>503.64</v>
      </c>
      <c r="H19" s="47">
        <f t="shared" si="1"/>
        <v>3301.64</v>
      </c>
      <c r="I19" s="53">
        <f t="shared" si="2"/>
        <v>99049.2</v>
      </c>
    </row>
    <row r="20" spans="2:11" ht="43.5" customHeight="1" x14ac:dyDescent="0.35">
      <c r="B20" s="48">
        <v>6</v>
      </c>
      <c r="C20" s="49" t="s">
        <v>27</v>
      </c>
      <c r="D20" s="48" t="s">
        <v>24</v>
      </c>
      <c r="E20" s="52">
        <v>30</v>
      </c>
      <c r="F20" s="45">
        <v>2135.9</v>
      </c>
      <c r="G20" s="46">
        <f t="shared" si="0"/>
        <v>384.46199999999999</v>
      </c>
      <c r="H20" s="47">
        <f t="shared" si="1"/>
        <v>2520.3620000000001</v>
      </c>
      <c r="I20" s="53">
        <f t="shared" si="2"/>
        <v>75610.86</v>
      </c>
    </row>
    <row r="21" spans="2:11" ht="43.5" customHeight="1" x14ac:dyDescent="0.35">
      <c r="B21" s="48">
        <v>7</v>
      </c>
      <c r="C21" s="49" t="s">
        <v>30</v>
      </c>
      <c r="D21" s="48" t="s">
        <v>24</v>
      </c>
      <c r="E21" s="50">
        <v>5</v>
      </c>
      <c r="F21" s="45">
        <v>2899.7</v>
      </c>
      <c r="G21" s="46">
        <f t="shared" si="0"/>
        <v>521.94599999999991</v>
      </c>
      <c r="H21" s="47">
        <f t="shared" si="1"/>
        <v>3421.6459999999997</v>
      </c>
      <c r="I21" s="53">
        <f t="shared" si="2"/>
        <v>17108.23</v>
      </c>
    </row>
    <row r="22" spans="2:11" ht="19.5" customHeight="1" x14ac:dyDescent="0.25">
      <c r="B22" s="25" t="s">
        <v>9</v>
      </c>
      <c r="C22" s="15"/>
      <c r="D22" s="15"/>
      <c r="E22" s="15"/>
      <c r="F22" s="15"/>
      <c r="G22" s="15"/>
      <c r="H22" s="26"/>
    </row>
    <row r="23" spans="2:11" ht="21" customHeight="1" x14ac:dyDescent="0.25">
      <c r="B23" s="27"/>
      <c r="C23" s="16"/>
      <c r="D23" s="16"/>
      <c r="E23" s="16"/>
      <c r="F23" s="16"/>
      <c r="G23" s="16"/>
      <c r="H23" s="28"/>
    </row>
    <row r="24" spans="2:11" ht="39" customHeight="1" x14ac:dyDescent="0.3">
      <c r="B24" s="29" t="s">
        <v>16</v>
      </c>
      <c r="D24" s="24">
        <f>SUM(I15:I21)</f>
        <v>468431.68</v>
      </c>
      <c r="H24" s="30"/>
      <c r="I24" s="17"/>
      <c r="J24" s="2"/>
      <c r="K24" s="19"/>
    </row>
    <row r="25" spans="2:11" ht="15" customHeight="1" x14ac:dyDescent="0.25">
      <c r="B25" s="31"/>
      <c r="H25" s="30"/>
      <c r="I25" s="2"/>
      <c r="J25" s="19"/>
    </row>
    <row r="26" spans="2:11" ht="15" customHeight="1" x14ac:dyDescent="0.25">
      <c r="B26" s="31"/>
      <c r="H26" s="30"/>
      <c r="I26" s="2"/>
      <c r="J26" s="19"/>
    </row>
    <row r="27" spans="2:11" ht="32.25" customHeight="1" x14ac:dyDescent="0.3">
      <c r="B27" s="29" t="s">
        <v>29</v>
      </c>
      <c r="H27" s="30"/>
      <c r="I27" s="2"/>
      <c r="J27" s="19"/>
    </row>
    <row r="28" spans="2:11" ht="20.25" x14ac:dyDescent="0.3">
      <c r="B28" s="32"/>
      <c r="C28" s="2"/>
      <c r="H28" s="33"/>
      <c r="I28" s="6"/>
      <c r="J28" s="19"/>
    </row>
    <row r="29" spans="2:11" ht="15.75" customHeight="1" x14ac:dyDescent="0.25">
      <c r="B29" s="34"/>
      <c r="C29" s="35"/>
      <c r="D29" s="36"/>
      <c r="E29" s="36"/>
      <c r="F29" s="36"/>
      <c r="G29" s="36"/>
      <c r="H29" s="37"/>
      <c r="I29" s="2"/>
      <c r="J29" s="19"/>
    </row>
    <row r="30" spans="2:11" ht="16.5" x14ac:dyDescent="0.25">
      <c r="C30" s="6"/>
      <c r="H30" s="2"/>
      <c r="I30" s="2"/>
    </row>
    <row r="31" spans="2:11" ht="22.5" x14ac:dyDescent="0.3">
      <c r="B31" s="1" t="s">
        <v>15</v>
      </c>
      <c r="H31" s="7"/>
      <c r="I31" s="7"/>
    </row>
    <row r="32" spans="2:11" x14ac:dyDescent="0.25">
      <c r="B32" s="2"/>
    </row>
    <row r="38" spans="2:10" ht="18.75" x14ac:dyDescent="0.3">
      <c r="C38" s="38" t="s">
        <v>7</v>
      </c>
    </row>
    <row r="39" spans="2:10" x14ac:dyDescent="0.25">
      <c r="B39" s="2"/>
      <c r="J39" s="7"/>
    </row>
    <row r="40" spans="2:10" ht="15.75" x14ac:dyDescent="0.25">
      <c r="C40" s="39" t="s">
        <v>28</v>
      </c>
    </row>
  </sheetData>
  <mergeCells count="4">
    <mergeCell ref="B8:K8"/>
    <mergeCell ref="B9:K9"/>
    <mergeCell ref="B13:B14"/>
    <mergeCell ref="C13:C14"/>
  </mergeCells>
  <pageMargins left="0.25" right="0.25" top="0.75" bottom="0.75" header="0.3" footer="0.3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 (2)</vt:lpstr>
      <vt:lpstr>'Sheet1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Celina</cp:lastModifiedBy>
  <cp:lastPrinted>2021-01-26T02:45:32Z</cp:lastPrinted>
  <dcterms:created xsi:type="dcterms:W3CDTF">2020-11-16T14:51:48Z</dcterms:created>
  <dcterms:modified xsi:type="dcterms:W3CDTF">2023-06-21T17:23:40Z</dcterms:modified>
</cp:coreProperties>
</file>