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jaira.castellanos\Desktop\ESTADOS DE EJECUCION AÑO 2023\"/>
    </mc:Choice>
  </mc:AlternateContent>
  <bookViews>
    <workbookView xWindow="0" yWindow="0" windowWidth="20490" windowHeight="7320"/>
  </bookViews>
  <sheets>
    <sheet name="Plantilla a En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0" i="1"/>
  <c r="C61" i="1"/>
  <c r="C62" i="1"/>
  <c r="C63" i="1"/>
  <c r="C64" i="1"/>
  <c r="C65" i="1"/>
  <c r="C66" i="1"/>
  <c r="C58" i="1"/>
  <c r="C50" i="1"/>
  <c r="C51" i="1"/>
  <c r="C52" i="1"/>
  <c r="C53" i="1"/>
  <c r="C54" i="1"/>
  <c r="C55" i="1"/>
  <c r="C49" i="1"/>
  <c r="C41" i="1"/>
  <c r="C42" i="1"/>
  <c r="C43" i="1"/>
  <c r="C44" i="1"/>
  <c r="C45" i="1"/>
  <c r="C46" i="1"/>
  <c r="C40" i="1"/>
  <c r="C30" i="1"/>
  <c r="C31" i="1"/>
  <c r="C32" i="1"/>
  <c r="C33" i="1"/>
  <c r="C34" i="1"/>
  <c r="C35" i="1"/>
  <c r="C36" i="1"/>
  <c r="C37" i="1"/>
  <c r="C29" i="1"/>
  <c r="C19" i="1"/>
  <c r="C20" i="1"/>
  <c r="C21" i="1"/>
  <c r="C22" i="1"/>
  <c r="C23" i="1"/>
  <c r="C24" i="1"/>
  <c r="C25" i="1"/>
  <c r="C26" i="1"/>
  <c r="C18" i="1"/>
  <c r="C12" i="1"/>
  <c r="C13" i="1"/>
  <c r="C14" i="1"/>
  <c r="C15" i="1"/>
  <c r="C11" i="1"/>
  <c r="G57" i="1"/>
  <c r="G48" i="1"/>
  <c r="G39" i="1"/>
  <c r="G28" i="1"/>
  <c r="G17" i="1"/>
  <c r="G10" i="1"/>
  <c r="G82" i="1" l="1"/>
  <c r="G102" i="1" s="1"/>
  <c r="E57" i="1"/>
  <c r="F57" i="1"/>
  <c r="D57" i="1"/>
  <c r="E48" i="1"/>
  <c r="F48" i="1"/>
  <c r="D48" i="1"/>
  <c r="E39" i="1"/>
  <c r="F39" i="1"/>
  <c r="D39" i="1"/>
  <c r="E28" i="1"/>
  <c r="F28" i="1"/>
  <c r="D28" i="1"/>
  <c r="E17" i="1"/>
  <c r="F17" i="1"/>
  <c r="D17" i="1"/>
  <c r="E10" i="1"/>
  <c r="F10" i="1"/>
  <c r="D10" i="1"/>
  <c r="C28" i="1" l="1"/>
  <c r="C17" i="1"/>
  <c r="F82" i="1"/>
  <c r="F102" i="1" s="1"/>
  <c r="C57" i="1"/>
  <c r="C10" i="1"/>
  <c r="C48" i="1"/>
  <c r="C39" i="1"/>
  <c r="E78" i="1"/>
  <c r="E74" i="1"/>
  <c r="E68" i="1"/>
  <c r="E82" i="1" l="1"/>
  <c r="E102" i="1" s="1"/>
  <c r="D78" i="1"/>
  <c r="C78" i="1" s="1"/>
  <c r="C76" i="1"/>
  <c r="C75" i="1"/>
  <c r="D74" i="1"/>
  <c r="C72" i="1"/>
  <c r="C71" i="1"/>
  <c r="C70" i="1"/>
  <c r="C69" i="1"/>
  <c r="D68" i="1"/>
  <c r="C68" i="1" s="1"/>
  <c r="C74" i="1" l="1"/>
  <c r="C82" i="1" s="1"/>
  <c r="C102" i="1" s="1"/>
  <c r="D82" i="1"/>
  <c r="D102" i="1" s="1"/>
</calcChain>
</file>

<file path=xl/sharedStrings.xml><?xml version="1.0" encoding="utf-8"?>
<sst xmlns="http://schemas.openxmlformats.org/spreadsheetml/2006/main" count="117" uniqueCount="110">
  <si>
    <t>MINISTERIO PUBLICO</t>
  </si>
  <si>
    <t>PROCURADURIA GENERAL DE LA REPUBLICA</t>
  </si>
  <si>
    <t xml:space="preserve">Ejecución de Gastos y Aplicaciones Financieras </t>
  </si>
  <si>
    <t>Recursos de Captación Directa-Servicios 20</t>
  </si>
  <si>
    <t>En RD$</t>
  </si>
  <si>
    <t>Detalle</t>
  </si>
  <si>
    <t xml:space="preserve">Total 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</si>
  <si>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</si>
  <si>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</si>
  <si>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</si>
  <si>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</si>
  <si>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</si>
  <si>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</si>
  <si>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</si>
  <si>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</si>
  <si>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</si>
  <si>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</si>
  <si>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</si>
  <si>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</si>
  <si>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</si>
  <si>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</si>
  <si>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</si>
  <si>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</si>
  <si>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</si>
  <si>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</si>
  <si>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</si>
  <si>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</si>
  <si>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</si>
  <si>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</si>
  <si>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</si>
  <si>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</si>
  <si>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</si>
  <si>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</si>
  <si>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</si>
  <si>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</si>
  <si>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</si>
  <si>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</si>
  <si>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</si>
  <si>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</si>
  <si>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</si>
  <si>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</si>
  <si>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</si>
  <si>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</si>
  <si>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</si>
  <si>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</si>
  <si>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</si>
  <si>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</si>
  <si>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</si>
  <si>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</si>
  <si>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</si>
  <si>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</si>
  <si>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</si>
  <si>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</si>
  <si>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</si>
  <si>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</si>
  <si>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</si>
  <si>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</si>
  <si>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</si>
  <si>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</si>
  <si>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</si>
  <si>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</si>
  <si>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</si>
  <si>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</si>
  <si>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</si>
  <si>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</si>
  <si>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</si>
  <si>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</si>
  <si>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</si>
  <si>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</si>
  <si>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</si>
  <si>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</si>
  <si>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</si>
  <si>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</si>
  <si>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</si>
  <si>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</si>
  <si>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</si>
  <si>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</si>
  <si>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</si>
  <si>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</si>
  <si>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</si>
  <si>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</si>
  <si>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</si>
  <si>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</si>
  <si>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</si>
  <si>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</si>
  <si>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</si>
  <si>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</si>
  <si>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</si>
  <si>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</si>
  <si>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</si>
  <si>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</si>
  <si>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</si>
  <si>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</si>
  <si>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</si>
  <si>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</si>
  <si>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</si>
  <si>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____________________________________</t>
  </si>
  <si>
    <t>________________________________</t>
  </si>
  <si>
    <t>Enc. Depto. de Revisión y Análisis</t>
  </si>
  <si>
    <t xml:space="preserve">Autorizado Por: </t>
  </si>
  <si>
    <t xml:space="preserve">Directora General Administrativa </t>
  </si>
  <si>
    <t>Año 2023</t>
  </si>
  <si>
    <t>Yajaira Castellanos Báez</t>
  </si>
  <si>
    <t>Cipriana Lugo Almonte</t>
  </si>
  <si>
    <t>Claribel Mejía de Rapozo</t>
  </si>
  <si>
    <t>Enc. Interina División Ejecución Presupuestaria</t>
  </si>
  <si>
    <t>Interina del Ministerio Público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</si>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</sst>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3" fontId="2" fillId="0" borderId="0" xfId="1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/>
    <xf numFmtId="0" fontId="6" fillId="0" borderId="0" xfId="0" applyFont="1"/>
    <xf numFmtId="0" fontId="6" fillId="0" borderId="8" xfId="0" applyFont="1" applyBorder="1" applyAlignment="1">
      <alignment horizontal="left" vertical="center" wrapText="1" indent="2"/>
    </xf>
    <xf numFmtId="43" fontId="6" fillId="0" borderId="9" xfId="1" applyFont="1" applyBorder="1" applyAlignment="1">
      <alignment horizontal="right"/>
    </xf>
    <xf numFmtId="43" fontId="6" fillId="0" borderId="10" xfId="1" applyFont="1" applyBorder="1" applyAlignment="1">
      <alignment horizontal="right" vertical="center" wrapText="1"/>
    </xf>
    <xf numFmtId="43" fontId="6" fillId="0" borderId="10" xfId="1" applyFont="1" applyBorder="1" applyAlignment="1">
      <alignment horizontal="right"/>
    </xf>
    <xf numFmtId="0" fontId="5" fillId="0" borderId="8" xfId="0" applyFont="1" applyBorder="1" applyAlignment="1">
      <alignment horizontal="left" vertical="center" wrapText="1"/>
    </xf>
    <xf numFmtId="43" fontId="5" fillId="0" borderId="9" xfId="1" applyFont="1" applyBorder="1" applyAlignment="1">
      <alignment horizontal="right"/>
    </xf>
    <xf numFmtId="43" fontId="6" fillId="0" borderId="10" xfId="1" applyFont="1" applyBorder="1" applyAlignment="1">
      <alignment horizontal="right" wrapText="1"/>
    </xf>
    <xf numFmtId="43" fontId="5" fillId="0" borderId="10" xfId="1" applyFont="1" applyBorder="1" applyAlignment="1">
      <alignment horizontal="right"/>
    </xf>
    <xf numFmtId="43" fontId="5" fillId="0" borderId="9" xfId="1" applyFont="1" applyFill="1" applyBorder="1" applyAlignment="1">
      <alignment horizontal="right"/>
    </xf>
    <xf numFmtId="0" fontId="6" fillId="0" borderId="0" xfId="0" applyFont="1" applyFill="1" applyBorder="1"/>
    <xf numFmtId="0" fontId="4" fillId="2" borderId="4" xfId="0" applyFont="1" applyFill="1" applyBorder="1" applyAlignment="1">
      <alignment vertical="center" wrapText="1"/>
    </xf>
    <xf numFmtId="43" fontId="5" fillId="0" borderId="9" xfId="1" applyFont="1" applyBorder="1" applyAlignment="1">
      <alignment horizontal="right" vertical="center"/>
    </xf>
    <xf numFmtId="43" fontId="5" fillId="0" borderId="10" xfId="1" applyFont="1" applyBorder="1" applyAlignment="1">
      <alignment horizontal="right" vertical="center"/>
    </xf>
    <xf numFmtId="43" fontId="6" fillId="0" borderId="9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3" fontId="5" fillId="0" borderId="14" xfId="1" applyFont="1" applyBorder="1" applyAlignment="1">
      <alignment vertical="center" wrapText="1"/>
    </xf>
    <xf numFmtId="43" fontId="5" fillId="0" borderId="9" xfId="1" applyFont="1" applyBorder="1"/>
    <xf numFmtId="43" fontId="5" fillId="0" borderId="10" xfId="1" applyFont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43" fontId="5" fillId="3" borderId="12" xfId="1" applyFont="1" applyFill="1" applyBorder="1" applyAlignment="1">
      <alignment horizontal="center" vertical="center" wrapText="1"/>
    </xf>
    <xf numFmtId="0" fontId="6" fillId="0" borderId="1" xfId="0" applyFont="1" applyBorder="1"/>
    <xf numFmtId="43" fontId="5" fillId="0" borderId="2" xfId="1" applyFont="1" applyBorder="1"/>
    <xf numFmtId="43" fontId="6" fillId="0" borderId="7" xfId="1" applyFont="1" applyBorder="1"/>
    <xf numFmtId="0" fontId="5" fillId="2" borderId="4" xfId="0" applyFont="1" applyFill="1" applyBorder="1" applyAlignment="1">
      <alignment horizontal="left" vertical="center" wrapText="1"/>
    </xf>
    <xf numFmtId="43" fontId="5" fillId="0" borderId="0" xfId="1" applyFont="1"/>
    <xf numFmtId="43" fontId="6" fillId="0" borderId="0" xfId="1" applyFont="1"/>
    <xf numFmtId="0" fontId="7" fillId="0" borderId="0" xfId="0" applyFont="1"/>
    <xf numFmtId="43" fontId="7" fillId="0" borderId="0" xfId="1" applyFont="1"/>
    <xf numFmtId="0" fontId="8" fillId="0" borderId="0" xfId="0" applyFont="1"/>
    <xf numFmtId="0" fontId="6" fillId="0" borderId="0" xfId="0" applyFont="1" applyAlignment="1">
      <alignment horizontal="left"/>
    </xf>
    <xf numFmtId="43" fontId="6" fillId="0" borderId="0" xfId="1" applyFont="1" applyAlignment="1"/>
    <xf numFmtId="43" fontId="5" fillId="0" borderId="0" xfId="1" applyFont="1" applyAlignment="1"/>
    <xf numFmtId="43" fontId="4" fillId="2" borderId="5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left" vertical="center" wrapText="1"/>
    </xf>
    <xf numFmtId="43" fontId="5" fillId="0" borderId="9" xfId="1" applyFont="1" applyBorder="1" applyAlignment="1">
      <alignment vertical="center" wrapText="1"/>
    </xf>
    <xf numFmtId="43" fontId="6" fillId="0" borderId="9" xfId="1" applyFont="1" applyBorder="1" applyAlignment="1">
      <alignment horizontal="right" vertical="center" wrapText="1"/>
    </xf>
    <xf numFmtId="43" fontId="6" fillId="0" borderId="9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right" vertical="center" wrapText="1"/>
    </xf>
    <xf numFmtId="43" fontId="6" fillId="0" borderId="9" xfId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 indent="2"/>
    </xf>
    <xf numFmtId="43" fontId="2" fillId="0" borderId="7" xfId="1" applyFont="1" applyBorder="1" applyAlignment="1">
      <alignment horizontal="left" vertical="center" wrapText="1"/>
    </xf>
    <xf numFmtId="43" fontId="6" fillId="0" borderId="10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right" vertical="center" wrapText="1"/>
    </xf>
    <xf numFmtId="43" fontId="5" fillId="0" borderId="10" xfId="1" applyFont="1" applyFill="1" applyBorder="1" applyAlignment="1">
      <alignment horizontal="right"/>
    </xf>
    <xf numFmtId="43" fontId="6" fillId="0" borderId="9" xfId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6" fillId="0" borderId="0" xfId="1" applyFont="1" applyBorder="1" applyAlignment="1">
      <alignment vertical="center" wrapText="1"/>
    </xf>
    <xf numFmtId="0" fontId="0" fillId="0" borderId="0" xfId="0" applyFont="1" applyAlignment="1">
      <alignment horizontal="left"/>
    </xf>
    <xf numFmtId="43" fontId="0" fillId="0" borderId="0" xfId="1" applyFont="1" applyAlignment="1"/>
    <xf numFmtId="43" fontId="0" fillId="0" borderId="0" xfId="1" applyFo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" applyFont="1" applyAlignment="1"/>
    <xf numFmtId="0" fontId="0" fillId="0" borderId="0" xfId="0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15" xfId="1" applyFont="1" applyBorder="1" applyAlignment="1">
      <alignment vertical="center" wrapText="1"/>
    </xf>
    <xf numFmtId="43" fontId="5" fillId="0" borderId="0" xfId="1" applyFont="1" applyBorder="1" applyAlignment="1">
      <alignment vertical="center" wrapText="1"/>
    </xf>
    <xf numFmtId="43" fontId="5" fillId="3" borderId="16" xfId="1" applyFont="1" applyFill="1" applyBorder="1" applyAlignment="1">
      <alignment horizontal="center" vertical="center" wrapText="1"/>
    </xf>
    <xf numFmtId="43" fontId="6" fillId="0" borderId="9" xfId="1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254739</xdr:colOff>
      <xdr:row>0</xdr:row>
      <xdr:rowOff>79693</xdr:rowOff>
    </xdr:from>
    <xdr:to>
      <xdr:col>1</xdr:col>
      <xdr:colOff>1321539</xdr:colOff>
      <xdr:row>5</xdr:row>
      <xdr:rowOff>150798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39" y="79693"/>
          <a:ext cx="1066800" cy="880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721380</xdr:colOff>
      <xdr:row>0</xdr:row>
      <xdr:rowOff>99680</xdr:rowOff>
    </xdr:from>
    <xdr:ext cx="1112861" cy="956046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2310" y="99680"/>
          <a:ext cx="1112861" cy="95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7"/>
  <sheetViews>
    <sheetView showGridLines="0" tabSelected="1" topLeftCell="A91" zoomScale="86" zoomScaleNormal="86" workbookViewId="0">
      <pane xSplit="2" topLeftCell="C1" activePane="topRight" state="frozen"/>
      <selection pane="topRight" activeCell="B1" sqref="B1:G1"/>
    </sheetView>
  </sheetViews>
  <sheetFormatPr baseColWidth="10" defaultColWidth="9.140625" defaultRowHeight="15" x14ac:dyDescent="0.25"/>
  <cols>
    <col min="1" max="1" width="1.140625" customWidth="1"/>
    <col min="2" max="2" width="63" customWidth="1"/>
    <col min="3" max="3" width="16" style="1" customWidth="1"/>
    <col min="4" max="7" width="14.28515625" bestFit="1" customWidth="1"/>
  </cols>
  <sheetData>
    <row r="1" spans="2:7" ht="12.75" customHeight="1" x14ac:dyDescent="0.25">
      <c r="B1" s="56" t="s">
        <v>0</v>
      </c>
      <c r="C1" s="56"/>
      <c r="D1" s="56"/>
      <c r="E1" s="56"/>
      <c r="F1" s="56"/>
      <c r="G1" s="56"/>
    </row>
    <row r="2" spans="2:7" ht="12.75" customHeight="1" x14ac:dyDescent="0.25">
      <c r="B2" s="56" t="s">
        <v>1</v>
      </c>
      <c r="C2" s="56"/>
      <c r="D2" s="56"/>
      <c r="E2" s="56"/>
      <c r="F2" s="56"/>
      <c r="G2" s="56"/>
    </row>
    <row r="3" spans="2:7" ht="12.75" customHeight="1" x14ac:dyDescent="0.25">
      <c r="B3" s="59" t="s">
        <v>101</v>
      </c>
      <c r="C3" s="59"/>
      <c r="D3" s="59"/>
      <c r="E3" s="59"/>
      <c r="F3" s="59"/>
      <c r="G3" s="59"/>
    </row>
    <row r="4" spans="2:7" ht="12.75" customHeight="1" x14ac:dyDescent="0.25">
      <c r="B4" s="57" t="s">
        <v>2</v>
      </c>
      <c r="C4" s="57"/>
      <c r="D4" s="57"/>
      <c r="E4" s="57"/>
      <c r="F4" s="57"/>
      <c r="G4" s="57"/>
    </row>
    <row r="5" spans="2:7" ht="12.75" customHeight="1" x14ac:dyDescent="0.25">
      <c r="B5" s="57" t="s">
        <v>3</v>
      </c>
      <c r="C5" s="57"/>
      <c r="D5" s="57"/>
      <c r="E5" s="57"/>
      <c r="F5" s="57"/>
      <c r="G5" s="57"/>
    </row>
    <row r="6" spans="2:7" ht="12.75" customHeight="1" x14ac:dyDescent="0.25">
      <c r="B6" s="58" t="s">
        <v>4</v>
      </c>
      <c r="C6" s="58"/>
      <c r="D6" s="58"/>
      <c r="E6" s="58"/>
      <c r="F6" s="58"/>
      <c r="G6" s="58"/>
    </row>
    <row r="7" spans="2:7" ht="12" customHeight="1" thickBot="1" x14ac:dyDescent="0.3"/>
    <row r="8" spans="2:7" s="3" customFormat="1" ht="16.5" thickBot="1" x14ac:dyDescent="0.3">
      <c r="B8" s="16" t="s">
        <v>5</v>
      </c>
      <c r="C8" s="41" t="s">
        <v>6</v>
      </c>
      <c r="D8" s="2" t="s">
        <v>7</v>
      </c>
      <c r="E8" s="2" t="s">
        <v>107</v>
      </c>
      <c r="F8" s="2" t="s">
        <v>108</v>
      </c>
      <c r="G8" s="2" t="s">
        <v>109</v>
      </c>
    </row>
    <row r="9" spans="2:7" s="3" customFormat="1" x14ac:dyDescent="0.25">
      <c r="B9" s="49" t="s">
        <v>8</v>
      </c>
      <c r="C9" s="42"/>
      <c r="D9" s="51"/>
      <c r="E9" s="42"/>
      <c r="F9" s="42"/>
      <c r="G9" s="42"/>
    </row>
    <row r="10" spans="2:7" s="5" customFormat="1" ht="12.75" customHeight="1" x14ac:dyDescent="0.2">
      <c r="B10" s="10" t="s">
        <v>9</v>
      </c>
      <c r="C10" s="25">
        <f>SUM(D10:G10)</f>
        <v>90154722.409999996</v>
      </c>
      <c r="D10" s="26">
        <f>SUM(D11:D15)</f>
        <v>25010240.209999997</v>
      </c>
      <c r="E10" s="43">
        <f t="shared" ref="E10:F10" si="0">SUM(E11:E15)</f>
        <v>23360316.900000002</v>
      </c>
      <c r="F10" s="43">
        <f t="shared" si="0"/>
        <v>22302350.739999998</v>
      </c>
      <c r="G10" s="43">
        <f t="shared" ref="G10" si="1">SUM(G11:G15)</f>
        <v>19481814.559999999</v>
      </c>
    </row>
    <row r="11" spans="2:7" s="5" customFormat="1" ht="12.75" customHeight="1" x14ac:dyDescent="0.2">
      <c r="B11" s="6" t="s">
        <v>10</v>
      </c>
      <c r="C11" s="7">
        <f>SUM(D11:G11)</f>
        <v>2535315.3200000003</v>
      </c>
      <c r="D11" s="8">
        <v>2205337.77</v>
      </c>
      <c r="E11" s="44">
        <v>205381.33000000002</v>
      </c>
      <c r="F11" s="44">
        <v>124596.22</v>
      </c>
      <c r="G11" s="44">
        <v>0</v>
      </c>
    </row>
    <row r="12" spans="2:7" s="5" customFormat="1" ht="12.75" customHeight="1" x14ac:dyDescent="0.2">
      <c r="B12" s="6" t="s">
        <v>11</v>
      </c>
      <c r="C12" s="7">
        <f t="shared" ref="C12:C15" si="2">SUM(D12:G12)</f>
        <v>87589407.090000004</v>
      </c>
      <c r="D12" s="8">
        <v>22804902.439999998</v>
      </c>
      <c r="E12" s="44">
        <v>23124935.570000004</v>
      </c>
      <c r="F12" s="44">
        <v>22177754.52</v>
      </c>
      <c r="G12" s="44">
        <v>19481814.559999999</v>
      </c>
    </row>
    <row r="13" spans="2:7" s="5" customFormat="1" ht="12.75" customHeight="1" x14ac:dyDescent="0.2">
      <c r="B13" s="6" t="s">
        <v>12</v>
      </c>
      <c r="C13" s="7">
        <f t="shared" si="2"/>
        <v>30000</v>
      </c>
      <c r="D13" s="9">
        <v>0</v>
      </c>
      <c r="E13" s="7">
        <v>30000</v>
      </c>
      <c r="F13" s="7">
        <v>0</v>
      </c>
      <c r="G13" s="7">
        <v>0</v>
      </c>
    </row>
    <row r="14" spans="2:7" s="5" customFormat="1" ht="12.75" customHeight="1" x14ac:dyDescent="0.2">
      <c r="B14" s="6" t="s">
        <v>13</v>
      </c>
      <c r="C14" s="7">
        <f t="shared" si="2"/>
        <v>0</v>
      </c>
      <c r="D14" s="9">
        <v>0</v>
      </c>
      <c r="E14" s="7">
        <v>0</v>
      </c>
      <c r="F14" s="7">
        <v>0</v>
      </c>
      <c r="G14" s="7">
        <v>0</v>
      </c>
    </row>
    <row r="15" spans="2:7" s="5" customFormat="1" ht="12.75" customHeight="1" x14ac:dyDescent="0.2">
      <c r="B15" s="6" t="s">
        <v>14</v>
      </c>
      <c r="C15" s="7">
        <f t="shared" si="2"/>
        <v>0</v>
      </c>
      <c r="D15" s="9">
        <v>0</v>
      </c>
      <c r="E15" s="7">
        <v>0</v>
      </c>
      <c r="F15" s="7">
        <v>0</v>
      </c>
      <c r="G15" s="7">
        <v>0</v>
      </c>
    </row>
    <row r="16" spans="2:7" s="5" customFormat="1" ht="12" customHeight="1" x14ac:dyDescent="0.2">
      <c r="B16" s="6"/>
      <c r="C16" s="55"/>
      <c r="D16" s="52"/>
      <c r="E16" s="45"/>
      <c r="F16" s="45"/>
      <c r="G16" s="45"/>
    </row>
    <row r="17" spans="2:7" s="5" customFormat="1" ht="12.75" customHeight="1" x14ac:dyDescent="0.2">
      <c r="B17" s="10" t="s">
        <v>15</v>
      </c>
      <c r="C17" s="11">
        <f>SUM(D17:G17)</f>
        <v>211269198.58000001</v>
      </c>
      <c r="D17" s="53">
        <f>SUM(D18:D26)</f>
        <v>45694658.829999998</v>
      </c>
      <c r="E17" s="46">
        <f t="shared" ref="E17:F17" si="3">SUM(E18:E26)</f>
        <v>54465780.310000002</v>
      </c>
      <c r="F17" s="46">
        <f t="shared" si="3"/>
        <v>61704473.940000005</v>
      </c>
      <c r="G17" s="46">
        <f t="shared" ref="G17" si="4">SUM(G18:G26)</f>
        <v>49404285.500000007</v>
      </c>
    </row>
    <row r="18" spans="2:7" s="5" customFormat="1" ht="12.75" customHeight="1" x14ac:dyDescent="0.2">
      <c r="B18" s="6" t="s">
        <v>16</v>
      </c>
      <c r="C18" s="7">
        <f>SUM(D18:G18)</f>
        <v>90952593.069999993</v>
      </c>
      <c r="D18" s="8">
        <v>22583089.599999998</v>
      </c>
      <c r="E18" s="44">
        <v>22598122.440000001</v>
      </c>
      <c r="F18" s="44">
        <v>22882239.32</v>
      </c>
      <c r="G18" s="44">
        <v>22889141.710000001</v>
      </c>
    </row>
    <row r="19" spans="2:7" s="5" customFormat="1" ht="12.75" customHeight="1" x14ac:dyDescent="0.2">
      <c r="B19" s="6" t="s">
        <v>17</v>
      </c>
      <c r="C19" s="7">
        <f t="shared" ref="C19:C26" si="5">SUM(D19:G19)</f>
        <v>1741186.15</v>
      </c>
      <c r="D19" s="8">
        <v>35150.959999999999</v>
      </c>
      <c r="E19" s="44">
        <v>1024232.38</v>
      </c>
      <c r="F19" s="44">
        <v>523027.64</v>
      </c>
      <c r="G19" s="44">
        <v>158775.17000000001</v>
      </c>
    </row>
    <row r="20" spans="2:7" s="5" customFormat="1" ht="12.75" customHeight="1" x14ac:dyDescent="0.2">
      <c r="B20" s="6" t="s">
        <v>18</v>
      </c>
      <c r="C20" s="7">
        <f t="shared" si="5"/>
        <v>8707870.6999999993</v>
      </c>
      <c r="D20" s="8">
        <v>1260009.8400000001</v>
      </c>
      <c r="E20" s="44">
        <v>2520449.88</v>
      </c>
      <c r="F20" s="44">
        <v>2797860.96</v>
      </c>
      <c r="G20" s="44">
        <v>2129550.02</v>
      </c>
    </row>
    <row r="21" spans="2:7" s="5" customFormat="1" ht="12.75" customHeight="1" x14ac:dyDescent="0.2">
      <c r="B21" s="6" t="s">
        <v>19</v>
      </c>
      <c r="C21" s="7">
        <f t="shared" si="5"/>
        <v>5676948.8700000001</v>
      </c>
      <c r="D21" s="8">
        <v>1077090.6499999999</v>
      </c>
      <c r="E21" s="44">
        <v>2019984.78</v>
      </c>
      <c r="F21" s="44">
        <v>1769158.74</v>
      </c>
      <c r="G21" s="44">
        <v>810714.7</v>
      </c>
    </row>
    <row r="22" spans="2:7" s="5" customFormat="1" ht="12.75" customHeight="1" x14ac:dyDescent="0.2">
      <c r="B22" s="6" t="s">
        <v>20</v>
      </c>
      <c r="C22" s="7">
        <f t="shared" si="5"/>
        <v>49365431.090000004</v>
      </c>
      <c r="D22" s="8">
        <v>9719082.9900000002</v>
      </c>
      <c r="E22" s="44">
        <v>11205694.640000001</v>
      </c>
      <c r="F22" s="44">
        <v>19980478.460000001</v>
      </c>
      <c r="G22" s="44">
        <v>8460175</v>
      </c>
    </row>
    <row r="23" spans="2:7" s="5" customFormat="1" ht="12.75" customHeight="1" x14ac:dyDescent="0.2">
      <c r="B23" s="6" t="s">
        <v>21</v>
      </c>
      <c r="C23" s="7">
        <f t="shared" si="5"/>
        <v>127959.13999999998</v>
      </c>
      <c r="D23" s="8">
        <v>17644.599999999999</v>
      </c>
      <c r="E23" s="44">
        <v>69738.539999999994</v>
      </c>
      <c r="F23" s="44">
        <v>40576</v>
      </c>
      <c r="G23" s="44">
        <v>0</v>
      </c>
    </row>
    <row r="24" spans="2:7" s="5" customFormat="1" ht="12.75" customHeight="1" x14ac:dyDescent="0.2">
      <c r="B24" s="6" t="s">
        <v>22</v>
      </c>
      <c r="C24" s="7">
        <f t="shared" si="5"/>
        <v>15720991.520000001</v>
      </c>
      <c r="D24" s="12">
        <v>3832234.8299999996</v>
      </c>
      <c r="E24" s="47">
        <v>2600183.08</v>
      </c>
      <c r="F24" s="47">
        <v>4725986.87</v>
      </c>
      <c r="G24" s="47">
        <v>4562586.74</v>
      </c>
    </row>
    <row r="25" spans="2:7" s="5" customFormat="1" ht="12.75" customHeight="1" x14ac:dyDescent="0.2">
      <c r="B25" s="6" t="s">
        <v>23</v>
      </c>
      <c r="C25" s="7">
        <f t="shared" si="5"/>
        <v>32730248.359999999</v>
      </c>
      <c r="D25" s="8">
        <v>6083284.8899999997</v>
      </c>
      <c r="E25" s="44">
        <v>10516282.83</v>
      </c>
      <c r="F25" s="44">
        <v>7359831.3600000003</v>
      </c>
      <c r="G25" s="44">
        <v>8770849.2799999993</v>
      </c>
    </row>
    <row r="26" spans="2:7" s="5" customFormat="1" ht="12.75" customHeight="1" x14ac:dyDescent="0.2">
      <c r="B26" s="6" t="s">
        <v>24</v>
      </c>
      <c r="C26" s="7">
        <f t="shared" si="5"/>
        <v>6245969.6799999997</v>
      </c>
      <c r="D26" s="8">
        <v>1087070.47</v>
      </c>
      <c r="E26" s="44">
        <v>1911091.7400000002</v>
      </c>
      <c r="F26" s="44">
        <v>1625314.59</v>
      </c>
      <c r="G26" s="44">
        <v>1622492.88</v>
      </c>
    </row>
    <row r="27" spans="2:7" s="5" customFormat="1" ht="12" customHeight="1" x14ac:dyDescent="0.2">
      <c r="B27" s="6"/>
      <c r="C27" s="7"/>
      <c r="D27" s="8"/>
      <c r="E27" s="44"/>
      <c r="F27" s="44"/>
      <c r="G27" s="44"/>
    </row>
    <row r="28" spans="2:7" s="5" customFormat="1" ht="12.75" customHeight="1" x14ac:dyDescent="0.2">
      <c r="B28" s="10" t="s">
        <v>25</v>
      </c>
      <c r="C28" s="11">
        <f>SUM(D28:G28)</f>
        <v>196831234.14000002</v>
      </c>
      <c r="D28" s="53">
        <f>SUM(D29:D37)</f>
        <v>43920871.400000006</v>
      </c>
      <c r="E28" s="46">
        <f t="shared" ref="E28:F28" si="6">SUM(E29:E37)</f>
        <v>61724176.390000001</v>
      </c>
      <c r="F28" s="46">
        <f t="shared" si="6"/>
        <v>42963168.259999998</v>
      </c>
      <c r="G28" s="46">
        <f t="shared" ref="G28" si="7">SUM(G29:G37)</f>
        <v>48223018.090000004</v>
      </c>
    </row>
    <row r="29" spans="2:7" s="5" customFormat="1" ht="12.75" customHeight="1" x14ac:dyDescent="0.2">
      <c r="B29" s="6" t="s">
        <v>26</v>
      </c>
      <c r="C29" s="7">
        <f>SUM(D29:G29)</f>
        <v>23206992.920000002</v>
      </c>
      <c r="D29" s="8">
        <v>924294.57000000007</v>
      </c>
      <c r="E29" s="44">
        <v>14279259.270000001</v>
      </c>
      <c r="F29" s="44">
        <v>1420976.15</v>
      </c>
      <c r="G29" s="44">
        <v>6582462.9299999997</v>
      </c>
    </row>
    <row r="30" spans="2:7" s="5" customFormat="1" ht="12.75" customHeight="1" x14ac:dyDescent="0.2">
      <c r="B30" s="6" t="s">
        <v>27</v>
      </c>
      <c r="C30" s="7">
        <f t="shared" ref="C30:C37" si="8">SUM(D30:G30)</f>
        <v>626465.07000000007</v>
      </c>
      <c r="D30" s="8">
        <v>142819.53000000003</v>
      </c>
      <c r="E30" s="44">
        <v>165764.19</v>
      </c>
      <c r="F30" s="44">
        <v>68337.37</v>
      </c>
      <c r="G30" s="44">
        <v>249543.98</v>
      </c>
    </row>
    <row r="31" spans="2:7" s="5" customFormat="1" ht="12.75" customHeight="1" x14ac:dyDescent="0.2">
      <c r="B31" s="6" t="s">
        <v>28</v>
      </c>
      <c r="C31" s="7">
        <f t="shared" si="8"/>
        <v>12212417.67</v>
      </c>
      <c r="D31" s="8">
        <v>3463407.6599999997</v>
      </c>
      <c r="E31" s="44">
        <v>3789191.9299999997</v>
      </c>
      <c r="F31" s="44">
        <v>2203498.1</v>
      </c>
      <c r="G31" s="44">
        <v>2756319.98</v>
      </c>
    </row>
    <row r="32" spans="2:7" s="5" customFormat="1" ht="12.75" customHeight="1" x14ac:dyDescent="0.2">
      <c r="B32" s="6" t="s">
        <v>29</v>
      </c>
      <c r="C32" s="7">
        <f t="shared" si="8"/>
        <v>100198.32999999999</v>
      </c>
      <c r="D32" s="8">
        <v>24459</v>
      </c>
      <c r="E32" s="44">
        <v>1962.88</v>
      </c>
      <c r="F32" s="44">
        <v>27072.35</v>
      </c>
      <c r="G32" s="44">
        <v>46704.1</v>
      </c>
    </row>
    <row r="33" spans="2:7" s="5" customFormat="1" ht="12.75" customHeight="1" x14ac:dyDescent="0.2">
      <c r="B33" s="6" t="s">
        <v>30</v>
      </c>
      <c r="C33" s="7">
        <f t="shared" si="8"/>
        <v>3244261.99</v>
      </c>
      <c r="D33" s="8">
        <v>1125594.1100000001</v>
      </c>
      <c r="E33" s="44">
        <v>767510.24</v>
      </c>
      <c r="F33" s="44">
        <v>610838.86</v>
      </c>
      <c r="G33" s="44">
        <v>740318.78</v>
      </c>
    </row>
    <row r="34" spans="2:7" s="5" customFormat="1" ht="12.75" customHeight="1" x14ac:dyDescent="0.2">
      <c r="B34" s="6" t="s">
        <v>31</v>
      </c>
      <c r="C34" s="7">
        <f t="shared" si="8"/>
        <v>5859503.2200000007</v>
      </c>
      <c r="D34" s="8">
        <v>1064897.33</v>
      </c>
      <c r="E34" s="44">
        <v>1625362.12</v>
      </c>
      <c r="F34" s="44">
        <v>2287739.69</v>
      </c>
      <c r="G34" s="44">
        <v>881504.08</v>
      </c>
    </row>
    <row r="35" spans="2:7" s="5" customFormat="1" ht="12.75" customHeight="1" x14ac:dyDescent="0.2">
      <c r="B35" s="6" t="s">
        <v>32</v>
      </c>
      <c r="C35" s="7">
        <f t="shared" si="8"/>
        <v>130107083</v>
      </c>
      <c r="D35" s="12">
        <v>33245875.010000005</v>
      </c>
      <c r="E35" s="47">
        <v>33920366.43</v>
      </c>
      <c r="F35" s="47">
        <v>31646311.16</v>
      </c>
      <c r="G35" s="47">
        <v>31294530.399999999</v>
      </c>
    </row>
    <row r="36" spans="2:7" s="5" customFormat="1" ht="12.75" customHeight="1" x14ac:dyDescent="0.2">
      <c r="B36" s="6" t="s">
        <v>33</v>
      </c>
      <c r="C36" s="7">
        <f t="shared" si="8"/>
        <v>0</v>
      </c>
      <c r="D36" s="9">
        <v>0</v>
      </c>
      <c r="E36" s="7">
        <v>0</v>
      </c>
      <c r="F36" s="7">
        <v>0</v>
      </c>
      <c r="G36" s="7">
        <v>0</v>
      </c>
    </row>
    <row r="37" spans="2:7" s="5" customFormat="1" ht="12.75" customHeight="1" x14ac:dyDescent="0.2">
      <c r="B37" s="6" t="s">
        <v>34</v>
      </c>
      <c r="C37" s="7">
        <f t="shared" si="8"/>
        <v>21474311.939999998</v>
      </c>
      <c r="D37" s="8">
        <v>3929524.1899999995</v>
      </c>
      <c r="E37" s="44">
        <v>7174759.3299999991</v>
      </c>
      <c r="F37" s="44">
        <v>4698394.58</v>
      </c>
      <c r="G37" s="44">
        <v>5671633.8399999999</v>
      </c>
    </row>
    <row r="38" spans="2:7" s="5" customFormat="1" ht="12" customHeight="1" x14ac:dyDescent="0.2">
      <c r="B38" s="6"/>
      <c r="C38" s="7"/>
      <c r="D38" s="8"/>
      <c r="E38" s="44"/>
      <c r="F38" s="44"/>
      <c r="G38" s="44"/>
    </row>
    <row r="39" spans="2:7" s="5" customFormat="1" ht="12.75" customHeight="1" x14ac:dyDescent="0.2">
      <c r="B39" s="10" t="s">
        <v>35</v>
      </c>
      <c r="C39" s="11">
        <f>SUM(D39:G39)</f>
        <v>70481617.49000001</v>
      </c>
      <c r="D39" s="53">
        <f>SUM(D40:D46)</f>
        <v>16590900.609999999</v>
      </c>
      <c r="E39" s="46">
        <f t="shared" ref="E39:F39" si="9">SUM(E40:E46)</f>
        <v>18460160.880000003</v>
      </c>
      <c r="F39" s="46">
        <f t="shared" si="9"/>
        <v>16483516</v>
      </c>
      <c r="G39" s="46">
        <f t="shared" ref="G39" si="10">SUM(G40:G46)</f>
        <v>18947040</v>
      </c>
    </row>
    <row r="40" spans="2:7" s="5" customFormat="1" ht="12.75" customHeight="1" x14ac:dyDescent="0.2">
      <c r="B40" s="6" t="s">
        <v>36</v>
      </c>
      <c r="C40" s="7">
        <f>SUM(D40:G40)</f>
        <v>2160093.21</v>
      </c>
      <c r="D40" s="8">
        <v>226939.61</v>
      </c>
      <c r="E40" s="44">
        <v>1311139.6000000001</v>
      </c>
      <c r="F40" s="44">
        <v>28500</v>
      </c>
      <c r="G40" s="44">
        <v>593514</v>
      </c>
    </row>
    <row r="41" spans="2:7" s="5" customFormat="1" ht="12.75" customHeight="1" x14ac:dyDescent="0.2">
      <c r="B41" s="6" t="s">
        <v>37</v>
      </c>
      <c r="C41" s="7">
        <f t="shared" ref="C41:C46" si="11">SUM(D41:G41)</f>
        <v>0</v>
      </c>
      <c r="D41" s="9">
        <v>0</v>
      </c>
      <c r="E41" s="7">
        <v>0</v>
      </c>
      <c r="F41" s="7">
        <v>0</v>
      </c>
      <c r="G41" s="7">
        <v>0</v>
      </c>
    </row>
    <row r="42" spans="2:7" s="5" customFormat="1" ht="12.75" customHeight="1" x14ac:dyDescent="0.2">
      <c r="B42" s="6" t="s">
        <v>38</v>
      </c>
      <c r="C42" s="7">
        <f t="shared" si="11"/>
        <v>0</v>
      </c>
      <c r="D42" s="9">
        <v>0</v>
      </c>
      <c r="E42" s="7">
        <v>0</v>
      </c>
      <c r="F42" s="7">
        <v>0</v>
      </c>
      <c r="G42" s="7">
        <v>0</v>
      </c>
    </row>
    <row r="43" spans="2:7" s="5" customFormat="1" ht="12.75" customHeight="1" x14ac:dyDescent="0.2">
      <c r="B43" s="6" t="s">
        <v>39</v>
      </c>
      <c r="C43" s="7">
        <f t="shared" si="11"/>
        <v>0</v>
      </c>
      <c r="D43" s="9">
        <v>0</v>
      </c>
      <c r="E43" s="7">
        <v>0</v>
      </c>
      <c r="F43" s="7">
        <v>0</v>
      </c>
      <c r="G43" s="7">
        <v>0</v>
      </c>
    </row>
    <row r="44" spans="2:7" s="5" customFormat="1" ht="12.75" customHeight="1" x14ac:dyDescent="0.2">
      <c r="B44" s="6" t="s">
        <v>40</v>
      </c>
      <c r="C44" s="7">
        <f t="shared" si="11"/>
        <v>0</v>
      </c>
      <c r="D44" s="9">
        <v>0</v>
      </c>
      <c r="E44" s="7">
        <v>0</v>
      </c>
      <c r="F44" s="7">
        <v>0</v>
      </c>
      <c r="G44" s="7">
        <v>0</v>
      </c>
    </row>
    <row r="45" spans="2:7" s="5" customFormat="1" ht="12.75" customHeight="1" x14ac:dyDescent="0.2">
      <c r="B45" s="6" t="s">
        <v>41</v>
      </c>
      <c r="C45" s="7">
        <f t="shared" si="11"/>
        <v>0</v>
      </c>
      <c r="D45" s="9">
        <v>0</v>
      </c>
      <c r="E45" s="7">
        <v>0</v>
      </c>
      <c r="F45" s="7">
        <v>0</v>
      </c>
      <c r="G45" s="7">
        <v>0</v>
      </c>
    </row>
    <row r="46" spans="2:7" s="5" customFormat="1" ht="12.75" customHeight="1" x14ac:dyDescent="0.2">
      <c r="B46" s="6" t="s">
        <v>42</v>
      </c>
      <c r="C46" s="7">
        <f t="shared" si="11"/>
        <v>68321524.280000001</v>
      </c>
      <c r="D46" s="8">
        <v>16363961</v>
      </c>
      <c r="E46" s="44">
        <v>17149021.280000001</v>
      </c>
      <c r="F46" s="44">
        <v>16455016</v>
      </c>
      <c r="G46" s="44">
        <v>18353526</v>
      </c>
    </row>
    <row r="47" spans="2:7" s="4" customFormat="1" ht="12" customHeight="1" x14ac:dyDescent="0.2">
      <c r="B47" s="6"/>
      <c r="C47" s="7"/>
      <c r="D47" s="12"/>
      <c r="E47" s="47"/>
      <c r="F47" s="47"/>
      <c r="G47" s="47"/>
    </row>
    <row r="48" spans="2:7" s="5" customFormat="1" ht="12.75" customHeight="1" x14ac:dyDescent="0.2">
      <c r="B48" s="10" t="s">
        <v>43</v>
      </c>
      <c r="C48" s="11">
        <f>SUM(D48:G48)</f>
        <v>0</v>
      </c>
      <c r="D48" s="13">
        <f>SUM(D49:D55)</f>
        <v>0</v>
      </c>
      <c r="E48" s="11">
        <f t="shared" ref="E48:F48" si="12">SUM(E49:E55)</f>
        <v>0</v>
      </c>
      <c r="F48" s="11">
        <f t="shared" si="12"/>
        <v>0</v>
      </c>
      <c r="G48" s="11">
        <f t="shared" ref="G48" si="13">SUM(G49:G55)</f>
        <v>0</v>
      </c>
    </row>
    <row r="49" spans="2:7" s="5" customFormat="1" ht="12.75" customHeight="1" x14ac:dyDescent="0.2">
      <c r="B49" s="6" t="s">
        <v>44</v>
      </c>
      <c r="C49" s="7">
        <f>SUM(D49:G49)</f>
        <v>0</v>
      </c>
      <c r="D49" s="9">
        <v>0</v>
      </c>
      <c r="E49" s="7">
        <v>0</v>
      </c>
      <c r="F49" s="7">
        <v>0</v>
      </c>
      <c r="G49" s="7">
        <v>0</v>
      </c>
    </row>
    <row r="50" spans="2:7" s="5" customFormat="1" ht="12.75" customHeight="1" x14ac:dyDescent="0.2">
      <c r="B50" s="6" t="s">
        <v>45</v>
      </c>
      <c r="C50" s="7">
        <f t="shared" ref="C50:C55" si="14">SUM(D50:G50)</f>
        <v>0</v>
      </c>
      <c r="D50" s="9">
        <v>0</v>
      </c>
      <c r="E50" s="7">
        <v>0</v>
      </c>
      <c r="F50" s="7">
        <v>0</v>
      </c>
      <c r="G50" s="7">
        <v>0</v>
      </c>
    </row>
    <row r="51" spans="2:7" s="5" customFormat="1" ht="12.75" customHeight="1" x14ac:dyDescent="0.2">
      <c r="B51" s="6" t="s">
        <v>46</v>
      </c>
      <c r="C51" s="7">
        <f t="shared" si="14"/>
        <v>0</v>
      </c>
      <c r="D51" s="9">
        <v>0</v>
      </c>
      <c r="E51" s="7">
        <v>0</v>
      </c>
      <c r="F51" s="7">
        <v>0</v>
      </c>
      <c r="G51" s="7">
        <v>0</v>
      </c>
    </row>
    <row r="52" spans="2:7" s="5" customFormat="1" ht="12.75" customHeight="1" x14ac:dyDescent="0.2">
      <c r="B52" s="6" t="s">
        <v>47</v>
      </c>
      <c r="C52" s="7">
        <f t="shared" si="14"/>
        <v>0</v>
      </c>
      <c r="D52" s="9">
        <v>0</v>
      </c>
      <c r="E52" s="7">
        <v>0</v>
      </c>
      <c r="F52" s="7">
        <v>0</v>
      </c>
      <c r="G52" s="7">
        <v>0</v>
      </c>
    </row>
    <row r="53" spans="2:7" s="5" customFormat="1" ht="12.75" customHeight="1" x14ac:dyDescent="0.2">
      <c r="B53" s="6" t="s">
        <v>48</v>
      </c>
      <c r="C53" s="7">
        <f t="shared" si="14"/>
        <v>0</v>
      </c>
      <c r="D53" s="9">
        <v>0</v>
      </c>
      <c r="E53" s="7">
        <v>0</v>
      </c>
      <c r="F53" s="7">
        <v>0</v>
      </c>
      <c r="G53" s="7">
        <v>0</v>
      </c>
    </row>
    <row r="54" spans="2:7" s="5" customFormat="1" ht="12.75" customHeight="1" x14ac:dyDescent="0.2">
      <c r="B54" s="6" t="s">
        <v>49</v>
      </c>
      <c r="C54" s="7">
        <f t="shared" si="14"/>
        <v>0</v>
      </c>
      <c r="D54" s="9">
        <v>0</v>
      </c>
      <c r="E54" s="7">
        <v>0</v>
      </c>
      <c r="F54" s="7">
        <v>0</v>
      </c>
      <c r="G54" s="7">
        <v>0</v>
      </c>
    </row>
    <row r="55" spans="2:7" s="5" customFormat="1" ht="12.75" customHeight="1" x14ac:dyDescent="0.2">
      <c r="B55" s="6" t="s">
        <v>50</v>
      </c>
      <c r="C55" s="7">
        <f t="shared" si="14"/>
        <v>0</v>
      </c>
      <c r="D55" s="9">
        <v>0</v>
      </c>
      <c r="E55" s="7">
        <v>0</v>
      </c>
      <c r="F55" s="7">
        <v>0</v>
      </c>
      <c r="G55" s="7">
        <v>0</v>
      </c>
    </row>
    <row r="56" spans="2:7" s="15" customFormat="1" ht="12" customHeight="1" x14ac:dyDescent="0.2">
      <c r="B56" s="50"/>
      <c r="C56" s="14"/>
      <c r="D56" s="54"/>
      <c r="E56" s="14"/>
      <c r="F56" s="14"/>
      <c r="G56" s="14"/>
    </row>
    <row r="57" spans="2:7" s="5" customFormat="1" ht="12.75" customHeight="1" x14ac:dyDescent="0.2">
      <c r="B57" s="10" t="s">
        <v>51</v>
      </c>
      <c r="C57" s="11">
        <f>SUM(D57:G57)</f>
        <v>18382423.290000003</v>
      </c>
      <c r="D57" s="13">
        <f>SUM(D58:D66)</f>
        <v>4168033.07</v>
      </c>
      <c r="E57" s="11">
        <f t="shared" ref="E57:F57" si="15">SUM(E58:E66)</f>
        <v>8528859.1300000008</v>
      </c>
      <c r="F57" s="11">
        <f t="shared" si="15"/>
        <v>2254591.2200000002</v>
      </c>
      <c r="G57" s="11">
        <f t="shared" ref="G57" si="16">SUM(G58:G66)</f>
        <v>3430939.87</v>
      </c>
    </row>
    <row r="58" spans="2:7" s="5" customFormat="1" ht="12.75" customHeight="1" x14ac:dyDescent="0.2">
      <c r="B58" s="6" t="s">
        <v>52</v>
      </c>
      <c r="C58" s="7">
        <f>SUM(D58:G58)</f>
        <v>11195841.949999999</v>
      </c>
      <c r="D58" s="8">
        <v>3484906.15</v>
      </c>
      <c r="E58" s="44">
        <v>4092623.8000000003</v>
      </c>
      <c r="F58" s="44">
        <v>1469999.25</v>
      </c>
      <c r="G58" s="44">
        <v>2148312.75</v>
      </c>
    </row>
    <row r="59" spans="2:7" s="5" customFormat="1" ht="12.75" customHeight="1" x14ac:dyDescent="0.2">
      <c r="B59" s="6" t="s">
        <v>53</v>
      </c>
      <c r="C59" s="7">
        <f t="shared" ref="C59:C66" si="17">SUM(D59:G59)</f>
        <v>1538048.22</v>
      </c>
      <c r="D59" s="9">
        <v>0</v>
      </c>
      <c r="E59" s="7">
        <v>60652</v>
      </c>
      <c r="F59" s="7">
        <v>369208.77</v>
      </c>
      <c r="G59" s="7">
        <v>1108187.45</v>
      </c>
    </row>
    <row r="60" spans="2:7" s="5" customFormat="1" ht="12.75" customHeight="1" x14ac:dyDescent="0.2">
      <c r="B60" s="6" t="s">
        <v>54</v>
      </c>
      <c r="C60" s="7">
        <f t="shared" si="17"/>
        <v>27730</v>
      </c>
      <c r="D60" s="9">
        <v>0</v>
      </c>
      <c r="E60" s="7">
        <v>0</v>
      </c>
      <c r="F60" s="7">
        <v>0</v>
      </c>
      <c r="G60" s="7">
        <v>27730</v>
      </c>
    </row>
    <row r="61" spans="2:7" s="5" customFormat="1" ht="12.75" customHeight="1" x14ac:dyDescent="0.2">
      <c r="B61" s="6" t="s">
        <v>55</v>
      </c>
      <c r="C61" s="7">
        <f t="shared" si="17"/>
        <v>0</v>
      </c>
      <c r="D61" s="9">
        <v>0</v>
      </c>
      <c r="E61" s="7">
        <v>0</v>
      </c>
      <c r="F61" s="7">
        <v>0</v>
      </c>
      <c r="G61" s="7">
        <v>0</v>
      </c>
    </row>
    <row r="62" spans="2:7" s="5" customFormat="1" ht="12.75" customHeight="1" x14ac:dyDescent="0.2">
      <c r="B62" s="6" t="s">
        <v>56</v>
      </c>
      <c r="C62" s="7">
        <f t="shared" si="17"/>
        <v>4688013.12</v>
      </c>
      <c r="D62" s="9">
        <v>478396.92</v>
      </c>
      <c r="E62" s="7">
        <v>3657966.33</v>
      </c>
      <c r="F62" s="7">
        <v>415383.2</v>
      </c>
      <c r="G62" s="7">
        <v>136266.67000000001</v>
      </c>
    </row>
    <row r="63" spans="2:7" s="4" customFormat="1" ht="12.75" customHeight="1" x14ac:dyDescent="0.2">
      <c r="B63" s="6" t="s">
        <v>57</v>
      </c>
      <c r="C63" s="7">
        <f t="shared" si="17"/>
        <v>922347</v>
      </c>
      <c r="D63" s="9">
        <v>204730</v>
      </c>
      <c r="E63" s="7">
        <v>717617</v>
      </c>
      <c r="F63" s="7">
        <v>0</v>
      </c>
      <c r="G63" s="7">
        <v>0</v>
      </c>
    </row>
    <row r="64" spans="2:7" s="5" customFormat="1" ht="12.75" customHeight="1" x14ac:dyDescent="0.2">
      <c r="B64" s="6" t="s">
        <v>58</v>
      </c>
      <c r="C64" s="7">
        <f t="shared" si="17"/>
        <v>0</v>
      </c>
      <c r="D64" s="9">
        <v>0</v>
      </c>
      <c r="E64" s="7">
        <v>0</v>
      </c>
      <c r="F64" s="7">
        <v>0</v>
      </c>
      <c r="G64" s="7">
        <v>0</v>
      </c>
    </row>
    <row r="65" spans="2:7" s="5" customFormat="1" ht="12.75" customHeight="1" x14ac:dyDescent="0.2">
      <c r="B65" s="6" t="s">
        <v>59</v>
      </c>
      <c r="C65" s="7">
        <f t="shared" si="17"/>
        <v>10443</v>
      </c>
      <c r="D65" s="9">
        <v>0</v>
      </c>
      <c r="E65" s="7">
        <v>0</v>
      </c>
      <c r="F65" s="7">
        <v>0</v>
      </c>
      <c r="G65" s="7">
        <v>10443</v>
      </c>
    </row>
    <row r="66" spans="2:7" s="4" customFormat="1" ht="12.75" customHeight="1" x14ac:dyDescent="0.2">
      <c r="B66" s="6" t="s">
        <v>60</v>
      </c>
      <c r="C66" s="7">
        <f t="shared" si="17"/>
        <v>0</v>
      </c>
      <c r="D66" s="9">
        <v>0</v>
      </c>
      <c r="E66" s="7">
        <v>0</v>
      </c>
      <c r="F66" s="7">
        <v>0</v>
      </c>
      <c r="G66" s="7">
        <v>0</v>
      </c>
    </row>
    <row r="67" spans="2:7" s="4" customFormat="1" ht="12.75" customHeight="1" x14ac:dyDescent="0.2">
      <c r="B67" s="6"/>
      <c r="C67" s="7"/>
      <c r="D67" s="9"/>
      <c r="E67" s="9"/>
      <c r="F67" s="9"/>
      <c r="G67" s="9"/>
    </row>
    <row r="68" spans="2:7" s="5" customFormat="1" ht="12.75" customHeight="1" x14ac:dyDescent="0.2">
      <c r="B68" s="10" t="s">
        <v>61</v>
      </c>
      <c r="C68" s="11">
        <f>SUM(D68:D68)</f>
        <v>0</v>
      </c>
      <c r="D68" s="13">
        <f t="shared" ref="D68:E68" si="18">SUM(D69:D72)</f>
        <v>0</v>
      </c>
      <c r="E68" s="13">
        <f t="shared" si="18"/>
        <v>0</v>
      </c>
      <c r="F68" s="13">
        <v>0</v>
      </c>
      <c r="G68" s="13">
        <v>0</v>
      </c>
    </row>
    <row r="69" spans="2:7" s="5" customFormat="1" ht="12.75" customHeight="1" x14ac:dyDescent="0.2">
      <c r="B69" s="6" t="s">
        <v>62</v>
      </c>
      <c r="C69" s="7">
        <f>SUM(D69:D69)</f>
        <v>0</v>
      </c>
      <c r="D69" s="9">
        <v>0</v>
      </c>
      <c r="E69" s="9">
        <v>0</v>
      </c>
      <c r="F69" s="9">
        <v>0</v>
      </c>
      <c r="G69" s="9">
        <v>0</v>
      </c>
    </row>
    <row r="70" spans="2:7" s="5" customFormat="1" ht="12.75" customHeight="1" x14ac:dyDescent="0.2">
      <c r="B70" s="6" t="s">
        <v>63</v>
      </c>
      <c r="C70" s="7">
        <f>SUM(D70:D70)</f>
        <v>0</v>
      </c>
      <c r="D70" s="9"/>
      <c r="E70" s="9"/>
      <c r="F70" s="9">
        <v>0</v>
      </c>
      <c r="G70" s="9">
        <v>0</v>
      </c>
    </row>
    <row r="71" spans="2:7" s="5" customFormat="1" ht="12.75" customHeight="1" x14ac:dyDescent="0.2">
      <c r="B71" s="6" t="s">
        <v>64</v>
      </c>
      <c r="C71" s="7">
        <f>SUM(D71:D71)</f>
        <v>0</v>
      </c>
      <c r="D71" s="9">
        <v>0</v>
      </c>
      <c r="E71" s="9">
        <v>0</v>
      </c>
      <c r="F71" s="9">
        <v>0</v>
      </c>
      <c r="G71" s="9">
        <v>0</v>
      </c>
    </row>
    <row r="72" spans="2:7" s="4" customFormat="1" ht="12.75" customHeight="1" x14ac:dyDescent="0.2">
      <c r="B72" s="6" t="s">
        <v>65</v>
      </c>
      <c r="C72" s="7">
        <f>SUM(D72:D72)</f>
        <v>0</v>
      </c>
      <c r="D72" s="9">
        <v>0</v>
      </c>
      <c r="E72" s="9">
        <v>0</v>
      </c>
      <c r="F72" s="9">
        <v>0</v>
      </c>
      <c r="G72" s="9">
        <v>0</v>
      </c>
    </row>
    <row r="73" spans="2:7" s="4" customFormat="1" ht="12" customHeight="1" x14ac:dyDescent="0.2">
      <c r="B73" s="6"/>
      <c r="C73" s="7"/>
      <c r="D73" s="8"/>
      <c r="E73" s="8"/>
      <c r="F73" s="8"/>
      <c r="G73" s="8"/>
    </row>
    <row r="74" spans="2:7" s="5" customFormat="1" ht="12.75" customHeight="1" x14ac:dyDescent="0.2">
      <c r="B74" s="10" t="s">
        <v>66</v>
      </c>
      <c r="C74" s="17">
        <f>SUM(D74)</f>
        <v>0</v>
      </c>
      <c r="D74" s="18">
        <f>SUM(D75:D76)</f>
        <v>0</v>
      </c>
      <c r="E74" s="18">
        <f>SUM(E75:E76)</f>
        <v>0</v>
      </c>
      <c r="F74" s="18">
        <v>0</v>
      </c>
      <c r="G74" s="18">
        <v>0</v>
      </c>
    </row>
    <row r="75" spans="2:7" s="5" customFormat="1" ht="12.75" customHeight="1" x14ac:dyDescent="0.2">
      <c r="B75" s="6" t="s">
        <v>67</v>
      </c>
      <c r="C75" s="19">
        <f>SUM(D75:D75)</f>
        <v>0</v>
      </c>
      <c r="D75" s="20">
        <v>0</v>
      </c>
      <c r="E75" s="20">
        <v>0</v>
      </c>
      <c r="F75" s="20">
        <v>0</v>
      </c>
      <c r="G75" s="20">
        <v>0</v>
      </c>
    </row>
    <row r="76" spans="2:7" s="5" customFormat="1" ht="12.75" customHeight="1" x14ac:dyDescent="0.2">
      <c r="B76" s="6" t="s">
        <v>68</v>
      </c>
      <c r="C76" s="19">
        <f>SUM(D76:D76)</f>
        <v>0</v>
      </c>
      <c r="D76" s="20">
        <v>0</v>
      </c>
      <c r="E76" s="20">
        <v>0</v>
      </c>
      <c r="F76" s="20">
        <v>0</v>
      </c>
      <c r="G76" s="20">
        <v>0</v>
      </c>
    </row>
    <row r="77" spans="2:7" s="5" customFormat="1" ht="12.75" customHeight="1" x14ac:dyDescent="0.2">
      <c r="B77" s="6"/>
      <c r="C77" s="19"/>
      <c r="D77" s="20"/>
      <c r="E77" s="20"/>
      <c r="F77" s="20"/>
      <c r="G77" s="20"/>
    </row>
    <row r="78" spans="2:7" s="5" customFormat="1" ht="12.75" customHeight="1" x14ac:dyDescent="0.2">
      <c r="B78" s="10" t="s">
        <v>69</v>
      </c>
      <c r="C78" s="19">
        <f>SUM(D78:D78)</f>
        <v>0</v>
      </c>
      <c r="D78" s="13">
        <f>SUM(D79:D81)</f>
        <v>0</v>
      </c>
      <c r="E78" s="13">
        <f>SUM(E79:E81)</f>
        <v>0</v>
      </c>
      <c r="F78" s="13"/>
      <c r="G78" s="13"/>
    </row>
    <row r="79" spans="2:7" s="5" customFormat="1" ht="12.75" customHeight="1" x14ac:dyDescent="0.2">
      <c r="B79" s="6" t="s">
        <v>70</v>
      </c>
      <c r="C79" s="19">
        <v>0</v>
      </c>
      <c r="D79" s="20">
        <v>0</v>
      </c>
      <c r="E79" s="20">
        <v>0</v>
      </c>
      <c r="F79" s="20">
        <v>0</v>
      </c>
      <c r="G79" s="20">
        <v>0</v>
      </c>
    </row>
    <row r="80" spans="2:7" s="5" customFormat="1" ht="12.75" customHeight="1" x14ac:dyDescent="0.2">
      <c r="B80" s="6" t="s">
        <v>71</v>
      </c>
      <c r="C80" s="19">
        <v>0</v>
      </c>
      <c r="D80" s="20">
        <v>0</v>
      </c>
      <c r="E80" s="20">
        <v>0</v>
      </c>
      <c r="F80" s="20">
        <v>0</v>
      </c>
      <c r="G80" s="20">
        <v>0</v>
      </c>
    </row>
    <row r="81" spans="2:7" s="5" customFormat="1" ht="12.75" customHeight="1" thickBot="1" x14ac:dyDescent="0.25">
      <c r="B81" s="6" t="s">
        <v>72</v>
      </c>
      <c r="C81" s="19">
        <v>0</v>
      </c>
      <c r="D81" s="20">
        <v>0</v>
      </c>
      <c r="E81" s="20">
        <v>0</v>
      </c>
      <c r="F81" s="20">
        <v>0</v>
      </c>
      <c r="G81" s="20">
        <v>0</v>
      </c>
    </row>
    <row r="82" spans="2:7" s="5" customFormat="1" ht="15.75" thickBot="1" x14ac:dyDescent="0.25">
      <c r="B82" s="21" t="s">
        <v>73</v>
      </c>
      <c r="C82" s="22">
        <f>C10+C17+C28+C39+C57+C74+C68+C78</f>
        <v>587119195.90999997</v>
      </c>
      <c r="D82" s="22">
        <f>D10+D17+D28+D39+D57+D74+D68+D78</f>
        <v>135384704.12</v>
      </c>
      <c r="E82" s="22">
        <f>E10+E17+E28+E39+E57+E74+E68+E78</f>
        <v>166539293.61000001</v>
      </c>
      <c r="F82" s="22">
        <f>F10+F17+F28+F39+F57+F74+F68+F78</f>
        <v>145708100.16</v>
      </c>
      <c r="G82" s="22">
        <f>G10+G17+G28+G39+G57+G74+G68+G78</f>
        <v>139487098.02000001</v>
      </c>
    </row>
    <row r="83" spans="2:7" s="15" customFormat="1" x14ac:dyDescent="0.2">
      <c r="B83" s="73"/>
      <c r="C83" s="74"/>
      <c r="D83" s="74"/>
      <c r="E83" s="74"/>
      <c r="F83" s="74"/>
      <c r="G83" s="74"/>
    </row>
    <row r="84" spans="2:7" s="15" customFormat="1" x14ac:dyDescent="0.2">
      <c r="B84" s="73"/>
      <c r="C84" s="74"/>
      <c r="D84" s="74"/>
      <c r="E84" s="74"/>
      <c r="F84" s="74"/>
      <c r="G84" s="74"/>
    </row>
    <row r="85" spans="2:7" s="15" customFormat="1" x14ac:dyDescent="0.2">
      <c r="B85" s="73"/>
      <c r="C85" s="74"/>
      <c r="D85" s="74"/>
      <c r="E85" s="74"/>
      <c r="F85" s="74"/>
      <c r="G85" s="74"/>
    </row>
    <row r="86" spans="2:7" s="15" customFormat="1" ht="15.75" thickBot="1" x14ac:dyDescent="0.25">
      <c r="B86" s="73"/>
      <c r="C86" s="74"/>
      <c r="D86" s="74"/>
      <c r="E86" s="74"/>
      <c r="F86" s="74"/>
      <c r="G86" s="74"/>
    </row>
    <row r="87" spans="2:7" s="3" customFormat="1" ht="16.5" thickBot="1" x14ac:dyDescent="0.3">
      <c r="B87" s="16" t="s">
        <v>5</v>
      </c>
      <c r="C87" s="41" t="s">
        <v>6</v>
      </c>
      <c r="D87" s="2" t="s">
        <v>7</v>
      </c>
      <c r="E87" s="2" t="s">
        <v>107</v>
      </c>
      <c r="F87" s="2" t="s">
        <v>108</v>
      </c>
      <c r="G87" s="2" t="s">
        <v>109</v>
      </c>
    </row>
    <row r="88" spans="2:7" s="5" customFormat="1" ht="12.75" x14ac:dyDescent="0.2">
      <c r="B88" s="23" t="s">
        <v>74</v>
      </c>
      <c r="C88" s="24"/>
      <c r="D88" s="75"/>
      <c r="E88" s="24"/>
      <c r="F88" s="75"/>
      <c r="G88" s="24"/>
    </row>
    <row r="89" spans="2:7" s="5" customFormat="1" ht="12.75" x14ac:dyDescent="0.2">
      <c r="B89" s="10" t="s">
        <v>75</v>
      </c>
      <c r="C89" s="25"/>
      <c r="D89" s="76"/>
      <c r="E89" s="43"/>
      <c r="F89" s="76"/>
      <c r="G89" s="43"/>
    </row>
    <row r="90" spans="2:7" s="5" customFormat="1" ht="12.75" x14ac:dyDescent="0.2">
      <c r="B90" s="6" t="s">
        <v>76</v>
      </c>
      <c r="C90" s="25"/>
      <c r="D90" s="60"/>
      <c r="E90" s="78"/>
      <c r="F90" s="60"/>
      <c r="G90" s="78"/>
    </row>
    <row r="91" spans="2:7" s="5" customFormat="1" ht="12.75" x14ac:dyDescent="0.2">
      <c r="B91" s="6" t="s">
        <v>77</v>
      </c>
      <c r="C91" s="25"/>
      <c r="D91" s="60"/>
      <c r="E91" s="78"/>
      <c r="F91" s="60"/>
      <c r="G91" s="78"/>
    </row>
    <row r="92" spans="2:7" s="5" customFormat="1" ht="12.75" x14ac:dyDescent="0.2">
      <c r="B92" s="6"/>
      <c r="C92" s="25"/>
      <c r="D92" s="60"/>
      <c r="E92" s="78"/>
      <c r="F92" s="60"/>
      <c r="G92" s="78"/>
    </row>
    <row r="93" spans="2:7" s="5" customFormat="1" ht="12.75" x14ac:dyDescent="0.2">
      <c r="B93" s="10" t="s">
        <v>78</v>
      </c>
      <c r="C93" s="25"/>
      <c r="D93" s="76"/>
      <c r="E93" s="43"/>
      <c r="F93" s="76"/>
      <c r="G93" s="43"/>
    </row>
    <row r="94" spans="2:7" s="5" customFormat="1" ht="12.75" x14ac:dyDescent="0.2">
      <c r="B94" s="6" t="s">
        <v>79</v>
      </c>
      <c r="C94" s="25"/>
      <c r="D94" s="60"/>
      <c r="E94" s="78"/>
      <c r="F94" s="60"/>
      <c r="G94" s="78"/>
    </row>
    <row r="95" spans="2:7" s="4" customFormat="1" ht="12.75" x14ac:dyDescent="0.2">
      <c r="B95" s="6" t="s">
        <v>80</v>
      </c>
      <c r="C95" s="25"/>
      <c r="D95" s="60"/>
      <c r="E95" s="78"/>
      <c r="F95" s="60"/>
      <c r="G95" s="78"/>
    </row>
    <row r="96" spans="2:7" s="4" customFormat="1" ht="12.75" x14ac:dyDescent="0.2">
      <c r="B96" s="6"/>
      <c r="C96" s="25"/>
      <c r="D96" s="60"/>
      <c r="E96" s="78"/>
      <c r="F96" s="60"/>
      <c r="G96" s="78"/>
    </row>
    <row r="97" spans="2:7" s="5" customFormat="1" ht="12.75" x14ac:dyDescent="0.2">
      <c r="B97" s="10" t="s">
        <v>81</v>
      </c>
      <c r="C97" s="25"/>
      <c r="D97" s="76"/>
      <c r="E97" s="43"/>
      <c r="F97" s="76"/>
      <c r="G97" s="43"/>
    </row>
    <row r="98" spans="2:7" s="5" customFormat="1" ht="12.75" x14ac:dyDescent="0.2">
      <c r="B98" s="6" t="s">
        <v>82</v>
      </c>
      <c r="C98" s="25"/>
      <c r="D98" s="60"/>
      <c r="E98" s="78"/>
      <c r="F98" s="60"/>
      <c r="G98" s="78"/>
    </row>
    <row r="99" spans="2:7" s="4" customFormat="1" ht="12.75" x14ac:dyDescent="0.2">
      <c r="B99" s="6"/>
      <c r="C99" s="25"/>
      <c r="D99" s="60"/>
      <c r="E99" s="78"/>
      <c r="F99" s="60"/>
      <c r="G99" s="78"/>
    </row>
    <row r="100" spans="2:7" s="5" customFormat="1" ht="13.5" thickBot="1" x14ac:dyDescent="0.25">
      <c r="B100" s="27" t="s">
        <v>83</v>
      </c>
      <c r="C100" s="28"/>
      <c r="D100" s="77"/>
      <c r="E100" s="28"/>
      <c r="F100" s="77"/>
      <c r="G100" s="28"/>
    </row>
    <row r="101" spans="2:7" s="5" customFormat="1" ht="13.5" thickBot="1" x14ac:dyDescent="0.25">
      <c r="B101" s="29"/>
      <c r="C101" s="30"/>
      <c r="D101" s="31"/>
      <c r="E101" s="31"/>
      <c r="F101" s="31"/>
      <c r="G101" s="31"/>
    </row>
    <row r="102" spans="2:7" s="5" customFormat="1" ht="15" customHeight="1" thickBot="1" x14ac:dyDescent="0.25">
      <c r="B102" s="32" t="s">
        <v>84</v>
      </c>
      <c r="C102" s="22">
        <f>C82</f>
        <v>587119195.90999997</v>
      </c>
      <c r="D102" s="22">
        <f t="shared" ref="D102:E102" si="19">D82</f>
        <v>135384704.12</v>
      </c>
      <c r="E102" s="22">
        <f t="shared" si="19"/>
        <v>166539293.61000001</v>
      </c>
      <c r="F102" s="22">
        <f>F82</f>
        <v>145708100.16</v>
      </c>
      <c r="G102" s="22">
        <f>G82</f>
        <v>139487098.02000001</v>
      </c>
    </row>
    <row r="103" spans="2:7" s="5" customFormat="1" ht="12.75" customHeight="1" x14ac:dyDescent="0.2">
      <c r="B103" s="5" t="s">
        <v>85</v>
      </c>
      <c r="C103" s="33"/>
      <c r="D103" s="34"/>
      <c r="E103" s="34"/>
      <c r="F103" s="34"/>
      <c r="G103" s="34"/>
    </row>
    <row r="104" spans="2:7" s="5" customFormat="1" ht="9.9499999999999993" customHeight="1" x14ac:dyDescent="0.2">
      <c r="B104" s="5" t="s">
        <v>86</v>
      </c>
      <c r="C104" s="33"/>
    </row>
    <row r="105" spans="2:7" s="5" customFormat="1" ht="9.9499999999999993" customHeight="1" x14ac:dyDescent="0.2">
      <c r="B105" s="5" t="s">
        <v>87</v>
      </c>
      <c r="C105" s="33"/>
    </row>
    <row r="106" spans="2:7" s="5" customFormat="1" ht="9.9499999999999993" customHeight="1" x14ac:dyDescent="0.2">
      <c r="C106" s="33"/>
    </row>
    <row r="107" spans="2:7" s="37" customFormat="1" ht="12" customHeight="1" x14ac:dyDescent="0.2">
      <c r="B107" s="35" t="s">
        <v>88</v>
      </c>
      <c r="C107" s="36"/>
    </row>
    <row r="108" spans="2:7" s="5" customFormat="1" ht="9.9499999999999993" customHeight="1" x14ac:dyDescent="0.2">
      <c r="B108" s="38" t="s">
        <v>89</v>
      </c>
      <c r="C108" s="33"/>
    </row>
    <row r="109" spans="2:7" s="5" customFormat="1" ht="9.9499999999999993" customHeight="1" x14ac:dyDescent="0.2">
      <c r="B109" s="38" t="s">
        <v>90</v>
      </c>
      <c r="C109" s="33"/>
    </row>
    <row r="110" spans="2:7" s="5" customFormat="1" ht="9.9499999999999993" customHeight="1" x14ac:dyDescent="0.2">
      <c r="B110" s="38" t="s">
        <v>91</v>
      </c>
      <c r="C110" s="33"/>
    </row>
    <row r="111" spans="2:7" s="5" customFormat="1" ht="9.9499999999999993" customHeight="1" x14ac:dyDescent="0.2">
      <c r="B111" s="38" t="s">
        <v>92</v>
      </c>
      <c r="C111" s="33"/>
    </row>
    <row r="112" spans="2:7" s="5" customFormat="1" ht="9.9499999999999993" customHeight="1" x14ac:dyDescent="0.2">
      <c r="B112" s="38" t="s">
        <v>93</v>
      </c>
      <c r="C112" s="33"/>
    </row>
    <row r="113" spans="2:7" s="5" customFormat="1" ht="12.75" x14ac:dyDescent="0.2">
      <c r="B113" s="38"/>
      <c r="C113" s="33"/>
    </row>
    <row r="114" spans="2:7" s="5" customFormat="1" x14ac:dyDescent="0.25">
      <c r="B114" s="61" t="s">
        <v>94</v>
      </c>
      <c r="C114" s="3"/>
      <c r="D114" s="3"/>
      <c r="E114" s="62" t="s">
        <v>95</v>
      </c>
      <c r="F114" s="62"/>
      <c r="G114" s="39"/>
    </row>
    <row r="115" spans="2:7" s="5" customFormat="1" x14ac:dyDescent="0.25">
      <c r="B115" s="61"/>
      <c r="C115" s="3"/>
      <c r="D115" s="3"/>
      <c r="E115" s="63"/>
      <c r="F115" s="3"/>
    </row>
    <row r="116" spans="2:7" s="5" customFormat="1" x14ac:dyDescent="0.25">
      <c r="B116" s="64" t="s">
        <v>96</v>
      </c>
      <c r="C116" s="3"/>
      <c r="D116" s="3"/>
      <c r="E116" s="62" t="s">
        <v>97</v>
      </c>
      <c r="F116" s="62"/>
      <c r="G116" s="39"/>
    </row>
    <row r="117" spans="2:7" s="5" customFormat="1" x14ac:dyDescent="0.25">
      <c r="B117" s="65" t="s">
        <v>102</v>
      </c>
      <c r="C117" s="3"/>
      <c r="D117" s="3"/>
      <c r="E117" s="66" t="s">
        <v>103</v>
      </c>
      <c r="F117" s="66"/>
      <c r="G117" s="40"/>
    </row>
    <row r="118" spans="2:7" s="5" customFormat="1" x14ac:dyDescent="0.25">
      <c r="B118" s="67" t="s">
        <v>105</v>
      </c>
      <c r="C118" s="3"/>
      <c r="D118" s="3"/>
      <c r="E118" s="68" t="s">
        <v>98</v>
      </c>
      <c r="F118" s="61"/>
      <c r="G118" s="38"/>
    </row>
    <row r="119" spans="2:7" s="5" customFormat="1" x14ac:dyDescent="0.25">
      <c r="B119" s="3"/>
      <c r="C119" s="63"/>
      <c r="D119" s="3"/>
      <c r="E119" s="3"/>
      <c r="F119" s="3"/>
    </row>
    <row r="120" spans="2:7" s="5" customFormat="1" ht="15" customHeight="1" x14ac:dyDescent="0.2">
      <c r="B120" s="69" t="s">
        <v>99</v>
      </c>
      <c r="C120" s="69"/>
      <c r="D120" s="69"/>
      <c r="E120" s="69"/>
      <c r="F120" s="69"/>
    </row>
    <row r="121" spans="2:7" s="5" customFormat="1" ht="15" customHeight="1" x14ac:dyDescent="0.2">
      <c r="B121" s="69"/>
      <c r="C121" s="69"/>
      <c r="D121" s="69"/>
      <c r="E121" s="69"/>
      <c r="F121" s="69"/>
    </row>
    <row r="122" spans="2:7" s="5" customFormat="1" ht="15" customHeight="1" x14ac:dyDescent="0.25">
      <c r="B122" s="70"/>
      <c r="C122" s="70"/>
      <c r="D122" s="70"/>
      <c r="E122" s="70"/>
      <c r="F122" s="70"/>
      <c r="G122" s="48"/>
    </row>
    <row r="123" spans="2:7" s="5" customFormat="1" x14ac:dyDescent="0.25">
      <c r="B123" s="69" t="s">
        <v>96</v>
      </c>
      <c r="C123" s="69"/>
      <c r="D123" s="69"/>
      <c r="E123" s="69"/>
      <c r="F123" s="69"/>
    </row>
    <row r="124" spans="2:7" s="5" customFormat="1" x14ac:dyDescent="0.25">
      <c r="B124" s="71" t="s">
        <v>104</v>
      </c>
      <c r="C124" s="71"/>
      <c r="D124" s="71"/>
      <c r="E124" s="71"/>
      <c r="F124" s="71"/>
    </row>
    <row r="125" spans="2:7" s="5" customFormat="1" x14ac:dyDescent="0.25">
      <c r="B125" s="72" t="s">
        <v>100</v>
      </c>
      <c r="C125" s="72"/>
      <c r="D125" s="72"/>
      <c r="E125" s="72"/>
      <c r="F125" s="72"/>
    </row>
    <row r="126" spans="2:7" s="5" customFormat="1" x14ac:dyDescent="0.25">
      <c r="B126" s="72" t="s">
        <v>106</v>
      </c>
      <c r="C126" s="72"/>
      <c r="D126" s="72"/>
      <c r="E126" s="72"/>
      <c r="F126" s="72"/>
    </row>
    <row r="127" spans="2:7" s="5" customFormat="1" ht="12.75" x14ac:dyDescent="0.2">
      <c r="C127" s="33"/>
    </row>
  </sheetData>
  <mergeCells count="11">
    <mergeCell ref="B1:G1"/>
    <mergeCell ref="B2:G2"/>
    <mergeCell ref="B3:G3"/>
    <mergeCell ref="B4:G4"/>
    <mergeCell ref="B5:G5"/>
    <mergeCell ref="B6:G6"/>
    <mergeCell ref="B120:F121"/>
    <mergeCell ref="B123:F123"/>
    <mergeCell ref="B124:F124"/>
    <mergeCell ref="B125:F125"/>
    <mergeCell ref="B126:F126"/>
  </mergeCells>
  <pageMargins left="0.62992125984251968" right="0.23622047244094491" top="0.74803149606299213" bottom="0.74803149606299213" header="0.31496062992125984" footer="0.31496062992125984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Yajaira Castellanos Baez</cp:lastModifiedBy>
  <cp:lastPrinted>2023-05-08T20:17:53Z</cp:lastPrinted>
  <dcterms:created xsi:type="dcterms:W3CDTF">2023-02-07T15:12:40Z</dcterms:created>
  <dcterms:modified xsi:type="dcterms:W3CDTF">2023-05-08T20:17:54Z</dcterms:modified>
</cp:coreProperties>
</file>