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AÑO 2022\"/>
    </mc:Choice>
  </mc:AlternateContent>
  <bookViews>
    <workbookView xWindow="0" yWindow="0" windowWidth="20490" windowHeight="7650" firstSheet="3" activeTab="7"/>
  </bookViews>
  <sheets>
    <sheet name="Plantilla a Diciembre" sheetId="1" r:id="rId1"/>
    <sheet name="Plantilla a Enero" sheetId="2" r:id="rId2"/>
    <sheet name="Plantilla a Febrero" sheetId="3" r:id="rId3"/>
    <sheet name="Plantilla a Marzo" sheetId="4" r:id="rId4"/>
    <sheet name="Plantilla a Abril" sheetId="5" r:id="rId5"/>
    <sheet name="Plantilla a Mayo" sheetId="6" r:id="rId6"/>
    <sheet name="Plantilla a Junio" sheetId="7" r:id="rId7"/>
    <sheet name="Plantilla a Julio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8" l="1"/>
  <c r="C83" i="8"/>
  <c r="C82" i="8"/>
  <c r="J81" i="8"/>
  <c r="I81" i="8"/>
  <c r="H81" i="8"/>
  <c r="G81" i="8"/>
  <c r="F81" i="8"/>
  <c r="E81" i="8"/>
  <c r="D81" i="8"/>
  <c r="C81" i="8" s="1"/>
  <c r="C79" i="8"/>
  <c r="C78" i="8"/>
  <c r="J77" i="8"/>
  <c r="I77" i="8"/>
  <c r="H77" i="8"/>
  <c r="G77" i="8"/>
  <c r="F77" i="8"/>
  <c r="E77" i="8"/>
  <c r="D77" i="8"/>
  <c r="C77" i="8" s="1"/>
  <c r="C75" i="8"/>
  <c r="C74" i="8"/>
  <c r="C73" i="8"/>
  <c r="C72" i="8"/>
  <c r="J71" i="8"/>
  <c r="I71" i="8"/>
  <c r="H71" i="8"/>
  <c r="G71" i="8"/>
  <c r="F71" i="8"/>
  <c r="E71" i="8"/>
  <c r="D71" i="8"/>
  <c r="C71" i="8" s="1"/>
  <c r="C69" i="8"/>
  <c r="C68" i="8"/>
  <c r="C67" i="8"/>
  <c r="C66" i="8"/>
  <c r="C65" i="8"/>
  <c r="C64" i="8"/>
  <c r="C63" i="8"/>
  <c r="C62" i="8"/>
  <c r="C61" i="8"/>
  <c r="J60" i="8"/>
  <c r="I60" i="8"/>
  <c r="H60" i="8"/>
  <c r="G60" i="8"/>
  <c r="F60" i="8"/>
  <c r="E60" i="8"/>
  <c r="D60" i="8"/>
  <c r="C60" i="8"/>
  <c r="C58" i="8"/>
  <c r="C57" i="8"/>
  <c r="C56" i="8"/>
  <c r="C55" i="8"/>
  <c r="C54" i="8"/>
  <c r="C50" i="8"/>
  <c r="C49" i="8"/>
  <c r="J48" i="8"/>
  <c r="I48" i="8"/>
  <c r="H48" i="8"/>
  <c r="G48" i="8"/>
  <c r="F48" i="8"/>
  <c r="E48" i="8"/>
  <c r="D48" i="8"/>
  <c r="C48" i="8" s="1"/>
  <c r="C46" i="8"/>
  <c r="C45" i="8"/>
  <c r="C44" i="8"/>
  <c r="C43" i="8"/>
  <c r="C42" i="8"/>
  <c r="C41" i="8"/>
  <c r="C40" i="8"/>
  <c r="J39" i="8"/>
  <c r="I39" i="8"/>
  <c r="H39" i="8"/>
  <c r="G39" i="8"/>
  <c r="F39" i="8"/>
  <c r="E39" i="8"/>
  <c r="C39" i="8" s="1"/>
  <c r="D39" i="8"/>
  <c r="C37" i="8"/>
  <c r="C36" i="8"/>
  <c r="C35" i="8"/>
  <c r="C34" i="8"/>
  <c r="C33" i="8"/>
  <c r="C32" i="8"/>
  <c r="C31" i="8"/>
  <c r="C30" i="8"/>
  <c r="C29" i="8"/>
  <c r="J28" i="8"/>
  <c r="I28" i="8"/>
  <c r="H28" i="8"/>
  <c r="G28" i="8"/>
  <c r="F28" i="8"/>
  <c r="E28" i="8"/>
  <c r="D28" i="8"/>
  <c r="C28" i="8" s="1"/>
  <c r="C26" i="8"/>
  <c r="C25" i="8"/>
  <c r="C24" i="8"/>
  <c r="C23" i="8"/>
  <c r="C22" i="8"/>
  <c r="C21" i="8"/>
  <c r="C20" i="8"/>
  <c r="C19" i="8"/>
  <c r="C18" i="8"/>
  <c r="J17" i="8"/>
  <c r="I17" i="8"/>
  <c r="H17" i="8"/>
  <c r="G17" i="8"/>
  <c r="G86" i="8" s="1"/>
  <c r="G101" i="8" s="1"/>
  <c r="F17" i="8"/>
  <c r="E17" i="8"/>
  <c r="D17" i="8"/>
  <c r="C17" i="8"/>
  <c r="C15" i="8"/>
  <c r="C14" i="8"/>
  <c r="C13" i="8"/>
  <c r="C12" i="8"/>
  <c r="C11" i="8"/>
  <c r="J10" i="8"/>
  <c r="J86" i="8" s="1"/>
  <c r="J101" i="8" s="1"/>
  <c r="I10" i="8"/>
  <c r="I86" i="8" s="1"/>
  <c r="I101" i="8" s="1"/>
  <c r="H10" i="8"/>
  <c r="H86" i="8" s="1"/>
  <c r="H101" i="8" s="1"/>
  <c r="G10" i="8"/>
  <c r="F10" i="8"/>
  <c r="F86" i="8" s="1"/>
  <c r="F101" i="8" s="1"/>
  <c r="E10" i="8"/>
  <c r="E86" i="8" s="1"/>
  <c r="E101" i="8" s="1"/>
  <c r="D10" i="8"/>
  <c r="D86" i="8" s="1"/>
  <c r="D101" i="8" s="1"/>
  <c r="C10" i="8" l="1"/>
  <c r="C86" i="8" s="1"/>
  <c r="C101" i="8" s="1"/>
  <c r="C83" i="7" l="1"/>
  <c r="C84" i="7"/>
  <c r="C82" i="7"/>
  <c r="C79" i="7"/>
  <c r="C78" i="7"/>
  <c r="C73" i="7"/>
  <c r="C74" i="7"/>
  <c r="C75" i="7"/>
  <c r="C72" i="7"/>
  <c r="C62" i="7"/>
  <c r="C63" i="7"/>
  <c r="C64" i="7"/>
  <c r="C65" i="7"/>
  <c r="C66" i="7"/>
  <c r="C67" i="7"/>
  <c r="C68" i="7"/>
  <c r="C69" i="7"/>
  <c r="C61" i="7"/>
  <c r="C50" i="7"/>
  <c r="C54" i="7"/>
  <c r="C55" i="7"/>
  <c r="C56" i="7"/>
  <c r="C57" i="7"/>
  <c r="C58" i="7"/>
  <c r="C49" i="7"/>
  <c r="C45" i="7"/>
  <c r="C46" i="7"/>
  <c r="C41" i="7"/>
  <c r="C42" i="7"/>
  <c r="C43" i="7"/>
  <c r="C44" i="7"/>
  <c r="C40" i="7"/>
  <c r="C30" i="7"/>
  <c r="C31" i="7"/>
  <c r="C32" i="7"/>
  <c r="C33" i="7"/>
  <c r="C34" i="7"/>
  <c r="C35" i="7"/>
  <c r="C36" i="7"/>
  <c r="C37" i="7"/>
  <c r="C29" i="7"/>
  <c r="C19" i="7"/>
  <c r="C20" i="7"/>
  <c r="C21" i="7"/>
  <c r="C22" i="7"/>
  <c r="C23" i="7"/>
  <c r="C24" i="7"/>
  <c r="C25" i="7"/>
  <c r="C26" i="7"/>
  <c r="C18" i="7"/>
  <c r="C12" i="7"/>
  <c r="C13" i="7"/>
  <c r="C14" i="7"/>
  <c r="C15" i="7"/>
  <c r="C11" i="7"/>
  <c r="I81" i="7" l="1"/>
  <c r="H81" i="7"/>
  <c r="G81" i="7"/>
  <c r="F81" i="7"/>
  <c r="E81" i="7"/>
  <c r="D81" i="7"/>
  <c r="I77" i="7"/>
  <c r="H77" i="7"/>
  <c r="G77" i="7"/>
  <c r="F77" i="7"/>
  <c r="E77" i="7"/>
  <c r="D77" i="7"/>
  <c r="I71" i="7"/>
  <c r="H71" i="7"/>
  <c r="G71" i="7"/>
  <c r="F71" i="7"/>
  <c r="E71" i="7"/>
  <c r="D71" i="7"/>
  <c r="I60" i="7"/>
  <c r="H60" i="7"/>
  <c r="G60" i="7"/>
  <c r="F60" i="7"/>
  <c r="E60" i="7"/>
  <c r="D60" i="7"/>
  <c r="I48" i="7"/>
  <c r="H48" i="7"/>
  <c r="G48" i="7"/>
  <c r="F48" i="7"/>
  <c r="E48" i="7"/>
  <c r="D48" i="7"/>
  <c r="I39" i="7"/>
  <c r="H39" i="7"/>
  <c r="G39" i="7"/>
  <c r="F39" i="7"/>
  <c r="E39" i="7"/>
  <c r="D39" i="7"/>
  <c r="I28" i="7"/>
  <c r="H28" i="7"/>
  <c r="G28" i="7"/>
  <c r="F28" i="7"/>
  <c r="E28" i="7"/>
  <c r="D28" i="7"/>
  <c r="I17" i="7"/>
  <c r="H17" i="7"/>
  <c r="G17" i="7"/>
  <c r="F17" i="7"/>
  <c r="E17" i="7"/>
  <c r="D17" i="7"/>
  <c r="I10" i="7"/>
  <c r="H10" i="7"/>
  <c r="G10" i="7"/>
  <c r="F10" i="7"/>
  <c r="E10" i="7"/>
  <c r="D10" i="7"/>
  <c r="H86" i="7" l="1"/>
  <c r="H101" i="7" s="1"/>
  <c r="C28" i="7"/>
  <c r="C10" i="7"/>
  <c r="C17" i="7"/>
  <c r="C60" i="7"/>
  <c r="E86" i="7"/>
  <c r="E101" i="7" s="1"/>
  <c r="C48" i="7"/>
  <c r="C71" i="7"/>
  <c r="C81" i="7"/>
  <c r="G86" i="7"/>
  <c r="G101" i="7" s="1"/>
  <c r="I86" i="7"/>
  <c r="I101" i="7" s="1"/>
  <c r="F86" i="7"/>
  <c r="F101" i="7" s="1"/>
  <c r="D86" i="7"/>
  <c r="D101" i="7" s="1"/>
  <c r="C77" i="7"/>
  <c r="C39" i="7"/>
  <c r="C85" i="6"/>
  <c r="C86" i="6"/>
  <c r="C84" i="6"/>
  <c r="C81" i="6"/>
  <c r="C80" i="6"/>
  <c r="C75" i="6"/>
  <c r="C76" i="6"/>
  <c r="C77" i="6"/>
  <c r="C74" i="6"/>
  <c r="C64" i="6"/>
  <c r="C65" i="6"/>
  <c r="C66" i="6"/>
  <c r="C67" i="6"/>
  <c r="C68" i="6"/>
  <c r="C69" i="6"/>
  <c r="C70" i="6"/>
  <c r="C71" i="6"/>
  <c r="C63" i="6"/>
  <c r="C55" i="6"/>
  <c r="C56" i="6"/>
  <c r="C57" i="6"/>
  <c r="C58" i="6"/>
  <c r="C59" i="6"/>
  <c r="C60" i="6"/>
  <c r="C54" i="6"/>
  <c r="C51" i="6"/>
  <c r="C50" i="6"/>
  <c r="C41" i="6"/>
  <c r="C42" i="6"/>
  <c r="C43" i="6"/>
  <c r="C44" i="6"/>
  <c r="C40" i="6"/>
  <c r="C30" i="6"/>
  <c r="C31" i="6"/>
  <c r="C32" i="6"/>
  <c r="C33" i="6"/>
  <c r="C34" i="6"/>
  <c r="C35" i="6"/>
  <c r="C36" i="6"/>
  <c r="C37" i="6"/>
  <c r="C29" i="6"/>
  <c r="C19" i="6"/>
  <c r="C20" i="6"/>
  <c r="C21" i="6"/>
  <c r="C22" i="6"/>
  <c r="C23" i="6"/>
  <c r="C24" i="6"/>
  <c r="C25" i="6"/>
  <c r="C26" i="6"/>
  <c r="C18" i="6"/>
  <c r="C12" i="6"/>
  <c r="C13" i="6"/>
  <c r="C14" i="6"/>
  <c r="C15" i="6"/>
  <c r="C11" i="6"/>
  <c r="C86" i="7" l="1"/>
  <c r="C101" i="7" s="1"/>
  <c r="H10" i="6"/>
  <c r="H83" i="6" l="1"/>
  <c r="H79" i="6"/>
  <c r="H73" i="6"/>
  <c r="H62" i="6"/>
  <c r="H53" i="6"/>
  <c r="H39" i="6"/>
  <c r="H28" i="6"/>
  <c r="H17" i="6"/>
  <c r="H88" i="6" s="1"/>
  <c r="H107" i="6" s="1"/>
  <c r="G83" i="6"/>
  <c r="F83" i="6"/>
  <c r="E83" i="6"/>
  <c r="D83" i="6"/>
  <c r="G79" i="6"/>
  <c r="F79" i="6"/>
  <c r="E79" i="6"/>
  <c r="D79" i="6"/>
  <c r="G73" i="6"/>
  <c r="F73" i="6"/>
  <c r="E73" i="6"/>
  <c r="D73" i="6"/>
  <c r="G62" i="6"/>
  <c r="F62" i="6"/>
  <c r="E62" i="6"/>
  <c r="D62" i="6"/>
  <c r="G53" i="6"/>
  <c r="F53" i="6"/>
  <c r="E53" i="6"/>
  <c r="D53" i="6"/>
  <c r="G39" i="6"/>
  <c r="F39" i="6"/>
  <c r="E39" i="6"/>
  <c r="D39" i="6"/>
  <c r="G28" i="6"/>
  <c r="F28" i="6"/>
  <c r="E28" i="6"/>
  <c r="D28" i="6"/>
  <c r="G17" i="6"/>
  <c r="F17" i="6"/>
  <c r="E17" i="6"/>
  <c r="D17" i="6"/>
  <c r="G10" i="6"/>
  <c r="G88" i="6" s="1"/>
  <c r="G107" i="6" s="1"/>
  <c r="F10" i="6"/>
  <c r="F88" i="6" s="1"/>
  <c r="F107" i="6" s="1"/>
  <c r="E10" i="6"/>
  <c r="E88" i="6" s="1"/>
  <c r="E107" i="6" s="1"/>
  <c r="D10" i="6"/>
  <c r="C10" i="6" l="1"/>
  <c r="D88" i="6"/>
  <c r="D107" i="6" s="1"/>
  <c r="C28" i="6"/>
  <c r="C39" i="6"/>
  <c r="C62" i="6"/>
  <c r="C73" i="6"/>
  <c r="C79" i="6"/>
  <c r="C17" i="6"/>
  <c r="C53" i="6"/>
  <c r="C83" i="6"/>
  <c r="C80" i="5"/>
  <c r="C81" i="5"/>
  <c r="C79" i="5"/>
  <c r="C76" i="5"/>
  <c r="C75" i="5"/>
  <c r="C70" i="5"/>
  <c r="C71" i="5"/>
  <c r="C72" i="5"/>
  <c r="C69" i="5"/>
  <c r="C59" i="5"/>
  <c r="C60" i="5"/>
  <c r="C61" i="5"/>
  <c r="C62" i="5"/>
  <c r="C63" i="5"/>
  <c r="C64" i="5"/>
  <c r="C65" i="5"/>
  <c r="C66" i="5"/>
  <c r="C58" i="5"/>
  <c r="C50" i="5"/>
  <c r="C51" i="5"/>
  <c r="C52" i="5"/>
  <c r="C53" i="5"/>
  <c r="C54" i="5"/>
  <c r="C55" i="5"/>
  <c r="C49" i="5"/>
  <c r="C41" i="5"/>
  <c r="C42" i="5"/>
  <c r="C43" i="5"/>
  <c r="C44" i="5"/>
  <c r="C45" i="5"/>
  <c r="C46" i="5"/>
  <c r="C40" i="5"/>
  <c r="C30" i="5"/>
  <c r="C31" i="5"/>
  <c r="C32" i="5"/>
  <c r="C33" i="5"/>
  <c r="C34" i="5"/>
  <c r="C35" i="5"/>
  <c r="C36" i="5"/>
  <c r="C37" i="5"/>
  <c r="C29" i="5"/>
  <c r="C19" i="5"/>
  <c r="C20" i="5"/>
  <c r="C21" i="5"/>
  <c r="C22" i="5"/>
  <c r="C23" i="5"/>
  <c r="C24" i="5"/>
  <c r="C25" i="5"/>
  <c r="C26" i="5"/>
  <c r="C18" i="5"/>
  <c r="C12" i="5"/>
  <c r="C13" i="5"/>
  <c r="C14" i="5"/>
  <c r="C15" i="5"/>
  <c r="C11" i="5"/>
  <c r="G78" i="5"/>
  <c r="G74" i="5"/>
  <c r="G68" i="5"/>
  <c r="G57" i="5"/>
  <c r="G48" i="5"/>
  <c r="G39" i="5"/>
  <c r="G28" i="5"/>
  <c r="G17" i="5"/>
  <c r="G10" i="5"/>
  <c r="F78" i="5"/>
  <c r="E78" i="5"/>
  <c r="D78" i="5"/>
  <c r="F74" i="5"/>
  <c r="E74" i="5"/>
  <c r="D74" i="5"/>
  <c r="F68" i="5"/>
  <c r="E68" i="5"/>
  <c r="D68" i="5"/>
  <c r="F57" i="5"/>
  <c r="E57" i="5"/>
  <c r="D57" i="5"/>
  <c r="F48" i="5"/>
  <c r="E48" i="5"/>
  <c r="D48" i="5"/>
  <c r="F39" i="5"/>
  <c r="E39" i="5"/>
  <c r="D39" i="5"/>
  <c r="F28" i="5"/>
  <c r="E28" i="5"/>
  <c r="D28" i="5"/>
  <c r="F17" i="5"/>
  <c r="E17" i="5"/>
  <c r="D17" i="5"/>
  <c r="F10" i="5"/>
  <c r="F83" i="5" s="1"/>
  <c r="F99" i="5" s="1"/>
  <c r="E10" i="5"/>
  <c r="D10" i="5"/>
  <c r="C88" i="6" l="1"/>
  <c r="C107" i="6" s="1"/>
  <c r="E83" i="5"/>
  <c r="E99" i="5" s="1"/>
  <c r="C74" i="5"/>
  <c r="C48" i="5"/>
  <c r="C78" i="5"/>
  <c r="D83" i="5"/>
  <c r="D99" i="5" s="1"/>
  <c r="C17" i="5"/>
  <c r="C57" i="5"/>
  <c r="C28" i="5"/>
  <c r="C68" i="5"/>
  <c r="C39" i="5"/>
  <c r="G83" i="5"/>
  <c r="G99" i="5" s="1"/>
  <c r="C10" i="5"/>
  <c r="E68" i="4"/>
  <c r="C68" i="4" s="1"/>
  <c r="F68" i="4"/>
  <c r="D68" i="4"/>
  <c r="F57" i="4"/>
  <c r="E57" i="4"/>
  <c r="C57" i="4" s="1"/>
  <c r="D57" i="4"/>
  <c r="E48" i="4"/>
  <c r="C48" i="4" s="1"/>
  <c r="F48" i="4"/>
  <c r="D48" i="4"/>
  <c r="D39" i="4"/>
  <c r="E39" i="4"/>
  <c r="C39" i="4" s="1"/>
  <c r="F39" i="4"/>
  <c r="E28" i="4"/>
  <c r="C28" i="4" s="1"/>
  <c r="F28" i="4"/>
  <c r="D28" i="4"/>
  <c r="E17" i="4"/>
  <c r="C17" i="4" s="1"/>
  <c r="F17" i="4"/>
  <c r="D17" i="4"/>
  <c r="E10" i="4"/>
  <c r="F10" i="4"/>
  <c r="D10" i="4"/>
  <c r="C10" i="4"/>
  <c r="C85" i="4"/>
  <c r="C86" i="4"/>
  <c r="C84" i="4"/>
  <c r="C76" i="4"/>
  <c r="C75" i="4"/>
  <c r="C70" i="4"/>
  <c r="C71" i="4"/>
  <c r="C72" i="4"/>
  <c r="C69" i="4"/>
  <c r="C59" i="4"/>
  <c r="C60" i="4"/>
  <c r="C61" i="4"/>
  <c r="C62" i="4"/>
  <c r="C63" i="4"/>
  <c r="C64" i="4"/>
  <c r="C65" i="4"/>
  <c r="C66" i="4"/>
  <c r="C58" i="4"/>
  <c r="C50" i="4"/>
  <c r="C51" i="4"/>
  <c r="C52" i="4"/>
  <c r="C53" i="4"/>
  <c r="C54" i="4"/>
  <c r="C55" i="4"/>
  <c r="C49" i="4"/>
  <c r="C41" i="4"/>
  <c r="C42" i="4"/>
  <c r="C43" i="4"/>
  <c r="C44" i="4"/>
  <c r="C45" i="4"/>
  <c r="C46" i="4"/>
  <c r="C40" i="4"/>
  <c r="C30" i="4"/>
  <c r="C31" i="4"/>
  <c r="C32" i="4"/>
  <c r="C33" i="4"/>
  <c r="C34" i="4"/>
  <c r="C35" i="4"/>
  <c r="C36" i="4"/>
  <c r="C37" i="4"/>
  <c r="C29" i="4"/>
  <c r="C19" i="4"/>
  <c r="C20" i="4"/>
  <c r="C21" i="4"/>
  <c r="C22" i="4"/>
  <c r="C23" i="4"/>
  <c r="C24" i="4"/>
  <c r="C25" i="4"/>
  <c r="C26" i="4"/>
  <c r="C18" i="4"/>
  <c r="C12" i="4"/>
  <c r="C13" i="4"/>
  <c r="C14" i="4"/>
  <c r="C15" i="4"/>
  <c r="C11" i="4"/>
  <c r="F83" i="4"/>
  <c r="F74" i="4"/>
  <c r="E83" i="4"/>
  <c r="D83" i="4"/>
  <c r="E74" i="4"/>
  <c r="D74" i="4"/>
  <c r="C83" i="5" l="1"/>
  <c r="C99" i="5" s="1"/>
  <c r="C83" i="4"/>
  <c r="C74" i="4"/>
  <c r="D88" i="4"/>
  <c r="D103" i="4" s="1"/>
  <c r="E88" i="4"/>
  <c r="E103" i="4" s="1"/>
  <c r="D102" i="3"/>
  <c r="E102" i="3"/>
  <c r="C102" i="3"/>
  <c r="D87" i="3"/>
  <c r="E87" i="3"/>
  <c r="C84" i="3"/>
  <c r="C85" i="3"/>
  <c r="C83" i="3"/>
  <c r="C82" i="3"/>
  <c r="C80" i="3"/>
  <c r="C79" i="3"/>
  <c r="C78" i="3"/>
  <c r="C74" i="3"/>
  <c r="C75" i="3"/>
  <c r="C76" i="3"/>
  <c r="C73" i="3"/>
  <c r="C72" i="3"/>
  <c r="C59" i="3"/>
  <c r="C60" i="3"/>
  <c r="C61" i="3"/>
  <c r="C62" i="3"/>
  <c r="C63" i="3"/>
  <c r="C64" i="3"/>
  <c r="C65" i="3"/>
  <c r="C66" i="3"/>
  <c r="C58" i="3"/>
  <c r="C57" i="3"/>
  <c r="C50" i="3"/>
  <c r="C51" i="3"/>
  <c r="C52" i="3"/>
  <c r="C53" i="3"/>
  <c r="C54" i="3"/>
  <c r="C55" i="3"/>
  <c r="C49" i="3"/>
  <c r="C48" i="3"/>
  <c r="C41" i="3"/>
  <c r="C42" i="3"/>
  <c r="C43" i="3"/>
  <c r="C44" i="3"/>
  <c r="C45" i="3"/>
  <c r="C46" i="3"/>
  <c r="C40" i="3"/>
  <c r="C39" i="3"/>
  <c r="C30" i="3"/>
  <c r="C31" i="3"/>
  <c r="C32" i="3"/>
  <c r="C33" i="3"/>
  <c r="C34" i="3"/>
  <c r="C35" i="3"/>
  <c r="C36" i="3"/>
  <c r="C37" i="3"/>
  <c r="C29" i="3"/>
  <c r="C28" i="3"/>
  <c r="C19" i="3"/>
  <c r="C20" i="3"/>
  <c r="C21" i="3"/>
  <c r="C22" i="3"/>
  <c r="C23" i="3"/>
  <c r="C24" i="3"/>
  <c r="C25" i="3"/>
  <c r="C26" i="3"/>
  <c r="C18" i="3"/>
  <c r="C17" i="3"/>
  <c r="C12" i="3"/>
  <c r="C13" i="3"/>
  <c r="C14" i="3"/>
  <c r="C15" i="3"/>
  <c r="C11" i="3"/>
  <c r="C10" i="3"/>
  <c r="F88" i="4" l="1"/>
  <c r="F103" i="4" s="1"/>
  <c r="C88" i="4"/>
  <c r="C103" i="4" s="1"/>
  <c r="E82" i="3"/>
  <c r="D82" i="3"/>
  <c r="E78" i="3"/>
  <c r="D78" i="3"/>
  <c r="E72" i="3"/>
  <c r="D72" i="3"/>
  <c r="E57" i="3"/>
  <c r="D57" i="3"/>
  <c r="E39" i="3"/>
  <c r="D39" i="3"/>
  <c r="E28" i="3"/>
  <c r="D28" i="3"/>
  <c r="E17" i="3"/>
  <c r="D17" i="3"/>
  <c r="E10" i="3"/>
  <c r="D10" i="3"/>
  <c r="C87" i="3" l="1"/>
  <c r="D81" i="2"/>
  <c r="C81" i="2" s="1"/>
  <c r="D77" i="2"/>
  <c r="C77" i="2" s="1"/>
  <c r="C79" i="2"/>
  <c r="C78" i="2"/>
  <c r="C75" i="2"/>
  <c r="C74" i="2"/>
  <c r="C73" i="2"/>
  <c r="C72" i="2"/>
  <c r="D71" i="2"/>
  <c r="C71" i="2" s="1"/>
  <c r="C69" i="2"/>
  <c r="C68" i="2"/>
  <c r="C67" i="2"/>
  <c r="C66" i="2"/>
  <c r="C65" i="2"/>
  <c r="C64" i="2"/>
  <c r="C60" i="2"/>
  <c r="C59" i="2"/>
  <c r="C58" i="2"/>
  <c r="D57" i="2"/>
  <c r="C57" i="2" s="1"/>
  <c r="C55" i="2"/>
  <c r="C54" i="2"/>
  <c r="C53" i="2"/>
  <c r="C52" i="2"/>
  <c r="C51" i="2"/>
  <c r="C50" i="2"/>
  <c r="C49" i="2"/>
  <c r="C48" i="2"/>
  <c r="C46" i="2"/>
  <c r="C45" i="2"/>
  <c r="C44" i="2"/>
  <c r="C43" i="2"/>
  <c r="C42" i="2"/>
  <c r="C41" i="2"/>
  <c r="C40" i="2"/>
  <c r="D39" i="2"/>
  <c r="C39" i="2" s="1"/>
  <c r="C37" i="2"/>
  <c r="C36" i="2"/>
  <c r="C35" i="2"/>
  <c r="C34" i="2"/>
  <c r="C33" i="2"/>
  <c r="C32" i="2"/>
  <c r="C31" i="2"/>
  <c r="C30" i="2"/>
  <c r="C29" i="2"/>
  <c r="D28" i="2"/>
  <c r="C28" i="2" s="1"/>
  <c r="C26" i="2"/>
  <c r="C25" i="2"/>
  <c r="C24" i="2"/>
  <c r="C23" i="2"/>
  <c r="C22" i="2"/>
  <c r="C21" i="2"/>
  <c r="C20" i="2"/>
  <c r="C19" i="2"/>
  <c r="C18" i="2"/>
  <c r="D17" i="2"/>
  <c r="C17" i="2" s="1"/>
  <c r="C15" i="2"/>
  <c r="C14" i="2"/>
  <c r="C13" i="2"/>
  <c r="C12" i="2"/>
  <c r="C11" i="2"/>
  <c r="D10" i="2"/>
  <c r="C10" i="2" s="1"/>
  <c r="C86" i="2" l="1"/>
  <c r="D86" i="2"/>
  <c r="D10" i="1"/>
  <c r="C11" i="1"/>
  <c r="O81" i="1"/>
  <c r="O74" i="1" s="1"/>
  <c r="O80" i="1"/>
  <c r="N80" i="1" s="1"/>
  <c r="O79" i="1"/>
  <c r="N79" i="1"/>
  <c r="M79" i="1" s="1"/>
  <c r="C78" i="1"/>
  <c r="C76" i="1"/>
  <c r="C75" i="1"/>
  <c r="C72" i="1"/>
  <c r="C71" i="1"/>
  <c r="C70" i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 s="1"/>
  <c r="C66" i="1"/>
  <c r="C65" i="1"/>
  <c r="C64" i="1"/>
  <c r="C63" i="1"/>
  <c r="C62" i="1"/>
  <c r="C61" i="1"/>
  <c r="C60" i="1"/>
  <c r="C59" i="1"/>
  <c r="C58" i="1"/>
  <c r="O57" i="1"/>
  <c r="N57" i="1"/>
  <c r="M57" i="1"/>
  <c r="L57" i="1"/>
  <c r="K57" i="1"/>
  <c r="J57" i="1"/>
  <c r="I57" i="1"/>
  <c r="H57" i="1"/>
  <c r="G57" i="1"/>
  <c r="F57" i="1"/>
  <c r="E57" i="1"/>
  <c r="D57" i="1"/>
  <c r="C55" i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6" i="1"/>
  <c r="C25" i="1"/>
  <c r="C24" i="1"/>
  <c r="C23" i="1"/>
  <c r="C22" i="1"/>
  <c r="C21" i="1"/>
  <c r="C20" i="1"/>
  <c r="C19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5" i="1"/>
  <c r="C14" i="1"/>
  <c r="C13" i="1"/>
  <c r="C12" i="1"/>
  <c r="O10" i="1"/>
  <c r="N10" i="1"/>
  <c r="M10" i="1"/>
  <c r="L10" i="1"/>
  <c r="K10" i="1"/>
  <c r="J10" i="1"/>
  <c r="I10" i="1"/>
  <c r="H10" i="1"/>
  <c r="G10" i="1"/>
  <c r="F10" i="1"/>
  <c r="E10" i="1"/>
  <c r="C10" i="1" s="1"/>
  <c r="C28" i="1" l="1"/>
  <c r="C57" i="1"/>
  <c r="C39" i="1"/>
  <c r="O83" i="1"/>
  <c r="O98" i="1" s="1"/>
  <c r="C17" i="1"/>
  <c r="M80" i="1"/>
  <c r="L80" i="1" s="1"/>
  <c r="K80" i="1" s="1"/>
  <c r="J80" i="1" s="1"/>
  <c r="I80" i="1" s="1"/>
  <c r="H80" i="1" s="1"/>
  <c r="G80" i="1" s="1"/>
  <c r="F80" i="1" s="1"/>
  <c r="E80" i="1" s="1"/>
  <c r="D80" i="1" s="1"/>
  <c r="C80" i="1" s="1"/>
  <c r="M74" i="1"/>
  <c r="M83" i="1" s="1"/>
  <c r="M98" i="1" s="1"/>
  <c r="L79" i="1"/>
  <c r="N81" i="1"/>
  <c r="M81" i="1" s="1"/>
  <c r="L81" i="1" s="1"/>
  <c r="K81" i="1" s="1"/>
  <c r="J81" i="1" s="1"/>
  <c r="I81" i="1" s="1"/>
  <c r="H81" i="1" s="1"/>
  <c r="G81" i="1" s="1"/>
  <c r="F81" i="1" s="1"/>
  <c r="E81" i="1" s="1"/>
  <c r="D81" i="1" s="1"/>
  <c r="C81" i="1" s="1"/>
  <c r="K79" i="1" l="1"/>
  <c r="L74" i="1"/>
  <c r="L83" i="1" s="1"/>
  <c r="L98" i="1" s="1"/>
  <c r="N74" i="1"/>
  <c r="N83" i="1" s="1"/>
  <c r="N98" i="1" s="1"/>
  <c r="K74" i="1" l="1"/>
  <c r="K83" i="1" s="1"/>
  <c r="K98" i="1" s="1"/>
  <c r="J79" i="1"/>
  <c r="I79" i="1" l="1"/>
  <c r="J74" i="1"/>
  <c r="J83" i="1" s="1"/>
  <c r="J98" i="1" s="1"/>
  <c r="I74" i="1" l="1"/>
  <c r="I83" i="1" s="1"/>
  <c r="I98" i="1" s="1"/>
  <c r="H79" i="1"/>
  <c r="G79" i="1" l="1"/>
  <c r="H74" i="1"/>
  <c r="H83" i="1" s="1"/>
  <c r="H98" i="1" s="1"/>
  <c r="G74" i="1" l="1"/>
  <c r="G83" i="1" s="1"/>
  <c r="G98" i="1" s="1"/>
  <c r="F79" i="1"/>
  <c r="F74" i="1" l="1"/>
  <c r="F83" i="1" s="1"/>
  <c r="F98" i="1" s="1"/>
  <c r="E79" i="1"/>
  <c r="E74" i="1" l="1"/>
  <c r="E83" i="1" s="1"/>
  <c r="E98" i="1" s="1"/>
  <c r="D79" i="1"/>
  <c r="C79" i="1" l="1"/>
  <c r="D74" i="1"/>
  <c r="C101" i="2" l="1"/>
  <c r="D101" i="2"/>
  <c r="C74" i="1"/>
  <c r="C83" i="1" s="1"/>
  <c r="C98" i="1" s="1"/>
  <c r="D83" i="1"/>
  <c r="D98" i="1" s="1"/>
</calcChain>
</file>

<file path=xl/sharedStrings.xml><?xml version="1.0" encoding="utf-8"?>
<sst xmlns="http://schemas.openxmlformats.org/spreadsheetml/2006/main" count="945" uniqueCount="119">
  <si>
    <t>MINISTERIO PUBLICO</t>
  </si>
  <si>
    <t>PROCURADURIA GENERAL DE LA REPUBLICA</t>
  </si>
  <si>
    <t>Año 2021</t>
  </si>
  <si>
    <t xml:space="preserve">Ejecución de Gastos y Aplicaciones Financieras </t>
  </si>
  <si>
    <t>Recursos de Captación Directa-Servicios 20</t>
  </si>
  <si>
    <t>En RD$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</si>
  <si>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</si>
  <si>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</si>
  <si>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</si>
  <si>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</si>
  <si>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</si>
  <si>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</si>
  <si>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</si>
  <si>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</si>
  <si>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</si>
  <si>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</si>
  <si>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</si>
  <si>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</si>
  <si>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</si>
  <si>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</si>
  <si>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</si>
  <si>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</si>
  <si>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</si>
  <si>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</si>
  <si>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</si>
  <si>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</si>
  <si>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</si>
  <si>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</si>
  <si>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</si>
  <si>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</si>
  <si>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</si>
  <si>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</si>
  <si>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</si>
  <si>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</si>
  <si>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</si>
  <si>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</si>
  <si>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</si>
  <si>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</si>
  <si>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</si>
  <si>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</si>
  <si>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</si>
  <si>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</si>
  <si>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</si>
  <si>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</si>
  <si>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</si>
  <si>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</si>
  <si>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</si>
  <si>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</si>
  <si>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</si>
  <si>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</si>
  <si>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</si>
  <si>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</si>
  <si>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</si>
  <si>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</si>
  <si>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</si>
  <si>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</si>
  <si>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</si>
  <si>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</si>
  <si>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</si>
  <si>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</si>
  <si>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</si>
  <si>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</si>
  <si>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</si>
  <si>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</si>
  <si>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</si>
  <si>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</si>
  <si>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</si>
  <si>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</si>
  <si>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</si>
  <si>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</si>
  <si>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</si>
  <si>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</si>
  <si>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</si>
  <si>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</si>
  <si>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</si>
  <si>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</si>
  <si>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</si>
  <si>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</si>
  <si>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</si>
  <si>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</si>
  <si>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</si>
  <si>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</si>
  <si>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</si>
  <si>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</si>
  <si>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</si>
  <si>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</si>
  <si>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</si>
  <si>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</si>
  <si>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</si>
  <si>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</si>
  <si>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</si>
  <si>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</si>
  <si>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</si>
  <si>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</si>
  <si>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</si>
  <si>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</si>
  <si>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</si>
  <si>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</si>
  <si>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</si>
  <si>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</si>
  <si>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</si>
  <si>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</si>
  <si>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</si>
  <si>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</si>
  <si>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</si>
  <si>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</si>
  <si>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Revisado Por:</t>
  </si>
  <si>
    <t>Preparado Por:</t>
  </si>
  <si>
    <t>________________________________</t>
  </si>
  <si>
    <t>____________________________________</t>
  </si>
  <si>
    <t>Lic. Silvio José Concepción Ortíz</t>
  </si>
  <si>
    <t>Lic. Cipriana Lugo Almonte</t>
  </si>
  <si>
    <t>Enc. Depto. de Revisión y Análisis</t>
  </si>
  <si>
    <t>Enc. Departamento Ejecución Presupuestaria</t>
  </si>
  <si>
    <t xml:space="preserve">Autorizado Por: </t>
  </si>
  <si>
    <t>Vilma Alexandra Pérez Díaz</t>
  </si>
  <si>
    <t xml:space="preserve">Directora General Administrativa </t>
  </si>
  <si>
    <t>del Ministerio Público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</si>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</sst>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43" fontId="2" fillId="0" borderId="0" xfId="1" applyFont="1"/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2" fillId="0" borderId="5" xfId="0" applyFont="1" applyBorder="1" applyAlignment="1">
      <alignment horizontal="left" vertical="center" wrapText="1"/>
    </xf>
    <xf numFmtId="43" fontId="2" fillId="0" borderId="6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8" xfId="1" applyFont="1" applyBorder="1"/>
    <xf numFmtId="43" fontId="5" fillId="0" borderId="2" xfId="1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/>
    <xf numFmtId="0" fontId="6" fillId="0" borderId="9" xfId="0" applyFont="1" applyBorder="1" applyAlignment="1">
      <alignment horizontal="left" vertical="center" wrapText="1" indent="2"/>
    </xf>
    <xf numFmtId="43" fontId="6" fillId="0" borderId="10" xfId="1" applyFont="1" applyBorder="1" applyAlignment="1">
      <alignment horizontal="right"/>
    </xf>
    <xf numFmtId="43" fontId="6" fillId="0" borderId="0" xfId="1" applyFont="1" applyBorder="1" applyAlignment="1">
      <alignment horizontal="right" vertical="center" wrapText="1"/>
    </xf>
    <xf numFmtId="43" fontId="6" fillId="0" borderId="10" xfId="1" applyFont="1" applyBorder="1" applyAlignment="1">
      <alignment horizontal="right" vertical="center" wrapText="1"/>
    </xf>
    <xf numFmtId="43" fontId="6" fillId="0" borderId="11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/>
    </xf>
    <xf numFmtId="43" fontId="6" fillId="0" borderId="11" xfId="1" applyFont="1" applyBorder="1" applyAlignment="1">
      <alignment horizontal="right"/>
    </xf>
    <xf numFmtId="43" fontId="6" fillId="0" borderId="10" xfId="1" applyFont="1" applyBorder="1" applyAlignment="1">
      <alignment horizontal="center"/>
    </xf>
    <xf numFmtId="43" fontId="6" fillId="0" borderId="0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10" xfId="1" applyFont="1" applyBorder="1" applyAlignment="1">
      <alignment horizontal="right"/>
    </xf>
    <xf numFmtId="43" fontId="5" fillId="0" borderId="0" xfId="1" applyFont="1" applyBorder="1" applyAlignment="1">
      <alignment horizontal="right" vertical="center" wrapText="1"/>
    </xf>
    <xf numFmtId="43" fontId="5" fillId="0" borderId="10" xfId="1" applyFont="1" applyBorder="1" applyAlignment="1">
      <alignment horizontal="right" vertical="center" wrapText="1"/>
    </xf>
    <xf numFmtId="43" fontId="5" fillId="0" borderId="11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wrapText="1"/>
    </xf>
    <xf numFmtId="43" fontId="6" fillId="0" borderId="10" xfId="1" applyFont="1" applyBorder="1" applyAlignment="1">
      <alignment horizontal="right" wrapText="1"/>
    </xf>
    <xf numFmtId="43" fontId="6" fillId="0" borderId="11" xfId="1" applyFont="1" applyBorder="1" applyAlignment="1">
      <alignment horizontal="right" wrapText="1"/>
    </xf>
    <xf numFmtId="43" fontId="5" fillId="0" borderId="0" xfId="1" applyFont="1" applyBorder="1" applyAlignment="1">
      <alignment horizontal="right"/>
    </xf>
    <xf numFmtId="43" fontId="5" fillId="0" borderId="11" xfId="1" applyFont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indent="2"/>
    </xf>
    <xf numFmtId="43" fontId="5" fillId="0" borderId="1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12" xfId="0" applyFont="1" applyBorder="1" applyAlignment="1">
      <alignment horizontal="left" vertical="center" wrapText="1" indent="2"/>
    </xf>
    <xf numFmtId="43" fontId="6" fillId="0" borderId="13" xfId="1" applyFont="1" applyBorder="1" applyAlignment="1">
      <alignment horizontal="right"/>
    </xf>
    <xf numFmtId="43" fontId="6" fillId="0" borderId="14" xfId="1" applyFont="1" applyBorder="1" applyAlignment="1">
      <alignment horizontal="right"/>
    </xf>
    <xf numFmtId="43" fontId="6" fillId="0" borderId="15" xfId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3" fontId="5" fillId="0" borderId="8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5" fillId="0" borderId="13" xfId="1" applyFont="1" applyBorder="1" applyAlignment="1">
      <alignment horizontal="right"/>
    </xf>
    <xf numFmtId="43" fontId="6" fillId="0" borderId="14" xfId="1" applyFont="1" applyBorder="1" applyAlignment="1">
      <alignment horizontal="right" vertical="center" wrapText="1"/>
    </xf>
    <xf numFmtId="43" fontId="6" fillId="0" borderId="13" xfId="1" applyFont="1" applyBorder="1" applyAlignment="1">
      <alignment horizontal="right" vertical="center" wrapText="1"/>
    </xf>
    <xf numFmtId="43" fontId="6" fillId="0" borderId="15" xfId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3" fontId="5" fillId="0" borderId="17" xfId="1" applyFont="1" applyBorder="1" applyAlignment="1">
      <alignment vertical="center" wrapText="1"/>
    </xf>
    <xf numFmtId="43" fontId="5" fillId="0" borderId="18" xfId="1" applyFont="1" applyBorder="1" applyAlignment="1">
      <alignment vertical="center" wrapText="1"/>
    </xf>
    <xf numFmtId="43" fontId="5" fillId="0" borderId="10" xfId="1" applyFont="1" applyBorder="1"/>
    <xf numFmtId="43" fontId="5" fillId="0" borderId="11" xfId="1" applyFont="1" applyBorder="1" applyAlignment="1">
      <alignment vertical="center" wrapText="1"/>
    </xf>
    <xf numFmtId="43" fontId="6" fillId="0" borderId="11" xfId="1" applyFont="1" applyBorder="1" applyAlignment="1">
      <alignment vertical="center" wrapText="1"/>
    </xf>
    <xf numFmtId="43" fontId="5" fillId="0" borderId="0" xfId="1" applyFont="1" applyBorder="1" applyAlignment="1">
      <alignment vertical="center" wrapText="1"/>
    </xf>
    <xf numFmtId="43" fontId="5" fillId="0" borderId="10" xfId="1" applyFont="1" applyBorder="1" applyAlignment="1">
      <alignment vertical="center" wrapText="1"/>
    </xf>
    <xf numFmtId="43" fontId="6" fillId="0" borderId="0" xfId="1" applyFont="1" applyBorder="1" applyAlignment="1">
      <alignment vertical="center" wrapText="1"/>
    </xf>
    <xf numFmtId="43" fontId="6" fillId="0" borderId="10" xfId="1" applyFont="1" applyBorder="1" applyAlignment="1">
      <alignment vertical="center" wrapText="1"/>
    </xf>
    <xf numFmtId="0" fontId="5" fillId="3" borderId="12" xfId="0" applyFont="1" applyFill="1" applyBorder="1" applyAlignment="1">
      <alignment horizontal="left" vertical="center" wrapText="1"/>
    </xf>
    <xf numFmtId="43" fontId="5" fillId="3" borderId="13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6" fillId="0" borderId="9" xfId="0" applyFont="1" applyBorder="1"/>
    <xf numFmtId="43" fontId="5" fillId="0" borderId="0" xfId="1" applyFont="1" applyBorder="1"/>
    <xf numFmtId="43" fontId="6" fillId="0" borderId="11" xfId="1" applyFont="1" applyBorder="1"/>
    <xf numFmtId="0" fontId="5" fillId="2" borderId="5" xfId="0" applyFont="1" applyFill="1" applyBorder="1" applyAlignment="1">
      <alignment horizontal="left" vertical="center" wrapText="1"/>
    </xf>
    <xf numFmtId="43" fontId="5" fillId="0" borderId="0" xfId="1" applyFont="1"/>
    <xf numFmtId="43" fontId="6" fillId="0" borderId="0" xfId="1" applyFont="1"/>
    <xf numFmtId="0" fontId="3" fillId="0" borderId="0" xfId="0" applyFont="1"/>
    <xf numFmtId="0" fontId="6" fillId="0" borderId="0" xfId="0" applyFont="1" applyAlignment="1">
      <alignment horizontal="left"/>
    </xf>
    <xf numFmtId="43" fontId="6" fillId="0" borderId="0" xfId="1" applyFont="1" applyAlignment="1"/>
    <xf numFmtId="0" fontId="6" fillId="0" borderId="0" xfId="0" applyFont="1" applyBorder="1" applyAlignment="1">
      <alignment horizontal="left"/>
    </xf>
    <xf numFmtId="43" fontId="5" fillId="0" borderId="0" xfId="1" applyFont="1" applyAlignment="1"/>
    <xf numFmtId="0" fontId="5" fillId="0" borderId="0" xfId="0" applyFont="1" applyBorder="1" applyAlignment="1">
      <alignment horizontal="left"/>
    </xf>
    <xf numFmtId="43" fontId="6" fillId="0" borderId="0" xfId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43" fontId="5" fillId="0" borderId="10" xfId="1" applyFont="1" applyBorder="1" applyAlignment="1">
      <alignment horizontal="right" vertical="center"/>
    </xf>
    <xf numFmtId="0" fontId="7" fillId="0" borderId="0" xfId="0" applyFont="1"/>
    <xf numFmtId="43" fontId="7" fillId="0" borderId="0" xfId="1" applyFont="1"/>
    <xf numFmtId="0" fontId="8" fillId="0" borderId="0" xfId="0" applyFont="1"/>
    <xf numFmtId="0" fontId="8" fillId="0" borderId="0" xfId="0" applyFont="1" applyBorder="1"/>
    <xf numFmtId="0" fontId="4" fillId="2" borderId="5" xfId="0" applyFont="1" applyFill="1" applyBorder="1" applyAlignment="1">
      <alignment vertical="center" wrapText="1"/>
    </xf>
    <xf numFmtId="43" fontId="4" fillId="2" borderId="3" xfId="1" applyFont="1" applyFill="1" applyBorder="1" applyAlignment="1">
      <alignment horizontal="center" vertical="center" wrapText="1"/>
    </xf>
    <xf numFmtId="43" fontId="5" fillId="0" borderId="11" xfId="1" applyFont="1" applyBorder="1" applyAlignment="1">
      <alignment horizontal="right" vertical="center"/>
    </xf>
    <xf numFmtId="43" fontId="6" fillId="0" borderId="8" xfId="1" applyFont="1" applyBorder="1" applyAlignment="1">
      <alignment horizontal="right"/>
    </xf>
    <xf numFmtId="0" fontId="5" fillId="0" borderId="19" xfId="0" applyFont="1" applyBorder="1" applyAlignment="1">
      <alignment horizontal="left" vertical="center" wrapText="1"/>
    </xf>
    <xf numFmtId="43" fontId="5" fillId="0" borderId="20" xfId="1" applyFont="1" applyBorder="1" applyAlignment="1">
      <alignment vertical="center" wrapText="1"/>
    </xf>
    <xf numFmtId="43" fontId="5" fillId="0" borderId="21" xfId="1" applyFont="1" applyBorder="1" applyAlignment="1">
      <alignment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6" fillId="0" borderId="1" xfId="0" applyFont="1" applyBorder="1"/>
    <xf numFmtId="43" fontId="5" fillId="0" borderId="2" xfId="1" applyFont="1" applyBorder="1"/>
    <xf numFmtId="43" fontId="6" fillId="0" borderId="4" xfId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13" xfId="1" applyFont="1" applyBorder="1"/>
    <xf numFmtId="43" fontId="6" fillId="0" borderId="15" xfId="1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43" fontId="0" fillId="0" borderId="0" xfId="1" applyFont="1" applyAlignment="1"/>
    <xf numFmtId="43" fontId="0" fillId="0" borderId="0" xfId="1" applyFo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" applyFont="1" applyAlignment="1"/>
    <xf numFmtId="0" fontId="0" fillId="0" borderId="0" xfId="0" applyFont="1" applyFill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2"/>
    </xf>
    <xf numFmtId="0" fontId="5" fillId="3" borderId="13" xfId="0" applyFont="1" applyFill="1" applyBorder="1" applyAlignment="1">
      <alignment horizontal="left" vertical="center" wrapText="1"/>
    </xf>
    <xf numFmtId="43" fontId="5" fillId="0" borderId="22" xfId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762580</xdr:colOff>
      <xdr:row>0</xdr:row>
      <xdr:rowOff>77529</xdr:rowOff>
    </xdr:from>
    <xdr:ext cx="1112861" cy="956046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7755" y="77529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973017</xdr:colOff>
      <xdr:row>0</xdr:row>
      <xdr:rowOff>0</xdr:rowOff>
    </xdr:from>
    <xdr:ext cx="1112861" cy="956046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191" y="0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784732</xdr:colOff>
      <xdr:row>0</xdr:row>
      <xdr:rowOff>0</xdr:rowOff>
    </xdr:from>
    <xdr:ext cx="1112861" cy="956046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8257" y="0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718279</xdr:colOff>
      <xdr:row>0</xdr:row>
      <xdr:rowOff>88604</xdr:rowOff>
    </xdr:from>
    <xdr:ext cx="1112861" cy="1018952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209" y="88604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718279</xdr:colOff>
      <xdr:row>0</xdr:row>
      <xdr:rowOff>88604</xdr:rowOff>
    </xdr:from>
    <xdr:ext cx="1112861" cy="1018952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209" y="88604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829036</xdr:colOff>
      <xdr:row>0</xdr:row>
      <xdr:rowOff>44302</xdr:rowOff>
    </xdr:from>
    <xdr:ext cx="1112861" cy="1018952"/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66" y="44302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9442</xdr:colOff>
      <xdr:row>0</xdr:row>
      <xdr:rowOff>33226</xdr:rowOff>
    </xdr:from>
    <xdr:ext cx="1112861" cy="1018952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372" y="33226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773657</xdr:colOff>
      <xdr:row>0</xdr:row>
      <xdr:rowOff>77529</xdr:rowOff>
    </xdr:from>
    <xdr:ext cx="1112861" cy="1018952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9682" y="77529"/>
          <a:ext cx="1112861" cy="101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3"/>
  <sheetViews>
    <sheetView showGridLines="0" zoomScale="86" zoomScaleNormal="86" workbookViewId="0">
      <pane xSplit="2" topLeftCell="F1" activePane="topRight" state="frozen"/>
      <selection pane="topRight" activeCell="M111" sqref="M111:N115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4" width="14.28515625" bestFit="1" customWidth="1"/>
    <col min="5" max="5" width="13.28515625" bestFit="1" customWidth="1"/>
    <col min="6" max="15" width="14.28515625" bestFit="1" customWidth="1"/>
    <col min="16" max="18" width="9.140625" style="1"/>
  </cols>
  <sheetData>
    <row r="1" spans="2:18" ht="12.75" customHeight="1" x14ac:dyDescent="0.25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2:18" ht="12.75" customHeight="1" x14ac:dyDescent="0.25"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8" ht="12.75" customHeight="1" x14ac:dyDescent="0.25">
      <c r="B3" s="130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8" ht="12.75" customHeight="1" x14ac:dyDescent="0.25">
      <c r="B4" s="131" t="s"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2:18" ht="12.75" customHeight="1" x14ac:dyDescent="0.25">
      <c r="B5" s="131" t="s">
        <v>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18" ht="12.75" customHeight="1" x14ac:dyDescent="0.25">
      <c r="B6" s="129" t="s">
        <v>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8" ht="12" customHeight="1" thickBot="1" x14ac:dyDescent="0.3"/>
    <row r="8" spans="2:18" s="8" customFormat="1" ht="16.5" thickBot="1" x14ac:dyDescent="0.3">
      <c r="B8" s="3" t="s">
        <v>6</v>
      </c>
      <c r="C8" s="4" t="s">
        <v>7</v>
      </c>
      <c r="D8" s="5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7"/>
      <c r="Q8" s="7"/>
      <c r="R8" s="7"/>
    </row>
    <row r="9" spans="2:18" s="8" customFormat="1" ht="15.75" thickBot="1" x14ac:dyDescent="0.3">
      <c r="B9" s="9" t="s">
        <v>20</v>
      </c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2:18" s="18" customFormat="1" ht="12.75" customHeight="1" x14ac:dyDescent="0.2">
      <c r="B10" s="12" t="s">
        <v>21</v>
      </c>
      <c r="C10" s="13">
        <f>SUM(D10:O10)</f>
        <v>22349456.649999999</v>
      </c>
      <c r="D10" s="14">
        <f>SUM(D11:D15)</f>
        <v>22349456.649999999</v>
      </c>
      <c r="E10" s="15">
        <f t="shared" ref="E10:O10" si="0">SUM(E11:E15)</f>
        <v>0</v>
      </c>
      <c r="F10" s="14">
        <f t="shared" si="0"/>
        <v>0</v>
      </c>
      <c r="G10" s="15">
        <f t="shared" si="0"/>
        <v>0</v>
      </c>
      <c r="H10" s="14">
        <f t="shared" si="0"/>
        <v>0</v>
      </c>
      <c r="I10" s="15">
        <f t="shared" si="0"/>
        <v>0</v>
      </c>
      <c r="J10" s="14">
        <f t="shared" si="0"/>
        <v>0</v>
      </c>
      <c r="K10" s="15">
        <f t="shared" si="0"/>
        <v>0</v>
      </c>
      <c r="L10" s="14">
        <f t="shared" si="0"/>
        <v>0</v>
      </c>
      <c r="M10" s="15">
        <f t="shared" si="0"/>
        <v>0</v>
      </c>
      <c r="N10" s="16">
        <f t="shared" si="0"/>
        <v>0</v>
      </c>
      <c r="O10" s="16">
        <f t="shared" si="0"/>
        <v>0</v>
      </c>
      <c r="P10" s="17"/>
      <c r="Q10" s="17"/>
      <c r="R10" s="17"/>
    </row>
    <row r="11" spans="2:18" s="18" customFormat="1" ht="12.75" customHeight="1" x14ac:dyDescent="0.2">
      <c r="B11" s="19" t="s">
        <v>22</v>
      </c>
      <c r="C11" s="20">
        <f>SUM(D11:O11)</f>
        <v>1657335.09</v>
      </c>
      <c r="D11" s="21">
        <v>1657335.09</v>
      </c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3"/>
      <c r="P11" s="17"/>
      <c r="Q11" s="17"/>
      <c r="R11" s="17"/>
    </row>
    <row r="12" spans="2:18" s="18" customFormat="1" ht="12.75" customHeight="1" x14ac:dyDescent="0.2">
      <c r="B12" s="19" t="s">
        <v>23</v>
      </c>
      <c r="C12" s="20">
        <f t="shared" ref="C12:C15" si="1">SUM(D12:O12)</f>
        <v>20692121.559999999</v>
      </c>
      <c r="D12" s="21">
        <v>20692121.559999999</v>
      </c>
      <c r="E12" s="22"/>
      <c r="F12" s="21"/>
      <c r="G12" s="22"/>
      <c r="H12" s="21"/>
      <c r="I12" s="22"/>
      <c r="J12" s="21"/>
      <c r="K12" s="22"/>
      <c r="L12" s="21"/>
      <c r="M12" s="22"/>
      <c r="N12" s="23"/>
      <c r="O12" s="23"/>
      <c r="P12" s="17"/>
      <c r="Q12" s="17"/>
      <c r="R12" s="17"/>
    </row>
    <row r="13" spans="2:18" s="18" customFormat="1" ht="12.75" customHeight="1" x14ac:dyDescent="0.2">
      <c r="B13" s="19" t="s">
        <v>24</v>
      </c>
      <c r="C13" s="20">
        <f t="shared" si="1"/>
        <v>0</v>
      </c>
      <c r="D13" s="21"/>
      <c r="E13" s="22"/>
      <c r="F13" s="21"/>
      <c r="G13" s="20"/>
      <c r="H13" s="24"/>
      <c r="I13" s="20"/>
      <c r="J13" s="24"/>
      <c r="K13" s="20"/>
      <c r="L13" s="24"/>
      <c r="M13" s="20"/>
      <c r="N13" s="25"/>
      <c r="O13" s="25"/>
      <c r="P13" s="17"/>
      <c r="Q13" s="17"/>
      <c r="R13" s="17"/>
    </row>
    <row r="14" spans="2:18" s="18" customFormat="1" ht="12.75" customHeight="1" x14ac:dyDescent="0.2">
      <c r="B14" s="19" t="s">
        <v>25</v>
      </c>
      <c r="C14" s="20">
        <f t="shared" si="1"/>
        <v>0</v>
      </c>
      <c r="D14" s="24"/>
      <c r="E14" s="20"/>
      <c r="F14" s="24"/>
      <c r="G14" s="20"/>
      <c r="H14" s="24"/>
      <c r="I14" s="20"/>
      <c r="J14" s="24"/>
      <c r="K14" s="20"/>
      <c r="L14" s="24"/>
      <c r="M14" s="20"/>
      <c r="N14" s="25"/>
      <c r="O14" s="25"/>
      <c r="P14" s="17"/>
      <c r="Q14" s="17"/>
      <c r="R14" s="17"/>
    </row>
    <row r="15" spans="2:18" s="18" customFormat="1" ht="12.75" customHeight="1" x14ac:dyDescent="0.2">
      <c r="B15" s="19" t="s">
        <v>26</v>
      </c>
      <c r="C15" s="20">
        <f t="shared" si="1"/>
        <v>0</v>
      </c>
      <c r="D15" s="24">
        <v>0</v>
      </c>
      <c r="E15" s="20">
        <v>0</v>
      </c>
      <c r="F15" s="24">
        <v>0</v>
      </c>
      <c r="G15" s="20">
        <v>0</v>
      </c>
      <c r="H15" s="24">
        <v>0</v>
      </c>
      <c r="I15" s="20">
        <v>0</v>
      </c>
      <c r="J15" s="24"/>
      <c r="K15" s="20">
        <v>0</v>
      </c>
      <c r="L15" s="24">
        <v>0</v>
      </c>
      <c r="M15" s="20">
        <v>0</v>
      </c>
      <c r="N15" s="25">
        <v>0</v>
      </c>
      <c r="O15" s="25">
        <v>0</v>
      </c>
      <c r="P15" s="17"/>
      <c r="Q15" s="17"/>
      <c r="R15" s="17"/>
    </row>
    <row r="16" spans="2:18" s="18" customFormat="1" ht="12" customHeight="1" x14ac:dyDescent="0.2">
      <c r="B16" s="19"/>
      <c r="C16" s="26"/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9"/>
      <c r="O16" s="29"/>
      <c r="P16" s="17"/>
      <c r="Q16" s="17"/>
      <c r="R16" s="17"/>
    </row>
    <row r="17" spans="2:18" s="18" customFormat="1" ht="12.75" customHeight="1" x14ac:dyDescent="0.2">
      <c r="B17" s="30" t="s">
        <v>27</v>
      </c>
      <c r="C17" s="31">
        <f>SUM(D17:O17)</f>
        <v>43882584.5</v>
      </c>
      <c r="D17" s="32">
        <f t="shared" ref="D17:O17" si="2">SUM(D18:D26)</f>
        <v>43882584.5</v>
      </c>
      <c r="E17" s="33">
        <f t="shared" si="2"/>
        <v>0</v>
      </c>
      <c r="F17" s="32">
        <f t="shared" si="2"/>
        <v>0</v>
      </c>
      <c r="G17" s="33">
        <f t="shared" si="2"/>
        <v>0</v>
      </c>
      <c r="H17" s="32">
        <f t="shared" si="2"/>
        <v>0</v>
      </c>
      <c r="I17" s="33">
        <f t="shared" si="2"/>
        <v>0</v>
      </c>
      <c r="J17" s="32">
        <f t="shared" si="2"/>
        <v>0</v>
      </c>
      <c r="K17" s="33">
        <f t="shared" si="2"/>
        <v>0</v>
      </c>
      <c r="L17" s="32">
        <f t="shared" si="2"/>
        <v>0</v>
      </c>
      <c r="M17" s="33">
        <f t="shared" si="2"/>
        <v>0</v>
      </c>
      <c r="N17" s="34">
        <f t="shared" si="2"/>
        <v>0</v>
      </c>
      <c r="O17" s="34">
        <f t="shared" si="2"/>
        <v>0</v>
      </c>
      <c r="P17" s="17"/>
      <c r="Q17" s="17"/>
      <c r="R17" s="17"/>
    </row>
    <row r="18" spans="2:18" s="18" customFormat="1" ht="12.75" customHeight="1" x14ac:dyDescent="0.2">
      <c r="B18" s="19" t="s">
        <v>28</v>
      </c>
      <c r="C18" s="20">
        <f>SUM(D18:O18)</f>
        <v>20211795.739999998</v>
      </c>
      <c r="D18" s="21">
        <v>20211795.739999998</v>
      </c>
      <c r="E18" s="22"/>
      <c r="F18" s="21"/>
      <c r="G18" s="22"/>
      <c r="H18" s="21"/>
      <c r="I18" s="22"/>
      <c r="J18" s="21"/>
      <c r="K18" s="22"/>
      <c r="L18" s="21"/>
      <c r="M18" s="22"/>
      <c r="N18" s="23"/>
      <c r="O18" s="23"/>
      <c r="P18" s="17"/>
      <c r="Q18" s="17"/>
      <c r="R18" s="17"/>
    </row>
    <row r="19" spans="2:18" s="18" customFormat="1" ht="12.75" customHeight="1" x14ac:dyDescent="0.2">
      <c r="B19" s="19" t="s">
        <v>29</v>
      </c>
      <c r="C19" s="20">
        <f t="shared" ref="C19:C26" si="3">SUM(D19:O19)</f>
        <v>146833.87</v>
      </c>
      <c r="D19" s="21">
        <v>146833.87</v>
      </c>
      <c r="E19" s="22"/>
      <c r="F19" s="21"/>
      <c r="G19" s="22"/>
      <c r="H19" s="21"/>
      <c r="I19" s="22"/>
      <c r="J19" s="21"/>
      <c r="K19" s="22"/>
      <c r="L19" s="21"/>
      <c r="M19" s="22"/>
      <c r="N19" s="23"/>
      <c r="O19" s="23"/>
      <c r="P19" s="17"/>
      <c r="Q19" s="17"/>
      <c r="R19" s="17"/>
    </row>
    <row r="20" spans="2:18" s="18" customFormat="1" ht="12.75" customHeight="1" x14ac:dyDescent="0.2">
      <c r="B20" s="19" t="s">
        <v>30</v>
      </c>
      <c r="C20" s="20">
        <f t="shared" si="3"/>
        <v>1244426.73</v>
      </c>
      <c r="D20" s="21">
        <v>1244426.73</v>
      </c>
      <c r="E20" s="22"/>
      <c r="F20" s="21"/>
      <c r="G20" s="22"/>
      <c r="H20" s="21"/>
      <c r="I20" s="22"/>
      <c r="J20" s="21"/>
      <c r="K20" s="22"/>
      <c r="L20" s="21"/>
      <c r="M20" s="22"/>
      <c r="N20" s="23"/>
      <c r="O20" s="23"/>
      <c r="P20" s="17"/>
      <c r="Q20" s="17"/>
      <c r="R20" s="17"/>
    </row>
    <row r="21" spans="2:18" s="18" customFormat="1" ht="12.75" customHeight="1" x14ac:dyDescent="0.2">
      <c r="B21" s="19" t="s">
        <v>31</v>
      </c>
      <c r="C21" s="20">
        <f t="shared" si="3"/>
        <v>466742.06</v>
      </c>
      <c r="D21" s="21">
        <v>466742.06</v>
      </c>
      <c r="E21" s="22"/>
      <c r="F21" s="21"/>
      <c r="G21" s="22"/>
      <c r="H21" s="21"/>
      <c r="I21" s="22"/>
      <c r="J21" s="21"/>
      <c r="K21" s="22"/>
      <c r="L21" s="21"/>
      <c r="M21" s="22"/>
      <c r="N21" s="23"/>
      <c r="O21" s="23"/>
      <c r="P21" s="17"/>
      <c r="Q21" s="17"/>
      <c r="R21" s="17"/>
    </row>
    <row r="22" spans="2:18" s="18" customFormat="1" ht="12.75" customHeight="1" x14ac:dyDescent="0.2">
      <c r="B22" s="19" t="s">
        <v>32</v>
      </c>
      <c r="C22" s="20">
        <f t="shared" si="3"/>
        <v>725030.06</v>
      </c>
      <c r="D22" s="21">
        <v>725030.06</v>
      </c>
      <c r="E22" s="22"/>
      <c r="F22" s="21"/>
      <c r="G22" s="22"/>
      <c r="H22" s="21"/>
      <c r="I22" s="22"/>
      <c r="J22" s="21"/>
      <c r="K22" s="22"/>
      <c r="L22" s="21"/>
      <c r="M22" s="22"/>
      <c r="N22" s="23"/>
      <c r="O22" s="23"/>
      <c r="P22" s="17"/>
      <c r="Q22" s="17"/>
      <c r="R22" s="17"/>
    </row>
    <row r="23" spans="2:18" s="18" customFormat="1" ht="12.75" customHeight="1" x14ac:dyDescent="0.2">
      <c r="B23" s="19" t="s">
        <v>33</v>
      </c>
      <c r="C23" s="20">
        <f t="shared" si="3"/>
        <v>9856194.9700000007</v>
      </c>
      <c r="D23" s="21">
        <v>9856194.9700000007</v>
      </c>
      <c r="E23" s="22"/>
      <c r="F23" s="21"/>
      <c r="G23" s="22"/>
      <c r="H23" s="21"/>
      <c r="I23" s="22"/>
      <c r="J23" s="21"/>
      <c r="K23" s="22"/>
      <c r="L23" s="21"/>
      <c r="M23" s="22"/>
      <c r="N23" s="23"/>
      <c r="O23" s="23"/>
      <c r="P23" s="17"/>
      <c r="Q23" s="17"/>
      <c r="R23" s="17"/>
    </row>
    <row r="24" spans="2:18" s="18" customFormat="1" ht="12.75" customHeight="1" x14ac:dyDescent="0.2">
      <c r="B24" s="19" t="s">
        <v>34</v>
      </c>
      <c r="C24" s="20">
        <f t="shared" si="3"/>
        <v>4547207.7499999991</v>
      </c>
      <c r="D24" s="35">
        <v>4547207.7499999991</v>
      </c>
      <c r="E24" s="36"/>
      <c r="F24" s="35"/>
      <c r="G24" s="36"/>
      <c r="H24" s="35"/>
      <c r="I24" s="36"/>
      <c r="J24" s="35"/>
      <c r="K24" s="36"/>
      <c r="L24" s="35"/>
      <c r="M24" s="36"/>
      <c r="N24" s="37"/>
      <c r="O24" s="37"/>
      <c r="P24" s="17"/>
      <c r="Q24" s="17"/>
      <c r="R24" s="17"/>
    </row>
    <row r="25" spans="2:18" s="18" customFormat="1" ht="12.75" customHeight="1" x14ac:dyDescent="0.2">
      <c r="B25" s="19" t="s">
        <v>35</v>
      </c>
      <c r="C25" s="20">
        <f t="shared" si="3"/>
        <v>6327215.2599999998</v>
      </c>
      <c r="D25" s="21">
        <v>6327215.2599999998</v>
      </c>
      <c r="E25" s="22"/>
      <c r="F25" s="21"/>
      <c r="G25" s="22"/>
      <c r="H25" s="21"/>
      <c r="I25" s="22"/>
      <c r="J25" s="21"/>
      <c r="K25" s="22"/>
      <c r="L25" s="21"/>
      <c r="M25" s="22"/>
      <c r="N25" s="23"/>
      <c r="O25" s="23"/>
      <c r="P25" s="17"/>
      <c r="Q25" s="17"/>
      <c r="R25" s="17"/>
    </row>
    <row r="26" spans="2:18" s="18" customFormat="1" ht="12.75" customHeight="1" x14ac:dyDescent="0.2">
      <c r="B26" s="19" t="s">
        <v>36</v>
      </c>
      <c r="C26" s="20">
        <f t="shared" si="3"/>
        <v>357138.06</v>
      </c>
      <c r="D26" s="21">
        <v>357138.06</v>
      </c>
      <c r="E26" s="22"/>
      <c r="F26" s="21"/>
      <c r="G26" s="22"/>
      <c r="H26" s="21"/>
      <c r="I26" s="22"/>
      <c r="J26" s="21"/>
      <c r="K26" s="22"/>
      <c r="L26" s="21"/>
      <c r="M26" s="22"/>
      <c r="N26" s="23"/>
      <c r="O26" s="23"/>
      <c r="P26" s="17"/>
      <c r="Q26" s="17"/>
      <c r="R26" s="17"/>
    </row>
    <row r="27" spans="2:18" s="18" customFormat="1" ht="12" customHeight="1" x14ac:dyDescent="0.2">
      <c r="B27" s="19"/>
      <c r="C27" s="20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/>
      <c r="O27" s="23"/>
      <c r="P27" s="17"/>
      <c r="Q27" s="17"/>
      <c r="R27" s="17"/>
    </row>
    <row r="28" spans="2:18" s="18" customFormat="1" ht="12.75" customHeight="1" x14ac:dyDescent="0.2">
      <c r="B28" s="30" t="s">
        <v>37</v>
      </c>
      <c r="C28" s="31">
        <f>SUM(D28:O28)</f>
        <v>31600229.230000004</v>
      </c>
      <c r="D28" s="32">
        <f t="shared" ref="D28:O28" si="4">SUM(D29:D37)</f>
        <v>31600229.230000004</v>
      </c>
      <c r="E28" s="33">
        <f t="shared" si="4"/>
        <v>0</v>
      </c>
      <c r="F28" s="32">
        <f t="shared" si="4"/>
        <v>0</v>
      </c>
      <c r="G28" s="33">
        <f t="shared" si="4"/>
        <v>0</v>
      </c>
      <c r="H28" s="32">
        <f t="shared" si="4"/>
        <v>0</v>
      </c>
      <c r="I28" s="33">
        <f t="shared" si="4"/>
        <v>0</v>
      </c>
      <c r="J28" s="32">
        <f t="shared" si="4"/>
        <v>0</v>
      </c>
      <c r="K28" s="33">
        <f t="shared" si="4"/>
        <v>0</v>
      </c>
      <c r="L28" s="32">
        <f t="shared" si="4"/>
        <v>0</v>
      </c>
      <c r="M28" s="33">
        <f t="shared" si="4"/>
        <v>0</v>
      </c>
      <c r="N28" s="34">
        <f t="shared" si="4"/>
        <v>0</v>
      </c>
      <c r="O28" s="34">
        <f t="shared" si="4"/>
        <v>0</v>
      </c>
      <c r="P28" s="17"/>
      <c r="Q28" s="17"/>
      <c r="R28" s="17"/>
    </row>
    <row r="29" spans="2:18" s="18" customFormat="1" ht="12.75" customHeight="1" x14ac:dyDescent="0.2">
      <c r="B29" s="19" t="s">
        <v>38</v>
      </c>
      <c r="C29" s="20">
        <f>SUM(D29:O29)</f>
        <v>654252.30000000005</v>
      </c>
      <c r="D29" s="21">
        <v>654252.30000000005</v>
      </c>
      <c r="E29" s="22"/>
      <c r="F29" s="21"/>
      <c r="G29" s="22"/>
      <c r="H29" s="21"/>
      <c r="I29" s="22"/>
      <c r="J29" s="21"/>
      <c r="K29" s="22"/>
      <c r="L29" s="21"/>
      <c r="M29" s="22"/>
      <c r="N29" s="23"/>
      <c r="O29" s="23"/>
      <c r="P29" s="17"/>
      <c r="Q29" s="17"/>
      <c r="R29" s="17"/>
    </row>
    <row r="30" spans="2:18" s="18" customFormat="1" ht="12.75" customHeight="1" x14ac:dyDescent="0.2">
      <c r="B30" s="19" t="s">
        <v>39</v>
      </c>
      <c r="C30" s="20">
        <f t="shared" ref="C30:C37" si="5">SUM(D30:O30)</f>
        <v>492151.21</v>
      </c>
      <c r="D30" s="21">
        <v>492151.21</v>
      </c>
      <c r="E30" s="22"/>
      <c r="F30" s="21"/>
      <c r="G30" s="22"/>
      <c r="H30" s="21"/>
      <c r="I30" s="22"/>
      <c r="J30" s="21"/>
      <c r="K30" s="22"/>
      <c r="L30" s="21"/>
      <c r="M30" s="22"/>
      <c r="N30" s="23"/>
      <c r="O30" s="23"/>
      <c r="P30" s="17"/>
      <c r="Q30" s="17"/>
      <c r="R30" s="17"/>
    </row>
    <row r="31" spans="2:18" s="18" customFormat="1" ht="12.75" customHeight="1" x14ac:dyDescent="0.2">
      <c r="B31" s="19" t="s">
        <v>40</v>
      </c>
      <c r="C31" s="20">
        <f t="shared" si="5"/>
        <v>1492375.96</v>
      </c>
      <c r="D31" s="21">
        <v>1492375.96</v>
      </c>
      <c r="E31" s="22"/>
      <c r="F31" s="21"/>
      <c r="G31" s="22"/>
      <c r="H31" s="21"/>
      <c r="I31" s="22"/>
      <c r="J31" s="21"/>
      <c r="K31" s="22"/>
      <c r="L31" s="21"/>
      <c r="M31" s="22"/>
      <c r="N31" s="23"/>
      <c r="O31" s="23"/>
      <c r="P31" s="17"/>
      <c r="Q31" s="17"/>
      <c r="R31" s="17"/>
    </row>
    <row r="32" spans="2:18" s="18" customFormat="1" ht="12.75" customHeight="1" x14ac:dyDescent="0.2">
      <c r="B32" s="19" t="s">
        <v>41</v>
      </c>
      <c r="C32" s="20">
        <f t="shared" si="5"/>
        <v>3969.56</v>
      </c>
      <c r="D32" s="21">
        <v>3969.56</v>
      </c>
      <c r="E32" s="22"/>
      <c r="F32" s="21"/>
      <c r="G32" s="22"/>
      <c r="H32" s="21"/>
      <c r="I32" s="22"/>
      <c r="J32" s="21"/>
      <c r="K32" s="22"/>
      <c r="L32" s="21"/>
      <c r="M32" s="22"/>
      <c r="N32" s="23"/>
      <c r="O32" s="23"/>
      <c r="P32" s="17"/>
      <c r="Q32" s="17"/>
      <c r="R32" s="17"/>
    </row>
    <row r="33" spans="2:18" s="18" customFormat="1" ht="12.75" customHeight="1" x14ac:dyDescent="0.2">
      <c r="B33" s="19" t="s">
        <v>42</v>
      </c>
      <c r="C33" s="20">
        <f t="shared" si="5"/>
        <v>1472241.31</v>
      </c>
      <c r="D33" s="21">
        <v>1472241.31</v>
      </c>
      <c r="E33" s="22"/>
      <c r="F33" s="21"/>
      <c r="G33" s="22"/>
      <c r="H33" s="21"/>
      <c r="I33" s="22"/>
      <c r="J33" s="21"/>
      <c r="K33" s="22"/>
      <c r="L33" s="21"/>
      <c r="M33" s="22"/>
      <c r="N33" s="23"/>
      <c r="O33" s="23"/>
      <c r="P33" s="17"/>
      <c r="Q33" s="17"/>
      <c r="R33" s="17"/>
    </row>
    <row r="34" spans="2:18" s="18" customFormat="1" ht="12.75" customHeight="1" x14ac:dyDescent="0.2">
      <c r="B34" s="19" t="s">
        <v>43</v>
      </c>
      <c r="C34" s="20">
        <f t="shared" si="5"/>
        <v>1344367.3499999999</v>
      </c>
      <c r="D34" s="21">
        <v>1344367.3499999999</v>
      </c>
      <c r="E34" s="22"/>
      <c r="F34" s="21"/>
      <c r="G34" s="22"/>
      <c r="H34" s="21"/>
      <c r="I34" s="22"/>
      <c r="J34" s="21"/>
      <c r="K34" s="22"/>
      <c r="L34" s="21"/>
      <c r="M34" s="22"/>
      <c r="N34" s="23"/>
      <c r="O34" s="23"/>
      <c r="P34" s="17"/>
      <c r="Q34" s="17"/>
      <c r="R34" s="17"/>
    </row>
    <row r="35" spans="2:18" s="18" customFormat="1" ht="12.75" customHeight="1" x14ac:dyDescent="0.2">
      <c r="B35" s="19" t="s">
        <v>44</v>
      </c>
      <c r="C35" s="20">
        <f t="shared" si="5"/>
        <v>19872931.790000003</v>
      </c>
      <c r="D35" s="35">
        <v>19872931.790000003</v>
      </c>
      <c r="E35" s="36"/>
      <c r="F35" s="35"/>
      <c r="G35" s="36"/>
      <c r="H35" s="35"/>
      <c r="I35" s="36"/>
      <c r="J35" s="35"/>
      <c r="K35" s="36"/>
      <c r="L35" s="35"/>
      <c r="M35" s="36"/>
      <c r="N35" s="37"/>
      <c r="O35" s="37"/>
      <c r="P35" s="17"/>
      <c r="Q35" s="17"/>
      <c r="R35" s="17"/>
    </row>
    <row r="36" spans="2:18" s="18" customFormat="1" ht="12.75" customHeight="1" x14ac:dyDescent="0.2">
      <c r="B36" s="19" t="s">
        <v>45</v>
      </c>
      <c r="C36" s="20">
        <f t="shared" si="5"/>
        <v>0</v>
      </c>
      <c r="D36" s="24">
        <v>0</v>
      </c>
      <c r="E36" s="20"/>
      <c r="F36" s="24"/>
      <c r="G36" s="20"/>
      <c r="H36" s="24"/>
      <c r="I36" s="20"/>
      <c r="J36" s="24"/>
      <c r="K36" s="20"/>
      <c r="L36" s="24"/>
      <c r="M36" s="20"/>
      <c r="N36" s="25"/>
      <c r="O36" s="25"/>
      <c r="P36" s="17"/>
      <c r="Q36" s="17"/>
      <c r="R36" s="17"/>
    </row>
    <row r="37" spans="2:18" s="18" customFormat="1" ht="12.75" customHeight="1" x14ac:dyDescent="0.2">
      <c r="B37" s="19" t="s">
        <v>46</v>
      </c>
      <c r="C37" s="20">
        <f t="shared" si="5"/>
        <v>6267939.75</v>
      </c>
      <c r="D37" s="21">
        <v>6267939.75</v>
      </c>
      <c r="E37" s="22"/>
      <c r="F37" s="21"/>
      <c r="G37" s="22"/>
      <c r="H37" s="21"/>
      <c r="I37" s="22"/>
      <c r="J37" s="21"/>
      <c r="K37" s="22"/>
      <c r="L37" s="21"/>
      <c r="M37" s="22"/>
      <c r="N37" s="23"/>
      <c r="O37" s="23"/>
      <c r="P37" s="17"/>
      <c r="Q37" s="17"/>
      <c r="R37" s="17"/>
    </row>
    <row r="38" spans="2:18" s="18" customFormat="1" ht="12" customHeight="1" x14ac:dyDescent="0.2">
      <c r="B38" s="19"/>
      <c r="C38" s="20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/>
      <c r="O38" s="23"/>
      <c r="P38" s="17"/>
      <c r="Q38" s="17"/>
      <c r="R38" s="17"/>
    </row>
    <row r="39" spans="2:18" s="18" customFormat="1" ht="12.75" customHeight="1" x14ac:dyDescent="0.2">
      <c r="B39" s="30" t="s">
        <v>47</v>
      </c>
      <c r="C39" s="31">
        <f>SUM(D39:O39)</f>
        <v>11352690.529999999</v>
      </c>
      <c r="D39" s="32">
        <f t="shared" ref="D39:O39" si="6">SUM(D40:D46)</f>
        <v>11352690.529999999</v>
      </c>
      <c r="E39" s="33">
        <f t="shared" si="6"/>
        <v>0</v>
      </c>
      <c r="F39" s="32">
        <f t="shared" si="6"/>
        <v>0</v>
      </c>
      <c r="G39" s="33">
        <f t="shared" si="6"/>
        <v>0</v>
      </c>
      <c r="H39" s="32">
        <f t="shared" si="6"/>
        <v>0</v>
      </c>
      <c r="I39" s="33">
        <f t="shared" si="6"/>
        <v>0</v>
      </c>
      <c r="J39" s="32">
        <f t="shared" si="6"/>
        <v>0</v>
      </c>
      <c r="K39" s="33">
        <f t="shared" si="6"/>
        <v>0</v>
      </c>
      <c r="L39" s="32">
        <f t="shared" si="6"/>
        <v>0</v>
      </c>
      <c r="M39" s="33">
        <f t="shared" si="6"/>
        <v>0</v>
      </c>
      <c r="N39" s="34">
        <f t="shared" si="6"/>
        <v>0</v>
      </c>
      <c r="O39" s="34">
        <f t="shared" si="6"/>
        <v>0</v>
      </c>
      <c r="P39" s="17"/>
      <c r="Q39" s="17"/>
      <c r="R39" s="17"/>
    </row>
    <row r="40" spans="2:18" s="18" customFormat="1" ht="12.75" customHeight="1" x14ac:dyDescent="0.2">
      <c r="B40" s="19" t="s">
        <v>48</v>
      </c>
      <c r="C40" s="20">
        <f>SUM(D40:O40)</f>
        <v>176999.53</v>
      </c>
      <c r="D40" s="21">
        <v>176999.53</v>
      </c>
      <c r="E40" s="22"/>
      <c r="F40" s="21"/>
      <c r="G40" s="22"/>
      <c r="H40" s="21"/>
      <c r="I40" s="22"/>
      <c r="J40" s="21"/>
      <c r="K40" s="22"/>
      <c r="L40" s="21"/>
      <c r="M40" s="22"/>
      <c r="N40" s="23"/>
      <c r="O40" s="23"/>
      <c r="P40" s="17"/>
      <c r="Q40" s="17"/>
      <c r="R40" s="17"/>
    </row>
    <row r="41" spans="2:18" s="18" customFormat="1" ht="12.75" customHeight="1" x14ac:dyDescent="0.2">
      <c r="B41" s="19" t="s">
        <v>49</v>
      </c>
      <c r="C41" s="20">
        <f t="shared" ref="C41:C46" si="7">SUM(D41:O41)</f>
        <v>0</v>
      </c>
      <c r="D41" s="24">
        <v>0</v>
      </c>
      <c r="E41" s="20">
        <v>0</v>
      </c>
      <c r="F41" s="24">
        <v>0</v>
      </c>
      <c r="G41" s="20">
        <v>0</v>
      </c>
      <c r="H41" s="24">
        <v>0</v>
      </c>
      <c r="I41" s="20">
        <v>0</v>
      </c>
      <c r="J41" s="24">
        <v>0</v>
      </c>
      <c r="K41" s="20">
        <v>0</v>
      </c>
      <c r="L41" s="24">
        <v>0</v>
      </c>
      <c r="M41" s="20">
        <v>0</v>
      </c>
      <c r="N41" s="25">
        <v>0</v>
      </c>
      <c r="O41" s="25">
        <v>0</v>
      </c>
      <c r="P41" s="17"/>
      <c r="Q41" s="17"/>
      <c r="R41" s="17"/>
    </row>
    <row r="42" spans="2:18" s="18" customFormat="1" ht="12.75" customHeight="1" x14ac:dyDescent="0.2">
      <c r="B42" s="19" t="s">
        <v>50</v>
      </c>
      <c r="C42" s="20">
        <f t="shared" si="7"/>
        <v>0</v>
      </c>
      <c r="D42" s="24">
        <v>0</v>
      </c>
      <c r="E42" s="20">
        <v>0</v>
      </c>
      <c r="F42" s="24">
        <v>0</v>
      </c>
      <c r="G42" s="20">
        <v>0</v>
      </c>
      <c r="H42" s="24">
        <v>0</v>
      </c>
      <c r="I42" s="20">
        <v>0</v>
      </c>
      <c r="J42" s="24">
        <v>0</v>
      </c>
      <c r="K42" s="20">
        <v>0</v>
      </c>
      <c r="L42" s="24">
        <v>0</v>
      </c>
      <c r="M42" s="20">
        <v>0</v>
      </c>
      <c r="N42" s="25">
        <v>0</v>
      </c>
      <c r="O42" s="25">
        <v>0</v>
      </c>
      <c r="P42" s="17"/>
      <c r="Q42" s="17"/>
      <c r="R42" s="17"/>
    </row>
    <row r="43" spans="2:18" s="18" customFormat="1" ht="12.75" customHeight="1" x14ac:dyDescent="0.2">
      <c r="B43" s="19" t="s">
        <v>51</v>
      </c>
      <c r="C43" s="20">
        <f t="shared" si="7"/>
        <v>0</v>
      </c>
      <c r="D43" s="24">
        <v>0</v>
      </c>
      <c r="E43" s="20">
        <v>0</v>
      </c>
      <c r="F43" s="24">
        <v>0</v>
      </c>
      <c r="G43" s="20">
        <v>0</v>
      </c>
      <c r="H43" s="24">
        <v>0</v>
      </c>
      <c r="I43" s="20">
        <v>0</v>
      </c>
      <c r="J43" s="24">
        <v>0</v>
      </c>
      <c r="K43" s="20">
        <v>0</v>
      </c>
      <c r="L43" s="24">
        <v>0</v>
      </c>
      <c r="M43" s="20">
        <v>0</v>
      </c>
      <c r="N43" s="25">
        <v>0</v>
      </c>
      <c r="O43" s="25">
        <v>0</v>
      </c>
      <c r="P43" s="17"/>
      <c r="Q43" s="17"/>
      <c r="R43" s="17"/>
    </row>
    <row r="44" spans="2:18" s="18" customFormat="1" ht="12.75" customHeight="1" x14ac:dyDescent="0.2">
      <c r="B44" s="19" t="s">
        <v>52</v>
      </c>
      <c r="C44" s="20">
        <f t="shared" si="7"/>
        <v>0</v>
      </c>
      <c r="D44" s="24">
        <v>0</v>
      </c>
      <c r="E44" s="20">
        <v>0</v>
      </c>
      <c r="F44" s="24">
        <v>0</v>
      </c>
      <c r="G44" s="20">
        <v>0</v>
      </c>
      <c r="H44" s="24">
        <v>0</v>
      </c>
      <c r="I44" s="20">
        <v>0</v>
      </c>
      <c r="J44" s="24">
        <v>0</v>
      </c>
      <c r="K44" s="20">
        <v>0</v>
      </c>
      <c r="L44" s="24">
        <v>0</v>
      </c>
      <c r="M44" s="20">
        <v>0</v>
      </c>
      <c r="N44" s="25">
        <v>0</v>
      </c>
      <c r="O44" s="25">
        <v>0</v>
      </c>
      <c r="P44" s="17"/>
      <c r="Q44" s="17"/>
      <c r="R44" s="17"/>
    </row>
    <row r="45" spans="2:18" s="18" customFormat="1" ht="12.75" customHeight="1" x14ac:dyDescent="0.2">
      <c r="B45" s="19" t="s">
        <v>53</v>
      </c>
      <c r="C45" s="20">
        <f t="shared" si="7"/>
        <v>0</v>
      </c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/>
      <c r="O45" s="23"/>
      <c r="P45" s="17"/>
      <c r="Q45" s="17"/>
      <c r="R45" s="17"/>
    </row>
    <row r="46" spans="2:18" s="18" customFormat="1" ht="12.75" customHeight="1" x14ac:dyDescent="0.2">
      <c r="B46" s="19" t="s">
        <v>54</v>
      </c>
      <c r="C46" s="20">
        <f t="shared" si="7"/>
        <v>11175691</v>
      </c>
      <c r="D46" s="21">
        <v>11175691</v>
      </c>
      <c r="E46" s="22"/>
      <c r="F46" s="21"/>
      <c r="G46" s="22"/>
      <c r="H46" s="21"/>
      <c r="I46" s="22"/>
      <c r="J46" s="21"/>
      <c r="K46" s="22"/>
      <c r="L46" s="21"/>
      <c r="M46" s="22"/>
      <c r="N46" s="23"/>
      <c r="O46" s="23"/>
      <c r="P46" s="17"/>
      <c r="Q46" s="17"/>
      <c r="R46" s="17"/>
    </row>
    <row r="47" spans="2:18" s="17" customFormat="1" ht="12" customHeight="1" x14ac:dyDescent="0.2">
      <c r="B47" s="19"/>
      <c r="C47" s="20"/>
      <c r="D47" s="35"/>
      <c r="E47" s="36"/>
      <c r="F47" s="35"/>
      <c r="G47" s="36"/>
      <c r="H47" s="35"/>
      <c r="I47" s="36"/>
      <c r="J47" s="35"/>
      <c r="K47" s="36"/>
      <c r="L47" s="35"/>
      <c r="M47" s="36"/>
      <c r="N47" s="37"/>
      <c r="O47" s="37"/>
    </row>
    <row r="48" spans="2:18" s="18" customFormat="1" ht="12.75" customHeight="1" x14ac:dyDescent="0.2">
      <c r="B48" s="30" t="s">
        <v>55</v>
      </c>
      <c r="C48" s="31">
        <f>SUM(D48:O48)</f>
        <v>0</v>
      </c>
      <c r="D48" s="38">
        <v>0</v>
      </c>
      <c r="E48" s="31">
        <v>0</v>
      </c>
      <c r="F48" s="38">
        <v>0</v>
      </c>
      <c r="G48" s="31">
        <v>0</v>
      </c>
      <c r="H48" s="38">
        <v>0</v>
      </c>
      <c r="I48" s="31">
        <v>0</v>
      </c>
      <c r="J48" s="38">
        <v>0</v>
      </c>
      <c r="K48" s="31">
        <v>0</v>
      </c>
      <c r="L48" s="38">
        <v>0</v>
      </c>
      <c r="M48" s="31">
        <v>0</v>
      </c>
      <c r="N48" s="39">
        <v>0</v>
      </c>
      <c r="O48" s="39">
        <v>0</v>
      </c>
      <c r="P48" s="17"/>
      <c r="Q48" s="17"/>
      <c r="R48" s="17"/>
    </row>
    <row r="49" spans="2:18" s="18" customFormat="1" ht="12.75" customHeight="1" x14ac:dyDescent="0.2">
      <c r="B49" s="19" t="s">
        <v>56</v>
      </c>
      <c r="C49" s="20">
        <f>SUM(D49:O49)</f>
        <v>0</v>
      </c>
      <c r="D49" s="24">
        <v>0</v>
      </c>
      <c r="E49" s="20">
        <v>0</v>
      </c>
      <c r="F49" s="24">
        <v>0</v>
      </c>
      <c r="G49" s="20">
        <v>0</v>
      </c>
      <c r="H49" s="24">
        <v>0</v>
      </c>
      <c r="I49" s="20">
        <v>0</v>
      </c>
      <c r="J49" s="24">
        <v>0</v>
      </c>
      <c r="K49" s="20">
        <v>0</v>
      </c>
      <c r="L49" s="24">
        <v>0</v>
      </c>
      <c r="M49" s="20">
        <v>0</v>
      </c>
      <c r="N49" s="25">
        <v>0</v>
      </c>
      <c r="O49" s="25">
        <v>0</v>
      </c>
      <c r="P49" s="17"/>
      <c r="Q49" s="17"/>
      <c r="R49" s="17"/>
    </row>
    <row r="50" spans="2:18" s="18" customFormat="1" ht="12.75" customHeight="1" x14ac:dyDescent="0.2">
      <c r="B50" s="19" t="s">
        <v>57</v>
      </c>
      <c r="C50" s="20">
        <f t="shared" ref="C50:C55" si="8">SUM(D50:O50)</f>
        <v>0</v>
      </c>
      <c r="D50" s="24">
        <v>0</v>
      </c>
      <c r="E50" s="20">
        <v>0</v>
      </c>
      <c r="F50" s="24">
        <v>0</v>
      </c>
      <c r="G50" s="20">
        <v>0</v>
      </c>
      <c r="H50" s="24">
        <v>0</v>
      </c>
      <c r="I50" s="20">
        <v>0</v>
      </c>
      <c r="J50" s="24">
        <v>0</v>
      </c>
      <c r="K50" s="20">
        <v>0</v>
      </c>
      <c r="L50" s="24">
        <v>0</v>
      </c>
      <c r="M50" s="20">
        <v>0</v>
      </c>
      <c r="N50" s="25">
        <v>0</v>
      </c>
      <c r="O50" s="25">
        <v>0</v>
      </c>
      <c r="P50" s="17"/>
      <c r="Q50" s="17"/>
      <c r="R50" s="17"/>
    </row>
    <row r="51" spans="2:18" s="18" customFormat="1" ht="12.75" customHeight="1" x14ac:dyDescent="0.2">
      <c r="B51" s="19" t="s">
        <v>58</v>
      </c>
      <c r="C51" s="20">
        <f t="shared" si="8"/>
        <v>0</v>
      </c>
      <c r="D51" s="24">
        <v>0</v>
      </c>
      <c r="E51" s="20">
        <v>0</v>
      </c>
      <c r="F51" s="24">
        <v>0</v>
      </c>
      <c r="G51" s="20">
        <v>0</v>
      </c>
      <c r="H51" s="24">
        <v>0</v>
      </c>
      <c r="I51" s="20">
        <v>0</v>
      </c>
      <c r="J51" s="24">
        <v>0</v>
      </c>
      <c r="K51" s="20">
        <v>0</v>
      </c>
      <c r="L51" s="24">
        <v>0</v>
      </c>
      <c r="M51" s="20">
        <v>0</v>
      </c>
      <c r="N51" s="25">
        <v>0</v>
      </c>
      <c r="O51" s="25">
        <v>0</v>
      </c>
      <c r="P51" s="17"/>
      <c r="Q51" s="17"/>
      <c r="R51" s="17"/>
    </row>
    <row r="52" spans="2:18" s="18" customFormat="1" ht="12.75" customHeight="1" x14ac:dyDescent="0.2">
      <c r="B52" s="19" t="s">
        <v>59</v>
      </c>
      <c r="C52" s="20">
        <f t="shared" si="8"/>
        <v>0</v>
      </c>
      <c r="D52" s="24">
        <v>0</v>
      </c>
      <c r="E52" s="20">
        <v>0</v>
      </c>
      <c r="F52" s="24">
        <v>0</v>
      </c>
      <c r="G52" s="20">
        <v>0</v>
      </c>
      <c r="H52" s="24">
        <v>0</v>
      </c>
      <c r="I52" s="20">
        <v>0</v>
      </c>
      <c r="J52" s="24">
        <v>0</v>
      </c>
      <c r="K52" s="20">
        <v>0</v>
      </c>
      <c r="L52" s="24">
        <v>0</v>
      </c>
      <c r="M52" s="20">
        <v>0</v>
      </c>
      <c r="N52" s="25">
        <v>0</v>
      </c>
      <c r="O52" s="25">
        <v>0</v>
      </c>
      <c r="P52" s="17"/>
      <c r="Q52" s="17"/>
      <c r="R52" s="17"/>
    </row>
    <row r="53" spans="2:18" s="18" customFormat="1" ht="12.75" customHeight="1" x14ac:dyDescent="0.2">
      <c r="B53" s="19" t="s">
        <v>60</v>
      </c>
      <c r="C53" s="20">
        <f t="shared" si="8"/>
        <v>0</v>
      </c>
      <c r="D53" s="24">
        <v>0</v>
      </c>
      <c r="E53" s="20">
        <v>0</v>
      </c>
      <c r="F53" s="24">
        <v>0</v>
      </c>
      <c r="G53" s="20">
        <v>0</v>
      </c>
      <c r="H53" s="24">
        <v>0</v>
      </c>
      <c r="I53" s="20">
        <v>0</v>
      </c>
      <c r="J53" s="24">
        <v>0</v>
      </c>
      <c r="K53" s="20">
        <v>0</v>
      </c>
      <c r="L53" s="24">
        <v>0</v>
      </c>
      <c r="M53" s="20">
        <v>0</v>
      </c>
      <c r="N53" s="25">
        <v>0</v>
      </c>
      <c r="O53" s="25">
        <v>0</v>
      </c>
      <c r="P53" s="17"/>
      <c r="Q53" s="17"/>
      <c r="R53" s="17"/>
    </row>
    <row r="54" spans="2:18" s="18" customFormat="1" ht="12.75" customHeight="1" x14ac:dyDescent="0.2">
      <c r="B54" s="19" t="s">
        <v>61</v>
      </c>
      <c r="C54" s="20">
        <f t="shared" si="8"/>
        <v>0</v>
      </c>
      <c r="D54" s="24">
        <v>0</v>
      </c>
      <c r="E54" s="20">
        <v>0</v>
      </c>
      <c r="F54" s="24">
        <v>0</v>
      </c>
      <c r="G54" s="20">
        <v>0</v>
      </c>
      <c r="H54" s="24">
        <v>0</v>
      </c>
      <c r="I54" s="20">
        <v>0</v>
      </c>
      <c r="J54" s="24">
        <v>0</v>
      </c>
      <c r="K54" s="20">
        <v>0</v>
      </c>
      <c r="L54" s="24">
        <v>0</v>
      </c>
      <c r="M54" s="20">
        <v>0</v>
      </c>
      <c r="N54" s="25">
        <v>0</v>
      </c>
      <c r="O54" s="25">
        <v>0</v>
      </c>
      <c r="P54" s="17"/>
      <c r="Q54" s="17"/>
      <c r="R54" s="17"/>
    </row>
    <row r="55" spans="2:18" s="18" customFormat="1" ht="12.75" customHeight="1" x14ac:dyDescent="0.2">
      <c r="B55" s="19" t="s">
        <v>62</v>
      </c>
      <c r="C55" s="20">
        <f t="shared" si="8"/>
        <v>0</v>
      </c>
      <c r="D55" s="24">
        <v>0</v>
      </c>
      <c r="E55" s="20">
        <v>0</v>
      </c>
      <c r="F55" s="24">
        <v>0</v>
      </c>
      <c r="G55" s="20">
        <v>0</v>
      </c>
      <c r="H55" s="24">
        <v>0</v>
      </c>
      <c r="I55" s="20">
        <v>0</v>
      </c>
      <c r="J55" s="24">
        <v>0</v>
      </c>
      <c r="K55" s="20">
        <v>0</v>
      </c>
      <c r="L55" s="24">
        <v>0</v>
      </c>
      <c r="M55" s="20">
        <v>0</v>
      </c>
      <c r="N55" s="25">
        <v>0</v>
      </c>
      <c r="O55" s="25">
        <v>0</v>
      </c>
      <c r="P55" s="17"/>
      <c r="Q55" s="17"/>
      <c r="R55" s="17"/>
    </row>
    <row r="56" spans="2:18" s="44" customFormat="1" ht="1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2"/>
      <c r="M56" s="41"/>
      <c r="N56" s="43"/>
      <c r="O56" s="43"/>
    </row>
    <row r="57" spans="2:18" s="18" customFormat="1" ht="12.75" customHeight="1" x14ac:dyDescent="0.2">
      <c r="B57" s="30" t="s">
        <v>63</v>
      </c>
      <c r="C57" s="31">
        <f>SUM(D57:O57)</f>
        <v>7688181.0999999987</v>
      </c>
      <c r="D57" s="38">
        <f t="shared" ref="D57:O57" si="9">SUM(D58:D66)</f>
        <v>7688181.0999999987</v>
      </c>
      <c r="E57" s="31">
        <f t="shared" si="9"/>
        <v>0</v>
      </c>
      <c r="F57" s="38">
        <f t="shared" si="9"/>
        <v>0</v>
      </c>
      <c r="G57" s="31">
        <f t="shared" si="9"/>
        <v>0</v>
      </c>
      <c r="H57" s="38">
        <f t="shared" si="9"/>
        <v>0</v>
      </c>
      <c r="I57" s="31">
        <f t="shared" si="9"/>
        <v>0</v>
      </c>
      <c r="J57" s="38">
        <f t="shared" si="9"/>
        <v>0</v>
      </c>
      <c r="K57" s="31">
        <f t="shared" si="9"/>
        <v>0</v>
      </c>
      <c r="L57" s="38">
        <f t="shared" si="9"/>
        <v>0</v>
      </c>
      <c r="M57" s="31">
        <f t="shared" si="9"/>
        <v>0</v>
      </c>
      <c r="N57" s="39">
        <f t="shared" si="9"/>
        <v>0</v>
      </c>
      <c r="O57" s="39">
        <f t="shared" si="9"/>
        <v>0</v>
      </c>
      <c r="P57" s="17"/>
      <c r="Q57" s="17"/>
      <c r="R57" s="17"/>
    </row>
    <row r="58" spans="2:18" s="18" customFormat="1" ht="12.75" customHeight="1" x14ac:dyDescent="0.2">
      <c r="B58" s="19" t="s">
        <v>64</v>
      </c>
      <c r="C58" s="20">
        <f>SUM(D58:O58)</f>
        <v>6692666.8699999992</v>
      </c>
      <c r="D58" s="21">
        <v>6692666.8699999992</v>
      </c>
      <c r="E58" s="22"/>
      <c r="F58" s="21"/>
      <c r="G58" s="22"/>
      <c r="H58" s="21"/>
      <c r="I58" s="22"/>
      <c r="J58" s="21"/>
      <c r="K58" s="22"/>
      <c r="L58" s="21"/>
      <c r="M58" s="22"/>
      <c r="N58" s="23"/>
      <c r="O58" s="23"/>
      <c r="P58" s="17"/>
      <c r="Q58" s="17"/>
      <c r="R58" s="17"/>
    </row>
    <row r="59" spans="2:18" s="18" customFormat="1" ht="12.75" customHeight="1" x14ac:dyDescent="0.2">
      <c r="B59" s="19" t="s">
        <v>65</v>
      </c>
      <c r="C59" s="20">
        <f t="shared" ref="C59:C66" si="10">SUM(D59:O59)</f>
        <v>374332.43</v>
      </c>
      <c r="D59" s="21">
        <v>374332.43</v>
      </c>
      <c r="E59" s="22"/>
      <c r="F59" s="21"/>
      <c r="G59" s="22"/>
      <c r="H59" s="21"/>
      <c r="I59" s="22"/>
      <c r="J59" s="21"/>
      <c r="K59" s="22"/>
      <c r="L59" s="21"/>
      <c r="M59" s="22"/>
      <c r="N59" s="23"/>
      <c r="O59" s="23"/>
      <c r="P59" s="17"/>
      <c r="Q59" s="17"/>
      <c r="R59" s="17"/>
    </row>
    <row r="60" spans="2:18" s="18" customFormat="1" ht="12.75" customHeight="1" x14ac:dyDescent="0.2">
      <c r="B60" s="19" t="s">
        <v>66</v>
      </c>
      <c r="C60" s="20">
        <f t="shared" si="10"/>
        <v>59000</v>
      </c>
      <c r="D60" s="21">
        <v>59000</v>
      </c>
      <c r="E60" s="22"/>
      <c r="F60" s="21"/>
      <c r="G60" s="22"/>
      <c r="H60" s="24"/>
      <c r="I60" s="20"/>
      <c r="J60" s="24"/>
      <c r="K60" s="20"/>
      <c r="L60" s="24"/>
      <c r="M60" s="20"/>
      <c r="N60" s="25"/>
      <c r="O60" s="25"/>
      <c r="P60" s="17"/>
      <c r="Q60" s="17"/>
      <c r="R60" s="17"/>
    </row>
    <row r="61" spans="2:18" s="18" customFormat="1" ht="12.75" customHeight="1" x14ac:dyDescent="0.2">
      <c r="B61" s="19" t="s">
        <v>67</v>
      </c>
      <c r="C61" s="20">
        <f t="shared" si="10"/>
        <v>0</v>
      </c>
      <c r="D61" s="24">
        <v>0</v>
      </c>
      <c r="E61" s="20"/>
      <c r="F61" s="24"/>
      <c r="G61" s="20"/>
      <c r="H61" s="24"/>
      <c r="I61" s="20"/>
      <c r="J61" s="24"/>
      <c r="K61" s="20"/>
      <c r="L61" s="24"/>
      <c r="M61" s="20"/>
      <c r="N61" s="25"/>
      <c r="O61" s="25"/>
      <c r="P61" s="17"/>
      <c r="Q61" s="17"/>
      <c r="R61" s="17"/>
    </row>
    <row r="62" spans="2:18" s="18" customFormat="1" ht="12.75" customHeight="1" x14ac:dyDescent="0.2">
      <c r="B62" s="19" t="s">
        <v>68</v>
      </c>
      <c r="C62" s="20">
        <f t="shared" si="10"/>
        <v>423341.38</v>
      </c>
      <c r="D62" s="24">
        <v>423341.38</v>
      </c>
      <c r="E62" s="20"/>
      <c r="F62" s="24"/>
      <c r="G62" s="20"/>
      <c r="H62" s="24"/>
      <c r="I62" s="20"/>
      <c r="J62" s="24"/>
      <c r="K62" s="20"/>
      <c r="L62" s="24"/>
      <c r="M62" s="20"/>
      <c r="N62" s="25"/>
      <c r="O62" s="25"/>
      <c r="P62" s="17"/>
      <c r="Q62" s="17"/>
      <c r="R62" s="17"/>
    </row>
    <row r="63" spans="2:18" s="17" customFormat="1" ht="12.75" customHeight="1" x14ac:dyDescent="0.2">
      <c r="B63" s="19" t="s">
        <v>69</v>
      </c>
      <c r="C63" s="20">
        <f t="shared" si="10"/>
        <v>0</v>
      </c>
      <c r="D63" s="24">
        <v>0</v>
      </c>
      <c r="E63" s="20"/>
      <c r="F63" s="24"/>
      <c r="G63" s="20"/>
      <c r="H63" s="24"/>
      <c r="I63" s="20"/>
      <c r="J63" s="24"/>
      <c r="K63" s="20"/>
      <c r="L63" s="24"/>
      <c r="M63" s="20"/>
      <c r="N63" s="25"/>
      <c r="O63" s="25"/>
    </row>
    <row r="64" spans="2:18" s="18" customFormat="1" ht="12.75" customHeight="1" x14ac:dyDescent="0.2">
      <c r="B64" s="19" t="s">
        <v>70</v>
      </c>
      <c r="C64" s="20">
        <f t="shared" si="10"/>
        <v>0</v>
      </c>
      <c r="D64" s="24">
        <v>0</v>
      </c>
      <c r="E64" s="20"/>
      <c r="F64" s="24"/>
      <c r="G64" s="20"/>
      <c r="H64" s="24"/>
      <c r="I64" s="20"/>
      <c r="J64" s="24"/>
      <c r="K64" s="20"/>
      <c r="L64" s="24"/>
      <c r="M64" s="20"/>
      <c r="N64" s="25"/>
      <c r="O64" s="25"/>
      <c r="P64" s="17"/>
      <c r="Q64" s="17"/>
      <c r="R64" s="17"/>
    </row>
    <row r="65" spans="2:18" s="18" customFormat="1" ht="12.75" customHeight="1" x14ac:dyDescent="0.2">
      <c r="B65" s="19" t="s">
        <v>71</v>
      </c>
      <c r="C65" s="20">
        <f t="shared" si="10"/>
        <v>138840.42000000001</v>
      </c>
      <c r="D65" s="24">
        <v>138840.42000000001</v>
      </c>
      <c r="E65" s="20"/>
      <c r="F65" s="24"/>
      <c r="G65" s="20"/>
      <c r="H65" s="24"/>
      <c r="I65" s="20"/>
      <c r="J65" s="24"/>
      <c r="K65" s="20"/>
      <c r="L65" s="24"/>
      <c r="M65" s="20"/>
      <c r="N65" s="25"/>
      <c r="O65" s="25"/>
      <c r="P65" s="17"/>
      <c r="Q65" s="17"/>
      <c r="R65" s="17"/>
    </row>
    <row r="66" spans="2:18" s="17" customFormat="1" ht="12.75" customHeight="1" x14ac:dyDescent="0.2">
      <c r="B66" s="19" t="s">
        <v>72</v>
      </c>
      <c r="C66" s="20">
        <f t="shared" si="10"/>
        <v>0</v>
      </c>
      <c r="D66" s="24">
        <v>0</v>
      </c>
      <c r="E66" s="20"/>
      <c r="F66" s="24"/>
      <c r="G66" s="20"/>
      <c r="H66" s="24"/>
      <c r="I66" s="20"/>
      <c r="J66" s="24"/>
      <c r="K66" s="20"/>
      <c r="L66" s="24"/>
      <c r="M66" s="20"/>
      <c r="N66" s="25"/>
      <c r="O66" s="25"/>
    </row>
    <row r="67" spans="2:18" s="17" customFormat="1" ht="12" customHeight="1" x14ac:dyDescent="0.2">
      <c r="B67" s="19"/>
      <c r="C67" s="20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/>
      <c r="O67" s="23"/>
    </row>
    <row r="68" spans="2:18" s="18" customFormat="1" ht="12.75" customHeight="1" x14ac:dyDescent="0.2">
      <c r="B68" s="30" t="s">
        <v>73</v>
      </c>
      <c r="C68" s="31">
        <f>SUM(D68:O68)</f>
        <v>258840.55</v>
      </c>
      <c r="D68" s="38">
        <f t="shared" ref="D68:J68" si="11">SUM(D69:D72)</f>
        <v>258840.55</v>
      </c>
      <c r="E68" s="31">
        <f t="shared" si="11"/>
        <v>0</v>
      </c>
      <c r="F68" s="38">
        <f t="shared" si="11"/>
        <v>0</v>
      </c>
      <c r="G68" s="31">
        <f t="shared" si="11"/>
        <v>0</v>
      </c>
      <c r="H68" s="38">
        <f t="shared" si="11"/>
        <v>0</v>
      </c>
      <c r="I68" s="31">
        <f t="shared" si="11"/>
        <v>0</v>
      </c>
      <c r="J68" s="38">
        <f t="shared" si="11"/>
        <v>0</v>
      </c>
      <c r="K68" s="31">
        <f t="shared" ref="K68:L68" si="12">SUM(K69:K72)</f>
        <v>0</v>
      </c>
      <c r="L68" s="38">
        <f t="shared" si="12"/>
        <v>0</v>
      </c>
      <c r="M68" s="31">
        <f t="shared" ref="M68:O68" si="13">SUM(M69:M72)</f>
        <v>0</v>
      </c>
      <c r="N68" s="39">
        <f t="shared" si="13"/>
        <v>0</v>
      </c>
      <c r="O68" s="39">
        <f t="shared" si="13"/>
        <v>0</v>
      </c>
      <c r="P68" s="17"/>
      <c r="Q68" s="17"/>
      <c r="R68" s="17"/>
    </row>
    <row r="69" spans="2:18" s="18" customFormat="1" ht="12.75" customHeight="1" x14ac:dyDescent="0.2">
      <c r="B69" s="19" t="s">
        <v>74</v>
      </c>
      <c r="C69" s="20">
        <f>SUM(D69:O69)</f>
        <v>258840.55</v>
      </c>
      <c r="D69" s="24">
        <v>258840.55</v>
      </c>
      <c r="E69" s="20"/>
      <c r="F69" s="24"/>
      <c r="G69" s="20"/>
      <c r="H69" s="24"/>
      <c r="I69" s="20"/>
      <c r="J69" s="24"/>
      <c r="K69" s="20"/>
      <c r="L69" s="24"/>
      <c r="M69" s="20"/>
      <c r="N69" s="25"/>
      <c r="O69" s="25"/>
      <c r="P69" s="17"/>
      <c r="Q69" s="17"/>
      <c r="R69" s="17"/>
    </row>
    <row r="70" spans="2:18" s="18" customFormat="1" ht="12.75" customHeight="1" x14ac:dyDescent="0.2">
      <c r="B70" s="19" t="s">
        <v>75</v>
      </c>
      <c r="C70" s="20">
        <f t="shared" ref="C70:C72" si="14">SUM(D70:O70)</f>
        <v>0</v>
      </c>
      <c r="D70" s="24"/>
      <c r="E70" s="20"/>
      <c r="F70" s="24"/>
      <c r="G70" s="20"/>
      <c r="H70" s="24"/>
      <c r="I70" s="20"/>
      <c r="J70" s="24"/>
      <c r="K70" s="20"/>
      <c r="L70" s="24"/>
      <c r="M70" s="20"/>
      <c r="N70" s="25"/>
      <c r="O70" s="25"/>
      <c r="P70" s="17"/>
      <c r="Q70" s="17"/>
      <c r="R70" s="17"/>
    </row>
    <row r="71" spans="2:18" s="18" customFormat="1" ht="12.75" customHeight="1" x14ac:dyDescent="0.2">
      <c r="B71" s="19" t="s">
        <v>76</v>
      </c>
      <c r="C71" s="20">
        <f t="shared" si="14"/>
        <v>0</v>
      </c>
      <c r="D71" s="24">
        <v>0</v>
      </c>
      <c r="E71" s="20">
        <v>0</v>
      </c>
      <c r="F71" s="24">
        <v>0</v>
      </c>
      <c r="G71" s="20">
        <v>0</v>
      </c>
      <c r="H71" s="24">
        <v>0</v>
      </c>
      <c r="I71" s="20">
        <v>0</v>
      </c>
      <c r="J71" s="24">
        <v>0</v>
      </c>
      <c r="K71" s="20">
        <v>0</v>
      </c>
      <c r="L71" s="24">
        <v>0</v>
      </c>
      <c r="M71" s="20">
        <v>0</v>
      </c>
      <c r="N71" s="25">
        <v>0</v>
      </c>
      <c r="O71" s="25">
        <v>0</v>
      </c>
      <c r="P71" s="17"/>
      <c r="Q71" s="17"/>
      <c r="R71" s="17"/>
    </row>
    <row r="72" spans="2:18" s="17" customFormat="1" ht="12.75" customHeight="1" thickBot="1" x14ac:dyDescent="0.25">
      <c r="B72" s="45" t="s">
        <v>77</v>
      </c>
      <c r="C72" s="46">
        <f t="shared" si="14"/>
        <v>0</v>
      </c>
      <c r="D72" s="47">
        <v>0</v>
      </c>
      <c r="E72" s="46">
        <v>0</v>
      </c>
      <c r="F72" s="47">
        <v>0</v>
      </c>
      <c r="G72" s="46">
        <v>0</v>
      </c>
      <c r="H72" s="47">
        <v>0</v>
      </c>
      <c r="I72" s="46">
        <v>0</v>
      </c>
      <c r="J72" s="47">
        <v>0</v>
      </c>
      <c r="K72" s="46">
        <v>0</v>
      </c>
      <c r="L72" s="47">
        <v>0</v>
      </c>
      <c r="M72" s="46">
        <v>0</v>
      </c>
      <c r="N72" s="48">
        <v>0</v>
      </c>
      <c r="O72" s="48">
        <v>0</v>
      </c>
    </row>
    <row r="73" spans="2:18" s="17" customFormat="1" ht="12" customHeight="1" thickBot="1" x14ac:dyDescent="0.25">
      <c r="B73" s="49"/>
      <c r="C73" s="2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8" s="18" customFormat="1" ht="12.75" customHeight="1" x14ac:dyDescent="0.2">
      <c r="B74" s="12" t="s">
        <v>78</v>
      </c>
      <c r="C74" s="50">
        <f>SUM(D74:O74)</f>
        <v>0</v>
      </c>
      <c r="D74" s="51">
        <f t="shared" ref="D74:O74" si="15">SUM(D75:D81)</f>
        <v>0</v>
      </c>
      <c r="E74" s="50">
        <f t="shared" si="15"/>
        <v>0</v>
      </c>
      <c r="F74" s="51">
        <f t="shared" si="15"/>
        <v>0</v>
      </c>
      <c r="G74" s="50">
        <f t="shared" si="15"/>
        <v>0</v>
      </c>
      <c r="H74" s="51">
        <f t="shared" si="15"/>
        <v>0</v>
      </c>
      <c r="I74" s="50">
        <f t="shared" si="15"/>
        <v>0</v>
      </c>
      <c r="J74" s="51">
        <f t="shared" si="15"/>
        <v>0</v>
      </c>
      <c r="K74" s="50">
        <f t="shared" si="15"/>
        <v>0</v>
      </c>
      <c r="L74" s="51">
        <f t="shared" si="15"/>
        <v>0</v>
      </c>
      <c r="M74" s="50">
        <f t="shared" si="15"/>
        <v>0</v>
      </c>
      <c r="N74" s="52">
        <f t="shared" si="15"/>
        <v>0</v>
      </c>
      <c r="O74" s="52">
        <f t="shared" si="15"/>
        <v>0</v>
      </c>
      <c r="P74" s="17"/>
      <c r="Q74" s="17"/>
      <c r="R74" s="17"/>
    </row>
    <row r="75" spans="2:18" s="18" customFormat="1" ht="12.75" customHeight="1" x14ac:dyDescent="0.2">
      <c r="B75" s="19" t="s">
        <v>79</v>
      </c>
      <c r="C75" s="53">
        <f>SUM(D75:O75)</f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5">
        <v>0</v>
      </c>
      <c r="O75" s="55">
        <v>0</v>
      </c>
      <c r="P75" s="17"/>
      <c r="Q75" s="17"/>
      <c r="R75" s="17"/>
    </row>
    <row r="76" spans="2:18" s="18" customFormat="1" ht="12.75" customHeight="1" x14ac:dyDescent="0.2">
      <c r="B76" s="19" t="s">
        <v>80</v>
      </c>
      <c r="C76" s="53">
        <f>SUM(D76:O76)</f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5">
        <v>0</v>
      </c>
      <c r="O76" s="55">
        <v>0</v>
      </c>
      <c r="P76" s="17"/>
      <c r="Q76" s="17"/>
      <c r="R76" s="17"/>
    </row>
    <row r="77" spans="2:18" s="18" customFormat="1" ht="12" customHeight="1" x14ac:dyDescent="0.2">
      <c r="B77" s="19"/>
      <c r="C77" s="53"/>
      <c r="D77" s="35"/>
      <c r="E77" s="36"/>
      <c r="F77" s="35"/>
      <c r="G77" s="36"/>
      <c r="H77" s="35"/>
      <c r="I77" s="36"/>
      <c r="J77" s="35"/>
      <c r="K77" s="36"/>
      <c r="L77" s="35"/>
      <c r="M77" s="36"/>
      <c r="N77" s="37"/>
      <c r="O77" s="37"/>
      <c r="P77" s="17"/>
      <c r="Q77" s="17"/>
      <c r="R77" s="17"/>
    </row>
    <row r="78" spans="2:18" s="18" customFormat="1" ht="12.75" customHeight="1" x14ac:dyDescent="0.2">
      <c r="B78" s="30" t="s">
        <v>81</v>
      </c>
      <c r="C78" s="53">
        <f>SUM(D78:O78)</f>
        <v>0</v>
      </c>
      <c r="D78" s="38"/>
      <c r="E78" s="31"/>
      <c r="F78" s="38"/>
      <c r="G78" s="31"/>
      <c r="H78" s="38"/>
      <c r="I78" s="31"/>
      <c r="J78" s="38"/>
      <c r="K78" s="31"/>
      <c r="L78" s="38"/>
      <c r="M78" s="31"/>
      <c r="N78" s="39"/>
      <c r="O78" s="39"/>
      <c r="P78" s="17"/>
      <c r="Q78" s="17"/>
      <c r="R78" s="17"/>
    </row>
    <row r="79" spans="2:18" s="18" customFormat="1" ht="12.75" customHeight="1" x14ac:dyDescent="0.2">
      <c r="B79" s="19" t="s">
        <v>82</v>
      </c>
      <c r="C79" s="53">
        <f>SUM(D79:O79)</f>
        <v>0</v>
      </c>
      <c r="D79" s="54">
        <f t="shared" ref="D79:O81" si="16">SUM(E79:E79)</f>
        <v>0</v>
      </c>
      <c r="E79" s="53">
        <f t="shared" si="16"/>
        <v>0</v>
      </c>
      <c r="F79" s="54">
        <f t="shared" si="16"/>
        <v>0</v>
      </c>
      <c r="G79" s="53">
        <f t="shared" si="16"/>
        <v>0</v>
      </c>
      <c r="H79" s="54">
        <f t="shared" si="16"/>
        <v>0</v>
      </c>
      <c r="I79" s="53">
        <f t="shared" si="16"/>
        <v>0</v>
      </c>
      <c r="J79" s="54">
        <f t="shared" si="16"/>
        <v>0</v>
      </c>
      <c r="K79" s="53">
        <f t="shared" si="16"/>
        <v>0</v>
      </c>
      <c r="L79" s="54">
        <f t="shared" si="16"/>
        <v>0</v>
      </c>
      <c r="M79" s="53">
        <f t="shared" si="16"/>
        <v>0</v>
      </c>
      <c r="N79" s="55">
        <f t="shared" si="16"/>
        <v>0</v>
      </c>
      <c r="O79" s="55">
        <f t="shared" si="16"/>
        <v>0</v>
      </c>
      <c r="P79" s="17"/>
      <c r="Q79" s="17"/>
      <c r="R79" s="17"/>
    </row>
    <row r="80" spans="2:18" s="18" customFormat="1" ht="12.75" customHeight="1" x14ac:dyDescent="0.2">
      <c r="B80" s="19" t="s">
        <v>83</v>
      </c>
      <c r="C80" s="53">
        <f>SUM(D80:O80)</f>
        <v>0</v>
      </c>
      <c r="D80" s="54">
        <f t="shared" si="16"/>
        <v>0</v>
      </c>
      <c r="E80" s="53">
        <f t="shared" si="16"/>
        <v>0</v>
      </c>
      <c r="F80" s="54">
        <f t="shared" si="16"/>
        <v>0</v>
      </c>
      <c r="G80" s="53">
        <f t="shared" si="16"/>
        <v>0</v>
      </c>
      <c r="H80" s="54">
        <f t="shared" si="16"/>
        <v>0</v>
      </c>
      <c r="I80" s="53">
        <f t="shared" si="16"/>
        <v>0</v>
      </c>
      <c r="J80" s="54">
        <f t="shared" si="16"/>
        <v>0</v>
      </c>
      <c r="K80" s="53">
        <f t="shared" si="16"/>
        <v>0</v>
      </c>
      <c r="L80" s="54">
        <f t="shared" si="16"/>
        <v>0</v>
      </c>
      <c r="M80" s="53">
        <f t="shared" si="16"/>
        <v>0</v>
      </c>
      <c r="N80" s="55">
        <f t="shared" si="16"/>
        <v>0</v>
      </c>
      <c r="O80" s="55">
        <f t="shared" si="16"/>
        <v>0</v>
      </c>
      <c r="P80" s="17"/>
      <c r="Q80" s="17"/>
      <c r="R80" s="17"/>
    </row>
    <row r="81" spans="2:18" s="18" customFormat="1" ht="12.75" customHeight="1" x14ac:dyDescent="0.2">
      <c r="B81" s="19" t="s">
        <v>84</v>
      </c>
      <c r="C81" s="53">
        <f>SUM(D81:O81)</f>
        <v>0</v>
      </c>
      <c r="D81" s="54">
        <f t="shared" si="16"/>
        <v>0</v>
      </c>
      <c r="E81" s="53">
        <f t="shared" si="16"/>
        <v>0</v>
      </c>
      <c r="F81" s="54">
        <f t="shared" si="16"/>
        <v>0</v>
      </c>
      <c r="G81" s="53">
        <f t="shared" si="16"/>
        <v>0</v>
      </c>
      <c r="H81" s="54">
        <f t="shared" si="16"/>
        <v>0</v>
      </c>
      <c r="I81" s="53">
        <f t="shared" si="16"/>
        <v>0</v>
      </c>
      <c r="J81" s="54">
        <f t="shared" si="16"/>
        <v>0</v>
      </c>
      <c r="K81" s="53">
        <f t="shared" si="16"/>
        <v>0</v>
      </c>
      <c r="L81" s="54">
        <f t="shared" si="16"/>
        <v>0</v>
      </c>
      <c r="M81" s="53">
        <f t="shared" si="16"/>
        <v>0</v>
      </c>
      <c r="N81" s="55">
        <f t="shared" si="16"/>
        <v>0</v>
      </c>
      <c r="O81" s="55">
        <f t="shared" si="16"/>
        <v>0</v>
      </c>
      <c r="P81" s="17"/>
      <c r="Q81" s="17"/>
      <c r="R81" s="17"/>
    </row>
    <row r="82" spans="2:18" s="17" customFormat="1" ht="12.75" customHeight="1" thickBot="1" x14ac:dyDescent="0.25">
      <c r="B82" s="45"/>
      <c r="C82" s="56"/>
      <c r="D82" s="57"/>
      <c r="E82" s="58"/>
      <c r="F82" s="57"/>
      <c r="G82" s="58"/>
      <c r="H82" s="57"/>
      <c r="I82" s="58"/>
      <c r="J82" s="57"/>
      <c r="K82" s="58"/>
      <c r="L82" s="57"/>
      <c r="M82" s="58"/>
      <c r="N82" s="59"/>
      <c r="O82" s="59"/>
    </row>
    <row r="83" spans="2:18" s="18" customFormat="1" ht="15.75" thickBot="1" x14ac:dyDescent="0.25">
      <c r="B83" s="60" t="s">
        <v>85</v>
      </c>
      <c r="C83" s="61">
        <f>C10+C17+C28+C39+C57+C74+C68</f>
        <v>117131982.55999999</v>
      </c>
      <c r="D83" s="61">
        <f t="shared" ref="D83:O83" si="17">D10+D17+D28+D39+D57+D74+D68</f>
        <v>117131982.55999999</v>
      </c>
      <c r="E83" s="61">
        <f t="shared" si="17"/>
        <v>0</v>
      </c>
      <c r="F83" s="61">
        <f t="shared" si="17"/>
        <v>0</v>
      </c>
      <c r="G83" s="61">
        <f t="shared" si="17"/>
        <v>0</v>
      </c>
      <c r="H83" s="61">
        <f t="shared" si="17"/>
        <v>0</v>
      </c>
      <c r="I83" s="61">
        <f t="shared" si="17"/>
        <v>0</v>
      </c>
      <c r="J83" s="61">
        <f t="shared" si="17"/>
        <v>0</v>
      </c>
      <c r="K83" s="61">
        <f t="shared" si="17"/>
        <v>0</v>
      </c>
      <c r="L83" s="61">
        <f t="shared" si="17"/>
        <v>0</v>
      </c>
      <c r="M83" s="61">
        <f t="shared" si="17"/>
        <v>0</v>
      </c>
      <c r="N83" s="61">
        <f t="shared" si="17"/>
        <v>0</v>
      </c>
      <c r="O83" s="61">
        <f t="shared" si="17"/>
        <v>0</v>
      </c>
      <c r="P83" s="17"/>
      <c r="Q83" s="17"/>
      <c r="R83" s="17"/>
    </row>
    <row r="84" spans="2:18" s="18" customFormat="1" ht="12.75" x14ac:dyDescent="0.2">
      <c r="B84" s="62" t="s">
        <v>86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7"/>
      <c r="Q84" s="17"/>
      <c r="R84" s="17"/>
    </row>
    <row r="85" spans="2:18" s="18" customFormat="1" ht="12.75" x14ac:dyDescent="0.2">
      <c r="B85" s="30" t="s">
        <v>87</v>
      </c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17"/>
      <c r="Q85" s="17"/>
      <c r="R85" s="17"/>
    </row>
    <row r="86" spans="2:18" s="18" customFormat="1" ht="12.75" x14ac:dyDescent="0.2">
      <c r="B86" s="19" t="s">
        <v>88</v>
      </c>
      <c r="C86" s="65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17"/>
      <c r="Q86" s="17"/>
      <c r="R86" s="17"/>
    </row>
    <row r="87" spans="2:18" s="18" customFormat="1" ht="12.75" x14ac:dyDescent="0.2">
      <c r="B87" s="19" t="s">
        <v>89</v>
      </c>
      <c r="C87" s="6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17"/>
      <c r="Q87" s="17"/>
      <c r="R87" s="17"/>
    </row>
    <row r="88" spans="2:18" s="18" customFormat="1" ht="12.75" x14ac:dyDescent="0.2">
      <c r="B88" s="19"/>
      <c r="C88" s="6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7"/>
      <c r="Q88" s="17"/>
      <c r="R88" s="17"/>
    </row>
    <row r="89" spans="2:18" s="18" customFormat="1" ht="12.75" x14ac:dyDescent="0.2">
      <c r="B89" s="30" t="s">
        <v>90</v>
      </c>
      <c r="C89" s="65"/>
      <c r="D89" s="68"/>
      <c r="E89" s="69"/>
      <c r="F89" s="68"/>
      <c r="G89" s="69"/>
      <c r="H89" s="69"/>
      <c r="I89" s="69"/>
      <c r="J89" s="69"/>
      <c r="K89" s="69"/>
      <c r="L89" s="69"/>
      <c r="M89" s="69"/>
      <c r="N89" s="69"/>
      <c r="O89" s="69"/>
      <c r="P89" s="17"/>
      <c r="Q89" s="17"/>
      <c r="R89" s="17"/>
    </row>
    <row r="90" spans="2:18" s="18" customFormat="1" ht="12.75" x14ac:dyDescent="0.2">
      <c r="B90" s="19" t="s">
        <v>91</v>
      </c>
      <c r="C90" s="65"/>
      <c r="D90" s="70"/>
      <c r="E90" s="71"/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17"/>
      <c r="Q90" s="17"/>
      <c r="R90" s="17"/>
    </row>
    <row r="91" spans="2:18" s="18" customFormat="1" ht="12.75" x14ac:dyDescent="0.2">
      <c r="B91" s="19" t="s">
        <v>92</v>
      </c>
      <c r="C91" s="65"/>
      <c r="D91" s="70"/>
      <c r="E91" s="71"/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17"/>
      <c r="Q91" s="17"/>
      <c r="R91" s="17"/>
    </row>
    <row r="92" spans="2:18" s="18" customFormat="1" ht="12.75" x14ac:dyDescent="0.2">
      <c r="B92" s="19"/>
      <c r="C92" s="65"/>
      <c r="D92" s="70"/>
      <c r="E92" s="71"/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17"/>
      <c r="Q92" s="17"/>
      <c r="R92" s="17"/>
    </row>
    <row r="93" spans="2:18" s="18" customFormat="1" ht="12.75" x14ac:dyDescent="0.2">
      <c r="B93" s="30" t="s">
        <v>93</v>
      </c>
      <c r="C93" s="65"/>
      <c r="D93" s="68"/>
      <c r="E93" s="69"/>
      <c r="F93" s="68"/>
      <c r="G93" s="69"/>
      <c r="H93" s="69"/>
      <c r="I93" s="69"/>
      <c r="J93" s="69"/>
      <c r="K93" s="69"/>
      <c r="L93" s="69"/>
      <c r="M93" s="69"/>
      <c r="N93" s="69"/>
      <c r="O93" s="69"/>
      <c r="P93" s="17"/>
      <c r="Q93" s="17"/>
      <c r="R93" s="17"/>
    </row>
    <row r="94" spans="2:18" s="18" customFormat="1" ht="12.75" x14ac:dyDescent="0.2">
      <c r="B94" s="19" t="s">
        <v>94</v>
      </c>
      <c r="C94" s="65"/>
      <c r="D94" s="70"/>
      <c r="E94" s="71"/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17"/>
      <c r="Q94" s="17"/>
      <c r="R94" s="17"/>
    </row>
    <row r="95" spans="2:18" s="17" customFormat="1" ht="12.75" x14ac:dyDescent="0.2">
      <c r="B95" s="19"/>
      <c r="C95" s="65"/>
      <c r="D95" s="70"/>
      <c r="E95" s="71"/>
      <c r="F95" s="70"/>
      <c r="G95" s="71"/>
      <c r="H95" s="71"/>
      <c r="I95" s="71"/>
      <c r="J95" s="71"/>
      <c r="K95" s="71"/>
      <c r="L95" s="71"/>
      <c r="M95" s="71"/>
      <c r="N95" s="71"/>
      <c r="O95" s="71"/>
    </row>
    <row r="96" spans="2:18" s="18" customFormat="1" ht="13.5" thickBot="1" x14ac:dyDescent="0.25">
      <c r="B96" s="72" t="s">
        <v>95</v>
      </c>
      <c r="C96" s="73"/>
      <c r="D96" s="74"/>
      <c r="E96" s="73"/>
      <c r="F96" s="74"/>
      <c r="G96" s="73"/>
      <c r="H96" s="73"/>
      <c r="I96" s="73"/>
      <c r="J96" s="73"/>
      <c r="K96" s="73"/>
      <c r="L96" s="73"/>
      <c r="M96" s="73"/>
      <c r="N96" s="73"/>
      <c r="O96" s="73"/>
      <c r="P96" s="17"/>
      <c r="Q96" s="17"/>
      <c r="R96" s="17"/>
    </row>
    <row r="97" spans="2:18" s="18" customFormat="1" ht="13.5" thickBot="1" x14ac:dyDescent="0.25">
      <c r="B97" s="75"/>
      <c r="C97" s="76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17"/>
      <c r="Q97" s="17"/>
      <c r="R97" s="17"/>
    </row>
    <row r="98" spans="2:18" s="18" customFormat="1" ht="15" customHeight="1" thickBot="1" x14ac:dyDescent="0.25">
      <c r="B98" s="78" t="s">
        <v>96</v>
      </c>
      <c r="C98" s="61">
        <f>C83</f>
        <v>117131982.55999999</v>
      </c>
      <c r="D98" s="61">
        <f t="shared" ref="D98" si="18">D83</f>
        <v>117131982.55999999</v>
      </c>
      <c r="E98" s="61">
        <f>E83</f>
        <v>0</v>
      </c>
      <c r="F98" s="61">
        <f t="shared" ref="F98:O98" si="19">F83</f>
        <v>0</v>
      </c>
      <c r="G98" s="61">
        <f t="shared" si="19"/>
        <v>0</v>
      </c>
      <c r="H98" s="61">
        <f t="shared" si="19"/>
        <v>0</v>
      </c>
      <c r="I98" s="61">
        <f t="shared" si="19"/>
        <v>0</v>
      </c>
      <c r="J98" s="61">
        <f t="shared" si="19"/>
        <v>0</v>
      </c>
      <c r="K98" s="61">
        <f t="shared" si="19"/>
        <v>0</v>
      </c>
      <c r="L98" s="61">
        <f t="shared" si="19"/>
        <v>0</v>
      </c>
      <c r="M98" s="61">
        <f t="shared" si="19"/>
        <v>0</v>
      </c>
      <c r="N98" s="61">
        <f t="shared" si="19"/>
        <v>0</v>
      </c>
      <c r="O98" s="61">
        <f t="shared" si="19"/>
        <v>0</v>
      </c>
      <c r="P98" s="17"/>
      <c r="Q98" s="17"/>
      <c r="R98" s="17"/>
    </row>
    <row r="99" spans="2:18" s="18" customFormat="1" ht="12.75" x14ac:dyDescent="0.2">
      <c r="B99" s="18" t="s">
        <v>97</v>
      </c>
      <c r="C99" s="7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7"/>
      <c r="Q99" s="17"/>
      <c r="R99" s="17"/>
    </row>
    <row r="100" spans="2:18" s="18" customFormat="1" ht="12.75" x14ac:dyDescent="0.2">
      <c r="B100" s="18" t="s">
        <v>98</v>
      </c>
      <c r="C100" s="79"/>
      <c r="P100" s="17"/>
      <c r="Q100" s="17"/>
      <c r="R100" s="17"/>
    </row>
    <row r="101" spans="2:18" s="18" customFormat="1" ht="12.75" x14ac:dyDescent="0.2">
      <c r="B101" s="18" t="s">
        <v>99</v>
      </c>
      <c r="C101" s="79"/>
      <c r="P101" s="17"/>
      <c r="Q101" s="17"/>
      <c r="R101" s="17"/>
    </row>
    <row r="102" spans="2:18" s="18" customFormat="1" ht="12.75" x14ac:dyDescent="0.2">
      <c r="C102" s="79"/>
      <c r="P102" s="17"/>
      <c r="Q102" s="17"/>
      <c r="R102" s="17"/>
    </row>
    <row r="103" spans="2:18" s="18" customFormat="1" ht="18.75" x14ac:dyDescent="0.3">
      <c r="B103" s="81" t="s">
        <v>100</v>
      </c>
      <c r="C103" s="79"/>
      <c r="P103" s="17"/>
      <c r="Q103" s="17"/>
      <c r="R103" s="17"/>
    </row>
    <row r="104" spans="2:18" s="18" customFormat="1" ht="12.75" x14ac:dyDescent="0.2">
      <c r="B104" s="82" t="s">
        <v>101</v>
      </c>
      <c r="C104" s="79"/>
      <c r="P104" s="17"/>
      <c r="Q104" s="17"/>
      <c r="R104" s="17"/>
    </row>
    <row r="105" spans="2:18" s="18" customFormat="1" ht="12.75" x14ac:dyDescent="0.2">
      <c r="B105" s="82" t="s">
        <v>102</v>
      </c>
      <c r="C105" s="79"/>
      <c r="P105" s="17"/>
      <c r="Q105" s="17"/>
      <c r="R105" s="17"/>
    </row>
    <row r="106" spans="2:18" s="18" customFormat="1" ht="12.75" x14ac:dyDescent="0.2">
      <c r="B106" s="82" t="s">
        <v>103</v>
      </c>
      <c r="C106" s="79"/>
      <c r="P106" s="17"/>
      <c r="Q106" s="17"/>
      <c r="R106" s="17"/>
    </row>
    <row r="107" spans="2:18" s="18" customFormat="1" ht="12.75" x14ac:dyDescent="0.2">
      <c r="B107" s="82" t="s">
        <v>104</v>
      </c>
      <c r="C107" s="79"/>
      <c r="P107" s="17"/>
      <c r="Q107" s="17"/>
      <c r="R107" s="17"/>
    </row>
    <row r="108" spans="2:18" s="18" customFormat="1" ht="12.75" x14ac:dyDescent="0.2">
      <c r="B108" s="82" t="s">
        <v>105</v>
      </c>
      <c r="C108" s="79"/>
      <c r="P108" s="17"/>
      <c r="Q108" s="17"/>
      <c r="R108" s="17"/>
    </row>
    <row r="109" spans="2:18" s="18" customFormat="1" ht="12.75" x14ac:dyDescent="0.2">
      <c r="B109" s="82"/>
      <c r="C109" s="79"/>
      <c r="P109" s="17"/>
      <c r="Q109" s="17"/>
      <c r="R109" s="17"/>
    </row>
    <row r="110" spans="2:18" s="18" customFormat="1" ht="12.75" x14ac:dyDescent="0.2">
      <c r="B110" s="82"/>
      <c r="C110" s="79"/>
      <c r="P110" s="17"/>
      <c r="Q110" s="17"/>
      <c r="R110" s="17"/>
    </row>
    <row r="111" spans="2:18" s="18" customFormat="1" ht="12.75" x14ac:dyDescent="0.2">
      <c r="B111" s="82"/>
      <c r="C111" s="79"/>
      <c r="M111" s="83" t="s">
        <v>106</v>
      </c>
      <c r="N111" s="83"/>
      <c r="O111" s="83"/>
      <c r="P111" s="17"/>
      <c r="Q111" s="17"/>
      <c r="R111" s="17"/>
    </row>
    <row r="112" spans="2:18" s="18" customFormat="1" ht="12.75" x14ac:dyDescent="0.2">
      <c r="B112" s="82" t="s">
        <v>107</v>
      </c>
      <c r="M112" s="80"/>
      <c r="P112" s="17"/>
      <c r="Q112" s="17"/>
      <c r="R112" s="17"/>
    </row>
    <row r="113" spans="2:18" s="18" customFormat="1" ht="12.75" x14ac:dyDescent="0.2">
      <c r="B113" s="82"/>
      <c r="M113" s="83" t="s">
        <v>108</v>
      </c>
      <c r="N113" s="83"/>
      <c r="O113" s="83"/>
      <c r="P113" s="17"/>
      <c r="Q113" s="17"/>
      <c r="R113" s="17"/>
    </row>
    <row r="114" spans="2:18" s="18" customFormat="1" ht="12.75" x14ac:dyDescent="0.2">
      <c r="B114" s="84" t="s">
        <v>109</v>
      </c>
      <c r="M114" s="85" t="s">
        <v>110</v>
      </c>
      <c r="N114" s="85"/>
      <c r="O114" s="85"/>
      <c r="P114" s="17"/>
      <c r="Q114" s="17"/>
      <c r="R114" s="17"/>
    </row>
    <row r="115" spans="2:18" s="18" customFormat="1" ht="12.75" x14ac:dyDescent="0.2">
      <c r="B115" s="86" t="s">
        <v>111</v>
      </c>
      <c r="M115" s="87" t="s">
        <v>112</v>
      </c>
      <c r="N115" s="82"/>
      <c r="O115" s="82"/>
      <c r="P115" s="17"/>
      <c r="Q115" s="17"/>
      <c r="R115" s="17"/>
    </row>
    <row r="116" spans="2:18" s="18" customFormat="1" ht="12.75" x14ac:dyDescent="0.2">
      <c r="B116" s="88" t="s">
        <v>113</v>
      </c>
      <c r="M116" s="82"/>
      <c r="N116" s="82"/>
      <c r="O116" s="82"/>
      <c r="P116" s="17"/>
      <c r="Q116" s="17"/>
      <c r="R116" s="17"/>
    </row>
    <row r="117" spans="2:18" s="18" customFormat="1" x14ac:dyDescent="0.25">
      <c r="C117" s="80"/>
      <c r="J117" s="8"/>
      <c r="K117" s="8"/>
      <c r="L117" s="8"/>
      <c r="M117" s="8"/>
      <c r="N117" s="8"/>
      <c r="O117" s="8"/>
      <c r="P117" s="17"/>
      <c r="Q117" s="17"/>
      <c r="R117" s="17"/>
    </row>
    <row r="118" spans="2:18" s="18" customFormat="1" ht="15" customHeight="1" x14ac:dyDescent="0.2">
      <c r="B118" s="132" t="s">
        <v>114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7"/>
      <c r="P118" s="17"/>
      <c r="Q118" s="17"/>
      <c r="R118" s="17"/>
    </row>
    <row r="119" spans="2:18" s="18" customFormat="1" ht="15" customHeight="1" x14ac:dyDescent="0.2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7"/>
      <c r="P119" s="17"/>
      <c r="Q119" s="17"/>
      <c r="R119" s="17"/>
    </row>
    <row r="120" spans="2:18" s="18" customFormat="1" ht="15" customHeight="1" x14ac:dyDescent="0.2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7"/>
      <c r="P120" s="17"/>
      <c r="Q120" s="17"/>
      <c r="R120" s="17"/>
    </row>
    <row r="121" spans="2:18" s="18" customFormat="1" ht="12.75" x14ac:dyDescent="0.2">
      <c r="B121" s="132" t="s">
        <v>109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7"/>
      <c r="P121" s="17"/>
      <c r="Q121" s="17"/>
      <c r="R121" s="17"/>
    </row>
    <row r="122" spans="2:18" s="18" customFormat="1" ht="12.75" x14ac:dyDescent="0.2">
      <c r="B122" s="133" t="s">
        <v>115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7"/>
      <c r="P122" s="17"/>
      <c r="Q122" s="17"/>
      <c r="R122" s="17"/>
    </row>
    <row r="123" spans="2:18" s="18" customFormat="1" ht="12.75" x14ac:dyDescent="0.2">
      <c r="B123" s="134" t="s">
        <v>116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7"/>
      <c r="P123" s="17"/>
      <c r="Q123" s="17"/>
      <c r="R123" s="17"/>
    </row>
    <row r="124" spans="2:18" s="18" customFormat="1" ht="12.75" x14ac:dyDescent="0.2">
      <c r="B124" s="134" t="s">
        <v>117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7"/>
      <c r="P124" s="17"/>
      <c r="Q124" s="17"/>
      <c r="R124" s="17"/>
    </row>
    <row r="125" spans="2:18" s="18" customFormat="1" ht="12.75" x14ac:dyDescent="0.2">
      <c r="C125" s="79"/>
      <c r="P125" s="17"/>
      <c r="Q125" s="17"/>
      <c r="R125" s="17"/>
    </row>
    <row r="126" spans="2:18" s="18" customFormat="1" ht="12.75" x14ac:dyDescent="0.2">
      <c r="C126" s="79"/>
      <c r="P126" s="17"/>
      <c r="Q126" s="17"/>
      <c r="R126" s="17"/>
    </row>
    <row r="127" spans="2:18" s="18" customFormat="1" ht="12.75" x14ac:dyDescent="0.2">
      <c r="C127" s="79"/>
      <c r="P127" s="17"/>
      <c r="Q127" s="17"/>
      <c r="R127" s="17"/>
    </row>
    <row r="128" spans="2:18" s="18" customFormat="1" ht="12.75" x14ac:dyDescent="0.2">
      <c r="C128" s="79"/>
      <c r="P128" s="17"/>
      <c r="Q128" s="17"/>
      <c r="R128" s="17"/>
    </row>
    <row r="129" spans="3:18" s="18" customFormat="1" ht="12.75" x14ac:dyDescent="0.2">
      <c r="C129" s="79"/>
      <c r="P129" s="17"/>
      <c r="Q129" s="17"/>
      <c r="R129" s="17"/>
    </row>
    <row r="130" spans="3:18" s="18" customFormat="1" ht="12.75" x14ac:dyDescent="0.2">
      <c r="C130" s="79"/>
      <c r="P130" s="17"/>
      <c r="Q130" s="17"/>
      <c r="R130" s="17"/>
    </row>
    <row r="131" spans="3:18" s="18" customFormat="1" ht="12.75" x14ac:dyDescent="0.2">
      <c r="C131" s="79"/>
      <c r="P131" s="17"/>
      <c r="Q131" s="17"/>
      <c r="R131" s="17"/>
    </row>
    <row r="132" spans="3:18" s="18" customFormat="1" ht="12.75" x14ac:dyDescent="0.2">
      <c r="C132" s="79"/>
      <c r="P132" s="17"/>
      <c r="Q132" s="17"/>
      <c r="R132" s="17"/>
    </row>
    <row r="133" spans="3:18" s="18" customFormat="1" ht="12.75" x14ac:dyDescent="0.2">
      <c r="C133" s="79"/>
      <c r="P133" s="17"/>
      <c r="Q133" s="17"/>
      <c r="R133" s="17"/>
    </row>
  </sheetData>
  <mergeCells count="11">
    <mergeCell ref="B118:N120"/>
    <mergeCell ref="B121:N121"/>
    <mergeCell ref="B122:N122"/>
    <mergeCell ref="B123:N123"/>
    <mergeCell ref="B124:N124"/>
    <mergeCell ref="B6:O6"/>
    <mergeCell ref="B1:O1"/>
    <mergeCell ref="B2:O2"/>
    <mergeCell ref="B3:O3"/>
    <mergeCell ref="B4:O4"/>
    <mergeCell ref="B5:O5"/>
  </mergeCells>
  <pageMargins left="0.62992125984251968" right="0.23622047244094491" top="0.74803149606299213" bottom="0.74803149606299213" header="0.31496062992125984" footer="0.31496062992125984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3"/>
  <sheetViews>
    <sheetView showGridLines="0" zoomScale="86" zoomScaleNormal="86" workbookViewId="0">
      <pane xSplit="2" topLeftCell="C1" activePane="topRight" state="frozen"/>
      <selection pane="topRight" activeCell="F13" sqref="F13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4" width="14.28515625" bestFit="1" customWidth="1"/>
    <col min="5" max="6" width="9.140625" style="1"/>
  </cols>
  <sheetData>
    <row r="1" spans="2:6" ht="12.75" customHeight="1" x14ac:dyDescent="0.25">
      <c r="B1" s="130" t="s">
        <v>0</v>
      </c>
      <c r="C1" s="130"/>
      <c r="D1" s="130"/>
    </row>
    <row r="2" spans="2:6" ht="12.75" customHeight="1" x14ac:dyDescent="0.25">
      <c r="B2" s="130" t="s">
        <v>1</v>
      </c>
      <c r="C2" s="130"/>
      <c r="D2" s="130"/>
    </row>
    <row r="3" spans="2:6" ht="12.75" customHeight="1" x14ac:dyDescent="0.25">
      <c r="B3" s="130" t="s">
        <v>118</v>
      </c>
      <c r="C3" s="130"/>
      <c r="D3" s="130"/>
    </row>
    <row r="4" spans="2:6" ht="12.75" customHeight="1" x14ac:dyDescent="0.25">
      <c r="B4" s="131" t="s">
        <v>3</v>
      </c>
      <c r="C4" s="131"/>
      <c r="D4" s="131"/>
    </row>
    <row r="5" spans="2:6" ht="12.75" customHeight="1" x14ac:dyDescent="0.25">
      <c r="B5" s="131" t="s">
        <v>4</v>
      </c>
      <c r="C5" s="131"/>
      <c r="D5" s="131"/>
    </row>
    <row r="6" spans="2:6" ht="12.75" customHeight="1" x14ac:dyDescent="0.25">
      <c r="B6" s="129" t="s">
        <v>5</v>
      </c>
      <c r="C6" s="129"/>
      <c r="D6" s="129"/>
    </row>
    <row r="7" spans="2:6" ht="12" customHeight="1" thickBot="1" x14ac:dyDescent="0.3"/>
    <row r="8" spans="2:6" s="8" customFormat="1" ht="16.5" thickBot="1" x14ac:dyDescent="0.3">
      <c r="B8" s="3" t="s">
        <v>6</v>
      </c>
      <c r="C8" s="4" t="s">
        <v>7</v>
      </c>
      <c r="D8" s="5" t="s">
        <v>8</v>
      </c>
      <c r="E8" s="7"/>
      <c r="F8" s="7"/>
    </row>
    <row r="9" spans="2:6" s="8" customFormat="1" ht="15.75" thickBot="1" x14ac:dyDescent="0.3">
      <c r="B9" s="9" t="s">
        <v>20</v>
      </c>
      <c r="C9" s="10"/>
      <c r="D9" s="11"/>
      <c r="E9" s="7"/>
      <c r="F9" s="7"/>
    </row>
    <row r="10" spans="2:6" s="18" customFormat="1" ht="12.75" customHeight="1" x14ac:dyDescent="0.2">
      <c r="B10" s="12" t="s">
        <v>21</v>
      </c>
      <c r="C10" s="13">
        <f t="shared" ref="C10:C15" si="0">SUM(D10:D10)</f>
        <v>22349456.649999999</v>
      </c>
      <c r="D10" s="16">
        <f>SUM(D11:D15)</f>
        <v>22349456.649999999</v>
      </c>
      <c r="E10" s="17"/>
      <c r="F10" s="17"/>
    </row>
    <row r="11" spans="2:6" s="18" customFormat="1" ht="12.75" customHeight="1" x14ac:dyDescent="0.2">
      <c r="B11" s="19" t="s">
        <v>22</v>
      </c>
      <c r="C11" s="20">
        <f t="shared" si="0"/>
        <v>1657335.09</v>
      </c>
      <c r="D11" s="23">
        <v>1657335.09</v>
      </c>
      <c r="E11" s="17"/>
      <c r="F11" s="17"/>
    </row>
    <row r="12" spans="2:6" s="18" customFormat="1" ht="12.75" customHeight="1" x14ac:dyDescent="0.2">
      <c r="B12" s="19" t="s">
        <v>23</v>
      </c>
      <c r="C12" s="20">
        <f t="shared" si="0"/>
        <v>20692121.559999999</v>
      </c>
      <c r="D12" s="23">
        <v>20692121.559999999</v>
      </c>
      <c r="E12" s="17"/>
      <c r="F12" s="17"/>
    </row>
    <row r="13" spans="2:6" s="18" customFormat="1" ht="12.75" customHeight="1" x14ac:dyDescent="0.2">
      <c r="B13" s="19" t="s">
        <v>24</v>
      </c>
      <c r="C13" s="20">
        <f t="shared" si="0"/>
        <v>0</v>
      </c>
      <c r="D13" s="25">
        <v>0</v>
      </c>
      <c r="E13" s="17"/>
      <c r="F13" s="17"/>
    </row>
    <row r="14" spans="2:6" s="18" customFormat="1" ht="12.75" customHeight="1" x14ac:dyDescent="0.2">
      <c r="B14" s="19" t="s">
        <v>25</v>
      </c>
      <c r="C14" s="20">
        <f t="shared" si="0"/>
        <v>0</v>
      </c>
      <c r="D14" s="25">
        <v>0</v>
      </c>
      <c r="E14" s="17"/>
      <c r="F14" s="17"/>
    </row>
    <row r="15" spans="2:6" s="18" customFormat="1" ht="12.75" customHeight="1" x14ac:dyDescent="0.2">
      <c r="B15" s="19" t="s">
        <v>26</v>
      </c>
      <c r="C15" s="20">
        <f t="shared" si="0"/>
        <v>0</v>
      </c>
      <c r="D15" s="25">
        <v>0</v>
      </c>
      <c r="E15" s="17"/>
      <c r="F15" s="17"/>
    </row>
    <row r="16" spans="2:6" s="18" customFormat="1" ht="12" customHeight="1" x14ac:dyDescent="0.2">
      <c r="B16" s="19"/>
      <c r="C16" s="26"/>
      <c r="D16" s="29"/>
      <c r="E16" s="17"/>
      <c r="F16" s="17"/>
    </row>
    <row r="17" spans="2:6" s="18" customFormat="1" ht="12.75" customHeight="1" x14ac:dyDescent="0.2">
      <c r="B17" s="30" t="s">
        <v>27</v>
      </c>
      <c r="C17" s="31">
        <f t="shared" ref="C17:C26" si="1">SUM(D17:D17)</f>
        <v>43882584.5</v>
      </c>
      <c r="D17" s="34">
        <f t="shared" ref="D17" si="2">SUM(D18:D26)</f>
        <v>43882584.5</v>
      </c>
      <c r="E17" s="17"/>
      <c r="F17" s="17"/>
    </row>
    <row r="18" spans="2:6" s="18" customFormat="1" ht="12.75" customHeight="1" x14ac:dyDescent="0.2">
      <c r="B18" s="19" t="s">
        <v>28</v>
      </c>
      <c r="C18" s="20">
        <f t="shared" si="1"/>
        <v>20211795.739999998</v>
      </c>
      <c r="D18" s="23">
        <v>20211795.739999998</v>
      </c>
      <c r="E18" s="17"/>
      <c r="F18" s="17"/>
    </row>
    <row r="19" spans="2:6" s="18" customFormat="1" ht="12.75" customHeight="1" x14ac:dyDescent="0.2">
      <c r="B19" s="19" t="s">
        <v>29</v>
      </c>
      <c r="C19" s="20">
        <f t="shared" si="1"/>
        <v>146833.87</v>
      </c>
      <c r="D19" s="23">
        <v>146833.87</v>
      </c>
      <c r="E19" s="17"/>
      <c r="F19" s="17"/>
    </row>
    <row r="20" spans="2:6" s="18" customFormat="1" ht="12.75" customHeight="1" x14ac:dyDescent="0.2">
      <c r="B20" s="19" t="s">
        <v>30</v>
      </c>
      <c r="C20" s="20">
        <f t="shared" si="1"/>
        <v>1244426.73</v>
      </c>
      <c r="D20" s="23">
        <v>1244426.73</v>
      </c>
      <c r="E20" s="17"/>
      <c r="F20" s="17"/>
    </row>
    <row r="21" spans="2:6" s="18" customFormat="1" ht="12.75" customHeight="1" x14ac:dyDescent="0.2">
      <c r="B21" s="19" t="s">
        <v>31</v>
      </c>
      <c r="C21" s="20">
        <f t="shared" si="1"/>
        <v>466742.06</v>
      </c>
      <c r="D21" s="23">
        <v>466742.06</v>
      </c>
      <c r="E21" s="17"/>
      <c r="F21" s="17"/>
    </row>
    <row r="22" spans="2:6" s="18" customFormat="1" ht="12.75" customHeight="1" x14ac:dyDescent="0.2">
      <c r="B22" s="19" t="s">
        <v>32</v>
      </c>
      <c r="C22" s="20">
        <f t="shared" si="1"/>
        <v>725030.06</v>
      </c>
      <c r="D22" s="23">
        <v>725030.06</v>
      </c>
      <c r="E22" s="17"/>
      <c r="F22" s="17"/>
    </row>
    <row r="23" spans="2:6" s="18" customFormat="1" ht="12.75" customHeight="1" x14ac:dyDescent="0.2">
      <c r="B23" s="19" t="s">
        <v>33</v>
      </c>
      <c r="C23" s="20">
        <f t="shared" si="1"/>
        <v>9856194.9700000007</v>
      </c>
      <c r="D23" s="23">
        <v>9856194.9700000007</v>
      </c>
      <c r="E23" s="17"/>
      <c r="F23" s="17"/>
    </row>
    <row r="24" spans="2:6" s="18" customFormat="1" ht="12.75" customHeight="1" x14ac:dyDescent="0.2">
      <c r="B24" s="19" t="s">
        <v>34</v>
      </c>
      <c r="C24" s="20">
        <f t="shared" si="1"/>
        <v>4547207.7499999991</v>
      </c>
      <c r="D24" s="37">
        <v>4547207.7499999991</v>
      </c>
      <c r="E24" s="17"/>
      <c r="F24" s="17"/>
    </row>
    <row r="25" spans="2:6" s="18" customFormat="1" ht="12.75" customHeight="1" x14ac:dyDescent="0.2">
      <c r="B25" s="19" t="s">
        <v>35</v>
      </c>
      <c r="C25" s="20">
        <f t="shared" si="1"/>
        <v>6327215.2599999998</v>
      </c>
      <c r="D25" s="23">
        <v>6327215.2599999998</v>
      </c>
      <c r="E25" s="17"/>
      <c r="F25" s="17"/>
    </row>
    <row r="26" spans="2:6" s="18" customFormat="1" ht="12.75" customHeight="1" x14ac:dyDescent="0.2">
      <c r="B26" s="19" t="s">
        <v>36</v>
      </c>
      <c r="C26" s="20">
        <f t="shared" si="1"/>
        <v>357138.06</v>
      </c>
      <c r="D26" s="23">
        <v>357138.06</v>
      </c>
      <c r="E26" s="17"/>
      <c r="F26" s="17"/>
    </row>
    <row r="27" spans="2:6" s="18" customFormat="1" ht="12" customHeight="1" x14ac:dyDescent="0.2">
      <c r="B27" s="19"/>
      <c r="C27" s="20"/>
      <c r="D27" s="23"/>
      <c r="E27" s="17"/>
      <c r="F27" s="17"/>
    </row>
    <row r="28" spans="2:6" s="18" customFormat="1" ht="12.75" customHeight="1" x14ac:dyDescent="0.2">
      <c r="B28" s="30" t="s">
        <v>37</v>
      </c>
      <c r="C28" s="31">
        <f t="shared" ref="C28:C37" si="3">SUM(D28:D28)</f>
        <v>31600229.230000004</v>
      </c>
      <c r="D28" s="34">
        <f t="shared" ref="D28" si="4">SUM(D29:D37)</f>
        <v>31600229.230000004</v>
      </c>
      <c r="E28" s="17"/>
      <c r="F28" s="17"/>
    </row>
    <row r="29" spans="2:6" s="18" customFormat="1" ht="12.75" customHeight="1" x14ac:dyDescent="0.2">
      <c r="B29" s="19" t="s">
        <v>38</v>
      </c>
      <c r="C29" s="20">
        <f t="shared" si="3"/>
        <v>654252.30000000005</v>
      </c>
      <c r="D29" s="23">
        <v>654252.30000000005</v>
      </c>
      <c r="E29" s="17"/>
      <c r="F29" s="17"/>
    </row>
    <row r="30" spans="2:6" s="18" customFormat="1" ht="12.75" customHeight="1" x14ac:dyDescent="0.2">
      <c r="B30" s="19" t="s">
        <v>39</v>
      </c>
      <c r="C30" s="20">
        <f t="shared" si="3"/>
        <v>492151.21</v>
      </c>
      <c r="D30" s="23">
        <v>492151.21</v>
      </c>
      <c r="E30" s="17"/>
      <c r="F30" s="17"/>
    </row>
    <row r="31" spans="2:6" s="18" customFormat="1" ht="12.75" customHeight="1" x14ac:dyDescent="0.2">
      <c r="B31" s="19" t="s">
        <v>40</v>
      </c>
      <c r="C31" s="20">
        <f t="shared" si="3"/>
        <v>1492375.96</v>
      </c>
      <c r="D31" s="23">
        <v>1492375.96</v>
      </c>
      <c r="E31" s="17"/>
      <c r="F31" s="17"/>
    </row>
    <row r="32" spans="2:6" s="18" customFormat="1" ht="12.75" customHeight="1" x14ac:dyDescent="0.2">
      <c r="B32" s="19" t="s">
        <v>41</v>
      </c>
      <c r="C32" s="20">
        <f t="shared" si="3"/>
        <v>3969.56</v>
      </c>
      <c r="D32" s="23">
        <v>3969.56</v>
      </c>
      <c r="E32" s="17"/>
      <c r="F32" s="17"/>
    </row>
    <row r="33" spans="2:6" s="18" customFormat="1" ht="12.75" customHeight="1" x14ac:dyDescent="0.2">
      <c r="B33" s="19" t="s">
        <v>42</v>
      </c>
      <c r="C33" s="20">
        <f t="shared" si="3"/>
        <v>1472241.31</v>
      </c>
      <c r="D33" s="23">
        <v>1472241.31</v>
      </c>
      <c r="E33" s="17"/>
      <c r="F33" s="17"/>
    </row>
    <row r="34" spans="2:6" s="18" customFormat="1" ht="12.75" customHeight="1" x14ac:dyDescent="0.2">
      <c r="B34" s="19" t="s">
        <v>43</v>
      </c>
      <c r="C34" s="20">
        <f t="shared" si="3"/>
        <v>1344367.3499999999</v>
      </c>
      <c r="D34" s="23">
        <v>1344367.3499999999</v>
      </c>
      <c r="E34" s="17"/>
      <c r="F34" s="17"/>
    </row>
    <row r="35" spans="2:6" s="18" customFormat="1" ht="12.75" customHeight="1" x14ac:dyDescent="0.2">
      <c r="B35" s="19" t="s">
        <v>44</v>
      </c>
      <c r="C35" s="20">
        <f t="shared" si="3"/>
        <v>19872931.790000003</v>
      </c>
      <c r="D35" s="37">
        <v>19872931.790000003</v>
      </c>
      <c r="E35" s="17"/>
      <c r="F35" s="17"/>
    </row>
    <row r="36" spans="2:6" s="18" customFormat="1" ht="12.75" customHeight="1" x14ac:dyDescent="0.2">
      <c r="B36" s="19" t="s">
        <v>45</v>
      </c>
      <c r="C36" s="20">
        <f t="shared" si="3"/>
        <v>0</v>
      </c>
      <c r="D36" s="25">
        <v>0</v>
      </c>
      <c r="E36" s="17"/>
      <c r="F36" s="17"/>
    </row>
    <row r="37" spans="2:6" s="18" customFormat="1" ht="12.75" customHeight="1" x14ac:dyDescent="0.2">
      <c r="B37" s="19" t="s">
        <v>46</v>
      </c>
      <c r="C37" s="20">
        <f t="shared" si="3"/>
        <v>6267939.75</v>
      </c>
      <c r="D37" s="23">
        <v>6267939.75</v>
      </c>
      <c r="E37" s="17"/>
      <c r="F37" s="17"/>
    </row>
    <row r="38" spans="2:6" s="18" customFormat="1" ht="12" customHeight="1" x14ac:dyDescent="0.2">
      <c r="B38" s="19"/>
      <c r="C38" s="20"/>
      <c r="D38" s="23"/>
      <c r="E38" s="17"/>
      <c r="F38" s="17"/>
    </row>
    <row r="39" spans="2:6" s="18" customFormat="1" ht="12.75" customHeight="1" x14ac:dyDescent="0.2">
      <c r="B39" s="30" t="s">
        <v>47</v>
      </c>
      <c r="C39" s="31">
        <f t="shared" ref="C39:C46" si="5">SUM(D39:D39)</f>
        <v>11352690.529999999</v>
      </c>
      <c r="D39" s="34">
        <f t="shared" ref="D39" si="6">SUM(D40:D46)</f>
        <v>11352690.529999999</v>
      </c>
      <c r="E39" s="17"/>
      <c r="F39" s="17"/>
    </row>
    <row r="40" spans="2:6" s="18" customFormat="1" ht="12.75" customHeight="1" x14ac:dyDescent="0.2">
      <c r="B40" s="19" t="s">
        <v>48</v>
      </c>
      <c r="C40" s="20">
        <f t="shared" si="5"/>
        <v>176999.53</v>
      </c>
      <c r="D40" s="23">
        <v>176999.53</v>
      </c>
      <c r="E40" s="17"/>
      <c r="F40" s="17"/>
    </row>
    <row r="41" spans="2:6" s="18" customFormat="1" ht="12.75" customHeight="1" x14ac:dyDescent="0.2">
      <c r="B41" s="19" t="s">
        <v>49</v>
      </c>
      <c r="C41" s="20">
        <f t="shared" si="5"/>
        <v>0</v>
      </c>
      <c r="D41" s="25">
        <v>0</v>
      </c>
      <c r="E41" s="17"/>
      <c r="F41" s="17"/>
    </row>
    <row r="42" spans="2:6" s="18" customFormat="1" ht="12.75" customHeight="1" x14ac:dyDescent="0.2">
      <c r="B42" s="19" t="s">
        <v>50</v>
      </c>
      <c r="C42" s="20">
        <f t="shared" si="5"/>
        <v>0</v>
      </c>
      <c r="D42" s="25">
        <v>0</v>
      </c>
      <c r="E42" s="17"/>
      <c r="F42" s="17"/>
    </row>
    <row r="43" spans="2:6" s="18" customFormat="1" ht="12.75" customHeight="1" x14ac:dyDescent="0.2">
      <c r="B43" s="19" t="s">
        <v>51</v>
      </c>
      <c r="C43" s="20">
        <f t="shared" si="5"/>
        <v>0</v>
      </c>
      <c r="D43" s="25">
        <v>0</v>
      </c>
      <c r="E43" s="17"/>
      <c r="F43" s="17"/>
    </row>
    <row r="44" spans="2:6" s="18" customFormat="1" ht="12.75" customHeight="1" x14ac:dyDescent="0.2">
      <c r="B44" s="19" t="s">
        <v>52</v>
      </c>
      <c r="C44" s="20">
        <f t="shared" si="5"/>
        <v>0</v>
      </c>
      <c r="D44" s="25">
        <v>0</v>
      </c>
      <c r="E44" s="17"/>
      <c r="F44" s="17"/>
    </row>
    <row r="45" spans="2:6" s="18" customFormat="1" ht="12.75" customHeight="1" x14ac:dyDescent="0.2">
      <c r="B45" s="19" t="s">
        <v>53</v>
      </c>
      <c r="C45" s="20">
        <f t="shared" si="5"/>
        <v>0</v>
      </c>
      <c r="D45" s="23"/>
      <c r="E45" s="17"/>
      <c r="F45" s="17"/>
    </row>
    <row r="46" spans="2:6" s="18" customFormat="1" ht="12.75" customHeight="1" x14ac:dyDescent="0.2">
      <c r="B46" s="19" t="s">
        <v>54</v>
      </c>
      <c r="C46" s="20">
        <f t="shared" si="5"/>
        <v>11175691</v>
      </c>
      <c r="D46" s="23">
        <v>11175691</v>
      </c>
      <c r="E46" s="17"/>
      <c r="F46" s="17"/>
    </row>
    <row r="47" spans="2:6" s="17" customFormat="1" ht="12" customHeight="1" x14ac:dyDescent="0.2">
      <c r="B47" s="19"/>
      <c r="C47" s="20"/>
      <c r="D47" s="37"/>
    </row>
    <row r="48" spans="2:6" s="18" customFormat="1" ht="12.75" customHeight="1" x14ac:dyDescent="0.2">
      <c r="B48" s="30" t="s">
        <v>55</v>
      </c>
      <c r="C48" s="31">
        <f t="shared" ref="C48:C55" si="7">SUM(D48:D48)</f>
        <v>0</v>
      </c>
      <c r="D48" s="39">
        <v>0</v>
      </c>
      <c r="E48" s="17"/>
      <c r="F48" s="17"/>
    </row>
    <row r="49" spans="2:6" s="18" customFormat="1" ht="12.75" customHeight="1" x14ac:dyDescent="0.2">
      <c r="B49" s="19" t="s">
        <v>56</v>
      </c>
      <c r="C49" s="20">
        <f t="shared" si="7"/>
        <v>0</v>
      </c>
      <c r="D49" s="25">
        <v>0</v>
      </c>
      <c r="E49" s="17"/>
      <c r="F49" s="17"/>
    </row>
    <row r="50" spans="2:6" s="18" customFormat="1" ht="12.75" customHeight="1" x14ac:dyDescent="0.2">
      <c r="B50" s="19" t="s">
        <v>57</v>
      </c>
      <c r="C50" s="20">
        <f t="shared" si="7"/>
        <v>0</v>
      </c>
      <c r="D50" s="25">
        <v>0</v>
      </c>
      <c r="E50" s="17"/>
      <c r="F50" s="17"/>
    </row>
    <row r="51" spans="2:6" s="18" customFormat="1" ht="12.75" customHeight="1" x14ac:dyDescent="0.2">
      <c r="B51" s="19" t="s">
        <v>58</v>
      </c>
      <c r="C51" s="20">
        <f t="shared" si="7"/>
        <v>0</v>
      </c>
      <c r="D51" s="25">
        <v>0</v>
      </c>
      <c r="E51" s="17"/>
      <c r="F51" s="17"/>
    </row>
    <row r="52" spans="2:6" s="18" customFormat="1" ht="12.75" customHeight="1" x14ac:dyDescent="0.2">
      <c r="B52" s="19" t="s">
        <v>59</v>
      </c>
      <c r="C52" s="20">
        <f t="shared" si="7"/>
        <v>0</v>
      </c>
      <c r="D52" s="25">
        <v>0</v>
      </c>
      <c r="E52" s="17"/>
      <c r="F52" s="17"/>
    </row>
    <row r="53" spans="2:6" s="18" customFormat="1" ht="12.75" customHeight="1" x14ac:dyDescent="0.2">
      <c r="B53" s="19" t="s">
        <v>60</v>
      </c>
      <c r="C53" s="20">
        <f t="shared" si="7"/>
        <v>0</v>
      </c>
      <c r="D53" s="25">
        <v>0</v>
      </c>
      <c r="E53" s="17"/>
      <c r="F53" s="17"/>
    </row>
    <row r="54" spans="2:6" s="18" customFormat="1" ht="12.75" customHeight="1" x14ac:dyDescent="0.2">
      <c r="B54" s="19" t="s">
        <v>61</v>
      </c>
      <c r="C54" s="20">
        <f t="shared" si="7"/>
        <v>0</v>
      </c>
      <c r="D54" s="25">
        <v>0</v>
      </c>
      <c r="E54" s="17"/>
      <c r="F54" s="17"/>
    </row>
    <row r="55" spans="2:6" s="18" customFormat="1" ht="12.75" customHeight="1" x14ac:dyDescent="0.2">
      <c r="B55" s="19" t="s">
        <v>62</v>
      </c>
      <c r="C55" s="20">
        <f t="shared" si="7"/>
        <v>0</v>
      </c>
      <c r="D55" s="25">
        <v>0</v>
      </c>
      <c r="E55" s="17"/>
      <c r="F55" s="17"/>
    </row>
    <row r="56" spans="2:6" s="44" customFormat="1" ht="12" customHeight="1" x14ac:dyDescent="0.2">
      <c r="B56" s="40"/>
      <c r="C56" s="41"/>
      <c r="D56" s="43"/>
    </row>
    <row r="57" spans="2:6" s="18" customFormat="1" ht="12.75" customHeight="1" x14ac:dyDescent="0.2">
      <c r="B57" s="30" t="s">
        <v>63</v>
      </c>
      <c r="C57" s="31">
        <f>SUM(D57:D57)</f>
        <v>7688181.0999999987</v>
      </c>
      <c r="D57" s="39">
        <f>SUM(D58:D69)</f>
        <v>7688181.0999999987</v>
      </c>
      <c r="E57" s="17"/>
      <c r="F57" s="17"/>
    </row>
    <row r="58" spans="2:6" s="18" customFormat="1" ht="12.75" customHeight="1" x14ac:dyDescent="0.2">
      <c r="B58" s="19" t="s">
        <v>64</v>
      </c>
      <c r="C58" s="20">
        <f>SUM(D58:D58)</f>
        <v>6692666.8699999992</v>
      </c>
      <c r="D58" s="23">
        <v>6692666.8699999992</v>
      </c>
      <c r="E58" s="17"/>
      <c r="F58" s="17"/>
    </row>
    <row r="59" spans="2:6" s="18" customFormat="1" ht="12.75" customHeight="1" x14ac:dyDescent="0.2">
      <c r="B59" s="19" t="s">
        <v>65</v>
      </c>
      <c r="C59" s="20">
        <f>SUM(D59:D59)</f>
        <v>374332.43</v>
      </c>
      <c r="D59" s="23">
        <v>374332.43</v>
      </c>
      <c r="E59" s="17"/>
      <c r="F59" s="17"/>
    </row>
    <row r="60" spans="2:6" s="18" customFormat="1" ht="12.75" customHeight="1" x14ac:dyDescent="0.2">
      <c r="B60" s="19" t="s">
        <v>66</v>
      </c>
      <c r="C60" s="20">
        <f>SUM(D60:D60)</f>
        <v>59000</v>
      </c>
      <c r="D60" s="23">
        <v>59000</v>
      </c>
      <c r="E60" s="17"/>
      <c r="F60" s="17"/>
    </row>
    <row r="61" spans="2:6" s="17" customFormat="1" ht="12.75" customHeight="1" thickBot="1" x14ac:dyDescent="0.25">
      <c r="B61" s="45"/>
      <c r="C61" s="46"/>
      <c r="D61" s="59"/>
    </row>
    <row r="62" spans="2:6" s="17" customFormat="1" ht="12.75" customHeight="1" thickBot="1" x14ac:dyDescent="0.25">
      <c r="B62" s="49"/>
      <c r="C62" s="24"/>
      <c r="D62" s="21"/>
    </row>
    <row r="63" spans="2:6" s="8" customFormat="1" ht="16.5" thickBot="1" x14ac:dyDescent="0.3">
      <c r="B63" s="94" t="s">
        <v>6</v>
      </c>
      <c r="C63" s="95" t="s">
        <v>7</v>
      </c>
      <c r="D63" s="5" t="s">
        <v>8</v>
      </c>
      <c r="E63" s="7"/>
      <c r="F63" s="7"/>
    </row>
    <row r="64" spans="2:6" s="18" customFormat="1" ht="12.75" customHeight="1" x14ac:dyDescent="0.2">
      <c r="B64" s="19" t="s">
        <v>67</v>
      </c>
      <c r="C64" s="97">
        <f t="shared" ref="C64:C69" si="8">SUM(D64:D64)</f>
        <v>0</v>
      </c>
      <c r="D64" s="25">
        <v>0</v>
      </c>
      <c r="E64" s="17"/>
      <c r="F64" s="17"/>
    </row>
    <row r="65" spans="2:6" s="18" customFormat="1" ht="12.75" customHeight="1" x14ac:dyDescent="0.2">
      <c r="B65" s="19" t="s">
        <v>68</v>
      </c>
      <c r="C65" s="20">
        <f t="shared" si="8"/>
        <v>423341.38</v>
      </c>
      <c r="D65" s="25">
        <v>423341.38</v>
      </c>
      <c r="E65" s="17"/>
      <c r="F65" s="17"/>
    </row>
    <row r="66" spans="2:6" s="17" customFormat="1" ht="12.75" customHeight="1" x14ac:dyDescent="0.2">
      <c r="B66" s="19" t="s">
        <v>69</v>
      </c>
      <c r="C66" s="20">
        <f t="shared" si="8"/>
        <v>0</v>
      </c>
      <c r="D66" s="25">
        <v>0</v>
      </c>
    </row>
    <row r="67" spans="2:6" s="18" customFormat="1" ht="12.75" customHeight="1" x14ac:dyDescent="0.2">
      <c r="B67" s="19" t="s">
        <v>70</v>
      </c>
      <c r="C67" s="20">
        <f t="shared" si="8"/>
        <v>0</v>
      </c>
      <c r="D67" s="25">
        <v>0</v>
      </c>
      <c r="E67" s="17"/>
      <c r="F67" s="17"/>
    </row>
    <row r="68" spans="2:6" s="18" customFormat="1" ht="12.75" customHeight="1" x14ac:dyDescent="0.2">
      <c r="B68" s="19" t="s">
        <v>71</v>
      </c>
      <c r="C68" s="20">
        <f t="shared" si="8"/>
        <v>138840.42000000001</v>
      </c>
      <c r="D68" s="25">
        <v>138840.42000000001</v>
      </c>
      <c r="E68" s="17"/>
      <c r="F68" s="17"/>
    </row>
    <row r="69" spans="2:6" s="17" customFormat="1" ht="12.75" customHeight="1" x14ac:dyDescent="0.2">
      <c r="B69" s="19" t="s">
        <v>72</v>
      </c>
      <c r="C69" s="20">
        <f t="shared" si="8"/>
        <v>0</v>
      </c>
      <c r="D69" s="25">
        <v>0</v>
      </c>
    </row>
    <row r="70" spans="2:6" s="17" customFormat="1" ht="12" customHeight="1" x14ac:dyDescent="0.2">
      <c r="B70" s="19"/>
      <c r="C70" s="20"/>
      <c r="D70" s="23"/>
    </row>
    <row r="71" spans="2:6" s="18" customFormat="1" ht="12.75" customHeight="1" x14ac:dyDescent="0.2">
      <c r="B71" s="30" t="s">
        <v>73</v>
      </c>
      <c r="C71" s="31">
        <f>SUM(D71:D71)</f>
        <v>258840.55</v>
      </c>
      <c r="D71" s="39">
        <f t="shared" ref="D71" si="9">SUM(D72:D75)</f>
        <v>258840.55</v>
      </c>
      <c r="E71" s="17"/>
      <c r="F71" s="17"/>
    </row>
    <row r="72" spans="2:6" s="18" customFormat="1" ht="12.75" customHeight="1" x14ac:dyDescent="0.2">
      <c r="B72" s="19" t="s">
        <v>74</v>
      </c>
      <c r="C72" s="20">
        <f>SUM(D72:D72)</f>
        <v>258840.55</v>
      </c>
      <c r="D72" s="25">
        <v>258840.55</v>
      </c>
      <c r="E72" s="17"/>
      <c r="F72" s="17"/>
    </row>
    <row r="73" spans="2:6" s="18" customFormat="1" ht="12.75" customHeight="1" x14ac:dyDescent="0.2">
      <c r="B73" s="19" t="s">
        <v>75</v>
      </c>
      <c r="C73" s="20">
        <f>SUM(D73:D73)</f>
        <v>0</v>
      </c>
      <c r="D73" s="25"/>
      <c r="E73" s="17"/>
      <c r="F73" s="17"/>
    </row>
    <row r="74" spans="2:6" s="18" customFormat="1" ht="12.75" customHeight="1" x14ac:dyDescent="0.2">
      <c r="B74" s="19" t="s">
        <v>76</v>
      </c>
      <c r="C74" s="20">
        <f>SUM(D74:D74)</f>
        <v>0</v>
      </c>
      <c r="D74" s="25">
        <v>0</v>
      </c>
      <c r="E74" s="17"/>
      <c r="F74" s="17"/>
    </row>
    <row r="75" spans="2:6" s="17" customFormat="1" ht="12.75" customHeight="1" x14ac:dyDescent="0.2">
      <c r="B75" s="19" t="s">
        <v>77</v>
      </c>
      <c r="C75" s="20">
        <f>SUM(D75:D75)</f>
        <v>0</v>
      </c>
      <c r="D75" s="25">
        <v>0</v>
      </c>
    </row>
    <row r="76" spans="2:6" s="17" customFormat="1" ht="12" customHeight="1" x14ac:dyDescent="0.2">
      <c r="B76" s="19"/>
      <c r="C76" s="20"/>
      <c r="D76" s="23"/>
    </row>
    <row r="77" spans="2:6" s="18" customFormat="1" ht="12.75" customHeight="1" x14ac:dyDescent="0.2">
      <c r="B77" s="30" t="s">
        <v>78</v>
      </c>
      <c r="C77" s="89">
        <f>SUM(D77)</f>
        <v>0</v>
      </c>
      <c r="D77" s="96">
        <f>SUM(D78:D79)</f>
        <v>0</v>
      </c>
      <c r="E77" s="17"/>
      <c r="F77" s="17"/>
    </row>
    <row r="78" spans="2:6" s="18" customFormat="1" ht="12.75" customHeight="1" x14ac:dyDescent="0.2">
      <c r="B78" s="19" t="s">
        <v>79</v>
      </c>
      <c r="C78" s="53">
        <f>SUM(D78:D78)</f>
        <v>0</v>
      </c>
      <c r="D78" s="55">
        <v>0</v>
      </c>
      <c r="E78" s="17"/>
      <c r="F78" s="17"/>
    </row>
    <row r="79" spans="2:6" s="18" customFormat="1" ht="12.75" customHeight="1" x14ac:dyDescent="0.2">
      <c r="B79" s="19" t="s">
        <v>80</v>
      </c>
      <c r="C79" s="53">
        <f>SUM(D79:D79)</f>
        <v>0</v>
      </c>
      <c r="D79" s="55">
        <v>0</v>
      </c>
      <c r="E79" s="17"/>
      <c r="F79" s="17"/>
    </row>
    <row r="80" spans="2:6" s="18" customFormat="1" ht="12" customHeight="1" x14ac:dyDescent="0.2">
      <c r="B80" s="19"/>
      <c r="C80" s="53"/>
      <c r="D80" s="37"/>
      <c r="E80" s="17"/>
      <c r="F80" s="17"/>
    </row>
    <row r="81" spans="2:6" s="18" customFormat="1" ht="12.75" customHeight="1" x14ac:dyDescent="0.2">
      <c r="B81" s="30" t="s">
        <v>81</v>
      </c>
      <c r="C81" s="53">
        <f>SUM(D81:D81)</f>
        <v>0</v>
      </c>
      <c r="D81" s="39">
        <f>SUM(D82:D84)</f>
        <v>0</v>
      </c>
      <c r="E81" s="17"/>
      <c r="F81" s="17"/>
    </row>
    <row r="82" spans="2:6" s="18" customFormat="1" ht="12.75" customHeight="1" x14ac:dyDescent="0.2">
      <c r="B82" s="19" t="s">
        <v>82</v>
      </c>
      <c r="C82" s="53">
        <v>0</v>
      </c>
      <c r="D82" s="55">
        <v>0</v>
      </c>
      <c r="E82" s="17"/>
      <c r="F82" s="17"/>
    </row>
    <row r="83" spans="2:6" s="18" customFormat="1" ht="12.75" customHeight="1" x14ac:dyDescent="0.2">
      <c r="B83" s="19" t="s">
        <v>83</v>
      </c>
      <c r="C83" s="53">
        <v>0</v>
      </c>
      <c r="D83" s="55">
        <v>0</v>
      </c>
      <c r="E83" s="17"/>
      <c r="F83" s="17"/>
    </row>
    <row r="84" spans="2:6" s="18" customFormat="1" ht="12.75" customHeight="1" x14ac:dyDescent="0.2">
      <c r="B84" s="19" t="s">
        <v>84</v>
      </c>
      <c r="C84" s="53">
        <v>0</v>
      </c>
      <c r="D84" s="55">
        <v>0</v>
      </c>
      <c r="E84" s="17"/>
      <c r="F84" s="17"/>
    </row>
    <row r="85" spans="2:6" s="17" customFormat="1" ht="12.75" customHeight="1" thickBot="1" x14ac:dyDescent="0.25">
      <c r="B85" s="45"/>
      <c r="C85" s="56"/>
      <c r="D85" s="59"/>
    </row>
    <row r="86" spans="2:6" s="18" customFormat="1" ht="15.75" thickBot="1" x14ac:dyDescent="0.25">
      <c r="B86" s="60" t="s">
        <v>85</v>
      </c>
      <c r="C86" s="61">
        <f>C10+C17+C28+C39+C57+C77+C71+C81</f>
        <v>117131982.55999999</v>
      </c>
      <c r="D86" s="61">
        <f>D10+D17+D28+D39+D57+D77+D71+D81</f>
        <v>117131982.55999999</v>
      </c>
      <c r="E86" s="17"/>
      <c r="F86" s="17"/>
    </row>
    <row r="87" spans="2:6" s="18" customFormat="1" ht="12.75" x14ac:dyDescent="0.2">
      <c r="B87" s="98" t="s">
        <v>86</v>
      </c>
      <c r="C87" s="99"/>
      <c r="D87" s="100"/>
      <c r="E87" s="17"/>
      <c r="F87" s="17"/>
    </row>
    <row r="88" spans="2:6" s="18" customFormat="1" ht="12.75" x14ac:dyDescent="0.2">
      <c r="B88" s="30" t="s">
        <v>87</v>
      </c>
      <c r="C88" s="65"/>
      <c r="D88" s="66"/>
      <c r="E88" s="17"/>
      <c r="F88" s="17"/>
    </row>
    <row r="89" spans="2:6" s="18" customFormat="1" ht="12.75" x14ac:dyDescent="0.2">
      <c r="B89" s="19" t="s">
        <v>88</v>
      </c>
      <c r="C89" s="65"/>
      <c r="D89" s="67"/>
      <c r="E89" s="17"/>
      <c r="F89" s="17"/>
    </row>
    <row r="90" spans="2:6" s="18" customFormat="1" ht="12.75" x14ac:dyDescent="0.2">
      <c r="B90" s="19" t="s">
        <v>89</v>
      </c>
      <c r="C90" s="65"/>
      <c r="D90" s="67"/>
      <c r="E90" s="17"/>
      <c r="F90" s="17"/>
    </row>
    <row r="91" spans="2:6" s="18" customFormat="1" ht="12.75" x14ac:dyDescent="0.2">
      <c r="B91" s="19"/>
      <c r="C91" s="65"/>
      <c r="D91" s="67"/>
      <c r="E91" s="17"/>
      <c r="F91" s="17"/>
    </row>
    <row r="92" spans="2:6" s="18" customFormat="1" ht="12.75" x14ac:dyDescent="0.2">
      <c r="B92" s="30" t="s">
        <v>90</v>
      </c>
      <c r="C92" s="65"/>
      <c r="D92" s="66"/>
      <c r="E92" s="17"/>
      <c r="F92" s="17"/>
    </row>
    <row r="93" spans="2:6" s="18" customFormat="1" ht="12.75" x14ac:dyDescent="0.2">
      <c r="B93" s="19" t="s">
        <v>91</v>
      </c>
      <c r="C93" s="65"/>
      <c r="D93" s="67"/>
      <c r="E93" s="17"/>
      <c r="F93" s="17"/>
    </row>
    <row r="94" spans="2:6" s="18" customFormat="1" ht="12.75" x14ac:dyDescent="0.2">
      <c r="B94" s="19" t="s">
        <v>92</v>
      </c>
      <c r="C94" s="65"/>
      <c r="D94" s="67"/>
      <c r="E94" s="17"/>
      <c r="F94" s="17"/>
    </row>
    <row r="95" spans="2:6" s="18" customFormat="1" ht="12.75" x14ac:dyDescent="0.2">
      <c r="B95" s="19"/>
      <c r="C95" s="65"/>
      <c r="D95" s="67"/>
      <c r="E95" s="17"/>
      <c r="F95" s="17"/>
    </row>
    <row r="96" spans="2:6" s="18" customFormat="1" ht="12.75" x14ac:dyDescent="0.2">
      <c r="B96" s="30" t="s">
        <v>93</v>
      </c>
      <c r="C96" s="65"/>
      <c r="D96" s="66"/>
      <c r="E96" s="17"/>
      <c r="F96" s="17"/>
    </row>
    <row r="97" spans="2:6" s="18" customFormat="1" ht="12.75" x14ac:dyDescent="0.2">
      <c r="B97" s="19" t="s">
        <v>94</v>
      </c>
      <c r="C97" s="65"/>
      <c r="D97" s="67"/>
      <c r="E97" s="17"/>
      <c r="F97" s="17"/>
    </row>
    <row r="98" spans="2:6" s="17" customFormat="1" ht="12.75" x14ac:dyDescent="0.2">
      <c r="B98" s="19"/>
      <c r="C98" s="65"/>
      <c r="D98" s="67"/>
    </row>
    <row r="99" spans="2:6" s="18" customFormat="1" ht="13.5" thickBot="1" x14ac:dyDescent="0.25">
      <c r="B99" s="72" t="s">
        <v>95</v>
      </c>
      <c r="C99" s="73"/>
      <c r="D99" s="101"/>
      <c r="E99" s="17"/>
      <c r="F99" s="17"/>
    </row>
    <row r="100" spans="2:6" s="18" customFormat="1" ht="13.5" thickBot="1" x14ac:dyDescent="0.25">
      <c r="B100" s="102"/>
      <c r="C100" s="103"/>
      <c r="D100" s="104"/>
      <c r="E100" s="17"/>
      <c r="F100" s="17"/>
    </row>
    <row r="101" spans="2:6" s="18" customFormat="1" ht="15" customHeight="1" thickBot="1" x14ac:dyDescent="0.25">
      <c r="B101" s="78" t="s">
        <v>96</v>
      </c>
      <c r="C101" s="61">
        <f>C86</f>
        <v>117131982.55999999</v>
      </c>
      <c r="D101" s="61">
        <f t="shared" ref="D101" si="10">D86</f>
        <v>117131982.55999999</v>
      </c>
      <c r="E101" s="17"/>
      <c r="F101" s="17"/>
    </row>
    <row r="102" spans="2:6" s="18" customFormat="1" ht="12.75" customHeight="1" x14ac:dyDescent="0.2">
      <c r="B102" s="18" t="s">
        <v>97</v>
      </c>
      <c r="C102" s="79"/>
      <c r="D102" s="80"/>
      <c r="E102" s="17"/>
      <c r="F102" s="17"/>
    </row>
    <row r="103" spans="2:6" s="18" customFormat="1" ht="9.9499999999999993" customHeight="1" x14ac:dyDescent="0.2">
      <c r="B103" s="18" t="s">
        <v>98</v>
      </c>
      <c r="C103" s="79"/>
      <c r="E103" s="17"/>
      <c r="F103" s="17"/>
    </row>
    <row r="104" spans="2:6" s="18" customFormat="1" ht="9.9499999999999993" customHeight="1" x14ac:dyDescent="0.2">
      <c r="B104" s="18" t="s">
        <v>99</v>
      </c>
      <c r="C104" s="79"/>
      <c r="E104" s="17"/>
      <c r="F104" s="17"/>
    </row>
    <row r="105" spans="2:6" s="18" customFormat="1" ht="9.9499999999999993" customHeight="1" x14ac:dyDescent="0.2">
      <c r="C105" s="79"/>
      <c r="E105" s="17"/>
      <c r="F105" s="17"/>
    </row>
    <row r="106" spans="2:6" s="92" customFormat="1" ht="12" customHeight="1" x14ac:dyDescent="0.2">
      <c r="B106" s="90" t="s">
        <v>100</v>
      </c>
      <c r="C106" s="91"/>
      <c r="E106" s="93"/>
      <c r="F106" s="93"/>
    </row>
    <row r="107" spans="2:6" s="18" customFormat="1" ht="9.9499999999999993" customHeight="1" x14ac:dyDescent="0.2">
      <c r="B107" s="82" t="s">
        <v>101</v>
      </c>
      <c r="C107" s="79"/>
      <c r="E107" s="17"/>
      <c r="F107" s="17"/>
    </row>
    <row r="108" spans="2:6" s="18" customFormat="1" ht="9.9499999999999993" customHeight="1" x14ac:dyDescent="0.2">
      <c r="B108" s="82" t="s">
        <v>102</v>
      </c>
      <c r="C108" s="79"/>
      <c r="E108" s="17"/>
      <c r="F108" s="17"/>
    </row>
    <row r="109" spans="2:6" s="18" customFormat="1" ht="9.9499999999999993" customHeight="1" x14ac:dyDescent="0.2">
      <c r="B109" s="82" t="s">
        <v>103</v>
      </c>
      <c r="C109" s="79"/>
      <c r="E109" s="17"/>
      <c r="F109" s="17"/>
    </row>
    <row r="110" spans="2:6" s="18" customFormat="1" ht="9.9499999999999993" customHeight="1" x14ac:dyDescent="0.2">
      <c r="B110" s="82" t="s">
        <v>104</v>
      </c>
      <c r="C110" s="79"/>
      <c r="E110" s="17"/>
      <c r="F110" s="17"/>
    </row>
    <row r="111" spans="2:6" s="18" customFormat="1" ht="9.9499999999999993" customHeight="1" x14ac:dyDescent="0.2">
      <c r="B111" s="82" t="s">
        <v>105</v>
      </c>
      <c r="C111" s="79"/>
      <c r="E111" s="17"/>
      <c r="F111" s="17"/>
    </row>
    <row r="112" spans="2:6" s="18" customFormat="1" ht="12.75" x14ac:dyDescent="0.2">
      <c r="B112" s="82"/>
      <c r="C112" s="79"/>
      <c r="E112" s="17"/>
      <c r="F112" s="17"/>
    </row>
    <row r="113" spans="2:6" s="18" customFormat="1" ht="12.75" x14ac:dyDescent="0.2">
      <c r="B113" s="82" t="s">
        <v>107</v>
      </c>
      <c r="C113" s="83" t="s">
        <v>106</v>
      </c>
      <c r="D113" s="83"/>
      <c r="E113" s="17"/>
      <c r="F113" s="17"/>
    </row>
    <row r="114" spans="2:6" s="18" customFormat="1" ht="12.75" x14ac:dyDescent="0.2">
      <c r="B114" s="82"/>
      <c r="C114" s="80"/>
      <c r="E114" s="17"/>
      <c r="F114" s="17"/>
    </row>
    <row r="115" spans="2:6" s="18" customFormat="1" ht="12.75" x14ac:dyDescent="0.2">
      <c r="B115" s="84" t="s">
        <v>109</v>
      </c>
      <c r="C115" s="83" t="s">
        <v>108</v>
      </c>
      <c r="D115" s="83"/>
      <c r="E115" s="17"/>
      <c r="F115" s="17"/>
    </row>
    <row r="116" spans="2:6" s="18" customFormat="1" ht="12.75" x14ac:dyDescent="0.2">
      <c r="B116" s="86" t="s">
        <v>111</v>
      </c>
      <c r="C116" s="85" t="s">
        <v>110</v>
      </c>
      <c r="D116" s="85"/>
      <c r="E116" s="17"/>
      <c r="F116" s="17"/>
    </row>
    <row r="117" spans="2:6" s="18" customFormat="1" ht="12.75" x14ac:dyDescent="0.2">
      <c r="B117" s="88" t="s">
        <v>113</v>
      </c>
      <c r="C117" s="87" t="s">
        <v>112</v>
      </c>
      <c r="D117" s="82"/>
      <c r="E117" s="17"/>
      <c r="F117" s="17"/>
    </row>
    <row r="118" spans="2:6" s="18" customFormat="1" ht="12.75" x14ac:dyDescent="0.2">
      <c r="C118" s="80"/>
      <c r="E118" s="17"/>
      <c r="F118" s="17"/>
    </row>
    <row r="119" spans="2:6" s="18" customFormat="1" ht="15" customHeight="1" x14ac:dyDescent="0.2">
      <c r="B119" s="132" t="s">
        <v>114</v>
      </c>
      <c r="C119" s="132"/>
      <c r="D119" s="132"/>
      <c r="E119" s="17"/>
      <c r="F119" s="17"/>
    </row>
    <row r="120" spans="2:6" s="18" customFormat="1" ht="15" customHeight="1" x14ac:dyDescent="0.2">
      <c r="B120" s="132"/>
      <c r="C120" s="132"/>
      <c r="D120" s="132"/>
      <c r="E120" s="17"/>
      <c r="F120" s="17"/>
    </row>
    <row r="121" spans="2:6" s="18" customFormat="1" ht="12.75" x14ac:dyDescent="0.2">
      <c r="B121" s="132" t="s">
        <v>109</v>
      </c>
      <c r="C121" s="132"/>
      <c r="D121" s="132"/>
      <c r="E121" s="17"/>
      <c r="F121" s="17"/>
    </row>
    <row r="122" spans="2:6" s="18" customFormat="1" ht="12.75" x14ac:dyDescent="0.2">
      <c r="B122" s="133" t="s">
        <v>115</v>
      </c>
      <c r="C122" s="133"/>
      <c r="D122" s="133"/>
      <c r="E122" s="17"/>
      <c r="F122" s="17"/>
    </row>
    <row r="123" spans="2:6" s="18" customFormat="1" ht="12.75" x14ac:dyDescent="0.2">
      <c r="B123" s="134" t="s">
        <v>116</v>
      </c>
      <c r="C123" s="134"/>
      <c r="D123" s="134"/>
      <c r="E123" s="17"/>
      <c r="F123" s="17"/>
    </row>
    <row r="124" spans="2:6" s="18" customFormat="1" ht="12.75" x14ac:dyDescent="0.2">
      <c r="B124" s="134" t="s">
        <v>117</v>
      </c>
      <c r="C124" s="134"/>
      <c r="D124" s="134"/>
      <c r="E124" s="17"/>
      <c r="F124" s="17"/>
    </row>
    <row r="125" spans="2:6" s="18" customFormat="1" ht="12.75" x14ac:dyDescent="0.2">
      <c r="C125" s="79"/>
      <c r="E125" s="17"/>
      <c r="F125" s="17"/>
    </row>
    <row r="126" spans="2:6" s="18" customFormat="1" ht="12.75" x14ac:dyDescent="0.2">
      <c r="C126" s="79"/>
      <c r="E126" s="17"/>
      <c r="F126" s="17"/>
    </row>
    <row r="127" spans="2:6" s="18" customFormat="1" ht="12.75" x14ac:dyDescent="0.2">
      <c r="C127" s="79"/>
      <c r="E127" s="17"/>
      <c r="F127" s="17"/>
    </row>
    <row r="128" spans="2:6" s="18" customFormat="1" ht="12.75" x14ac:dyDescent="0.2">
      <c r="C128" s="79"/>
      <c r="E128" s="17"/>
      <c r="F128" s="17"/>
    </row>
    <row r="129" spans="3:6" s="18" customFormat="1" ht="12.75" x14ac:dyDescent="0.2">
      <c r="C129" s="79"/>
      <c r="E129" s="17"/>
      <c r="F129" s="17"/>
    </row>
    <row r="130" spans="3:6" s="18" customFormat="1" ht="12.75" x14ac:dyDescent="0.2">
      <c r="C130" s="79"/>
      <c r="E130" s="17"/>
      <c r="F130" s="17"/>
    </row>
    <row r="131" spans="3:6" s="18" customFormat="1" ht="12.75" x14ac:dyDescent="0.2">
      <c r="C131" s="79"/>
      <c r="E131" s="17"/>
      <c r="F131" s="17"/>
    </row>
    <row r="132" spans="3:6" s="18" customFormat="1" ht="12.75" x14ac:dyDescent="0.2">
      <c r="C132" s="79"/>
      <c r="E132" s="17"/>
      <c r="F132" s="17"/>
    </row>
    <row r="133" spans="3:6" s="18" customFormat="1" ht="12.75" x14ac:dyDescent="0.2">
      <c r="C133" s="79"/>
      <c r="E133" s="17"/>
      <c r="F133" s="17"/>
    </row>
  </sheetData>
  <mergeCells count="11">
    <mergeCell ref="B1:D1"/>
    <mergeCell ref="B2:D2"/>
    <mergeCell ref="B3:D3"/>
    <mergeCell ref="B4:D4"/>
    <mergeCell ref="B5:D5"/>
    <mergeCell ref="B124:D124"/>
    <mergeCell ref="B6:D6"/>
    <mergeCell ref="B119:D120"/>
    <mergeCell ref="B121:D121"/>
    <mergeCell ref="B122:D122"/>
    <mergeCell ref="B123:D123"/>
  </mergeCells>
  <pageMargins left="0.62992125984251968" right="0.23622047244094491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4"/>
  <sheetViews>
    <sheetView showGridLines="0" zoomScale="86" zoomScaleNormal="86" workbookViewId="0">
      <pane xSplit="2" topLeftCell="C1" activePane="topRight" state="frozen"/>
      <selection pane="topRight" activeCell="H98" sqref="H98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5" width="14.28515625" bestFit="1" customWidth="1"/>
    <col min="6" max="7" width="9.140625" style="1"/>
  </cols>
  <sheetData>
    <row r="1" spans="2:7" ht="12.75" customHeight="1" x14ac:dyDescent="0.25">
      <c r="B1" s="130" t="s">
        <v>0</v>
      </c>
      <c r="C1" s="130"/>
      <c r="D1" s="130"/>
      <c r="E1" s="130"/>
    </row>
    <row r="2" spans="2:7" ht="12.75" customHeight="1" x14ac:dyDescent="0.25">
      <c r="B2" s="130" t="s">
        <v>1</v>
      </c>
      <c r="C2" s="130"/>
      <c r="D2" s="130"/>
      <c r="E2" s="130"/>
    </row>
    <row r="3" spans="2:7" ht="12.75" customHeight="1" x14ac:dyDescent="0.25">
      <c r="B3" s="130" t="s">
        <v>118</v>
      </c>
      <c r="C3" s="130"/>
      <c r="D3" s="130"/>
      <c r="E3" s="130"/>
    </row>
    <row r="4" spans="2:7" ht="12.75" customHeight="1" x14ac:dyDescent="0.25">
      <c r="B4" s="131" t="s">
        <v>3</v>
      </c>
      <c r="C4" s="131"/>
      <c r="D4" s="131"/>
      <c r="E4" s="131"/>
    </row>
    <row r="5" spans="2:7" ht="12.75" customHeight="1" x14ac:dyDescent="0.25">
      <c r="B5" s="131" t="s">
        <v>4</v>
      </c>
      <c r="C5" s="131"/>
      <c r="D5" s="131"/>
      <c r="E5" s="131"/>
    </row>
    <row r="6" spans="2:7" ht="12.75" customHeight="1" x14ac:dyDescent="0.25">
      <c r="B6" s="129" t="s">
        <v>5</v>
      </c>
      <c r="C6" s="129"/>
      <c r="D6" s="129"/>
      <c r="E6" s="129"/>
    </row>
    <row r="7" spans="2:7" ht="12" customHeight="1" thickBot="1" x14ac:dyDescent="0.3"/>
    <row r="8" spans="2:7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7"/>
      <c r="G8" s="7"/>
    </row>
    <row r="9" spans="2:7" s="8" customFormat="1" ht="15.75" thickBot="1" x14ac:dyDescent="0.3">
      <c r="B9" s="9" t="s">
        <v>20</v>
      </c>
      <c r="C9" s="10"/>
      <c r="D9" s="11"/>
      <c r="E9" s="11"/>
      <c r="F9" s="7"/>
      <c r="G9" s="7"/>
    </row>
    <row r="10" spans="2:7" s="18" customFormat="1" ht="12.75" customHeight="1" x14ac:dyDescent="0.2">
      <c r="B10" s="12" t="s">
        <v>21</v>
      </c>
      <c r="C10" s="13">
        <f>SUM(D10:E10)</f>
        <v>46539858.299999997</v>
      </c>
      <c r="D10" s="16">
        <f>SUM(D11:D15)</f>
        <v>22349456.649999999</v>
      </c>
      <c r="E10" s="16">
        <f>SUM(E11:E15)</f>
        <v>24190401.650000002</v>
      </c>
      <c r="F10" s="17"/>
      <c r="G10" s="17"/>
    </row>
    <row r="11" spans="2:7" s="18" customFormat="1" ht="12.75" customHeight="1" x14ac:dyDescent="0.2">
      <c r="B11" s="19" t="s">
        <v>22</v>
      </c>
      <c r="C11" s="20">
        <f>SUM(D11:E11)</f>
        <v>4583518.62</v>
      </c>
      <c r="D11" s="23">
        <v>1657335.09</v>
      </c>
      <c r="E11" s="23">
        <v>2926183.5300000003</v>
      </c>
      <c r="F11" s="17"/>
      <c r="G11" s="17"/>
    </row>
    <row r="12" spans="2:7" s="18" customFormat="1" ht="12.75" customHeight="1" x14ac:dyDescent="0.2">
      <c r="B12" s="19" t="s">
        <v>23</v>
      </c>
      <c r="C12" s="20">
        <f t="shared" ref="C12:C15" si="0">SUM(D12:E12)</f>
        <v>41956339.68</v>
      </c>
      <c r="D12" s="23">
        <v>20692121.559999999</v>
      </c>
      <c r="E12" s="23">
        <v>21264218.120000001</v>
      </c>
      <c r="F12" s="17"/>
      <c r="G12" s="17"/>
    </row>
    <row r="13" spans="2:7" s="18" customFormat="1" ht="12.75" customHeight="1" x14ac:dyDescent="0.2">
      <c r="B13" s="19" t="s">
        <v>24</v>
      </c>
      <c r="C13" s="20">
        <f t="shared" si="0"/>
        <v>0</v>
      </c>
      <c r="D13" s="25">
        <v>0</v>
      </c>
      <c r="E13" s="25">
        <v>0</v>
      </c>
      <c r="F13" s="17"/>
      <c r="G13" s="17"/>
    </row>
    <row r="14" spans="2:7" s="18" customFormat="1" ht="12.75" customHeight="1" x14ac:dyDescent="0.2">
      <c r="B14" s="19" t="s">
        <v>25</v>
      </c>
      <c r="C14" s="20">
        <f t="shared" si="0"/>
        <v>0</v>
      </c>
      <c r="D14" s="25">
        <v>0</v>
      </c>
      <c r="E14" s="25">
        <v>0</v>
      </c>
      <c r="F14" s="17"/>
      <c r="G14" s="17"/>
    </row>
    <row r="15" spans="2:7" s="18" customFormat="1" ht="12.75" customHeight="1" x14ac:dyDescent="0.2">
      <c r="B15" s="19" t="s">
        <v>26</v>
      </c>
      <c r="C15" s="20">
        <f t="shared" si="0"/>
        <v>0</v>
      </c>
      <c r="D15" s="25">
        <v>0</v>
      </c>
      <c r="E15" s="25">
        <v>0</v>
      </c>
      <c r="F15" s="17"/>
      <c r="G15" s="17"/>
    </row>
    <row r="16" spans="2:7" s="18" customFormat="1" ht="12" customHeight="1" x14ac:dyDescent="0.2">
      <c r="B16" s="19"/>
      <c r="C16" s="26"/>
      <c r="D16" s="29"/>
      <c r="E16" s="29"/>
      <c r="F16" s="17"/>
      <c r="G16" s="17"/>
    </row>
    <row r="17" spans="2:7" s="18" customFormat="1" ht="12.75" customHeight="1" x14ac:dyDescent="0.2">
      <c r="B17" s="30" t="s">
        <v>27</v>
      </c>
      <c r="C17" s="31">
        <f>SUM(D17:E17)</f>
        <v>86096551.060000002</v>
      </c>
      <c r="D17" s="34">
        <f t="shared" ref="D17:E17" si="1">SUM(D18:D26)</f>
        <v>43882584.5</v>
      </c>
      <c r="E17" s="34">
        <f t="shared" si="1"/>
        <v>42213966.560000002</v>
      </c>
      <c r="F17" s="17"/>
      <c r="G17" s="17"/>
    </row>
    <row r="18" spans="2:7" s="18" customFormat="1" ht="12.75" customHeight="1" x14ac:dyDescent="0.2">
      <c r="B18" s="19" t="s">
        <v>28</v>
      </c>
      <c r="C18" s="20">
        <f>SUM(D18:E18)</f>
        <v>41197187.950000003</v>
      </c>
      <c r="D18" s="23">
        <v>20211795.739999998</v>
      </c>
      <c r="E18" s="23">
        <v>20985392.210000001</v>
      </c>
      <c r="F18" s="17"/>
      <c r="G18" s="17"/>
    </row>
    <row r="19" spans="2:7" s="18" customFormat="1" ht="12.75" customHeight="1" x14ac:dyDescent="0.2">
      <c r="B19" s="19" t="s">
        <v>29</v>
      </c>
      <c r="C19" s="20">
        <f t="shared" ref="C19:C26" si="2">SUM(D19:E19)</f>
        <v>511032.53</v>
      </c>
      <c r="D19" s="23">
        <v>146833.87</v>
      </c>
      <c r="E19" s="23">
        <v>364198.66000000003</v>
      </c>
      <c r="F19" s="17"/>
      <c r="G19" s="17"/>
    </row>
    <row r="20" spans="2:7" s="18" customFormat="1" ht="12.75" customHeight="1" x14ac:dyDescent="0.2">
      <c r="B20" s="19" t="s">
        <v>30</v>
      </c>
      <c r="C20" s="20">
        <f t="shared" si="2"/>
        <v>2548224.06</v>
      </c>
      <c r="D20" s="23">
        <v>1244426.73</v>
      </c>
      <c r="E20" s="23">
        <v>1303797.33</v>
      </c>
      <c r="F20" s="17"/>
      <c r="G20" s="17"/>
    </row>
    <row r="21" spans="2:7" s="18" customFormat="1" ht="12.75" customHeight="1" x14ac:dyDescent="0.2">
      <c r="B21" s="19" t="s">
        <v>31</v>
      </c>
      <c r="C21" s="20">
        <f t="shared" si="2"/>
        <v>1054580.44</v>
      </c>
      <c r="D21" s="23">
        <v>466742.06</v>
      </c>
      <c r="E21" s="23">
        <v>587838.38</v>
      </c>
      <c r="F21" s="17"/>
      <c r="G21" s="17"/>
    </row>
    <row r="22" spans="2:7" s="18" customFormat="1" ht="12.75" customHeight="1" x14ac:dyDescent="0.2">
      <c r="B22" s="19" t="s">
        <v>32</v>
      </c>
      <c r="C22" s="20">
        <f t="shared" si="2"/>
        <v>1542250.05</v>
      </c>
      <c r="D22" s="23">
        <v>725030.06</v>
      </c>
      <c r="E22" s="23">
        <v>817219.99</v>
      </c>
      <c r="F22" s="17"/>
      <c r="G22" s="17"/>
    </row>
    <row r="23" spans="2:7" s="18" customFormat="1" ht="12.75" customHeight="1" x14ac:dyDescent="0.2">
      <c r="B23" s="19" t="s">
        <v>33</v>
      </c>
      <c r="C23" s="20">
        <f t="shared" si="2"/>
        <v>17507962.420000002</v>
      </c>
      <c r="D23" s="23">
        <v>9856194.9700000007</v>
      </c>
      <c r="E23" s="23">
        <v>7651767.4500000002</v>
      </c>
      <c r="F23" s="17"/>
      <c r="G23" s="17"/>
    </row>
    <row r="24" spans="2:7" s="18" customFormat="1" ht="12.75" customHeight="1" x14ac:dyDescent="0.2">
      <c r="B24" s="19" t="s">
        <v>34</v>
      </c>
      <c r="C24" s="20">
        <f t="shared" si="2"/>
        <v>6013954.5799999991</v>
      </c>
      <c r="D24" s="37">
        <v>4547207.7499999991</v>
      </c>
      <c r="E24" s="37">
        <v>1466746.8300000003</v>
      </c>
      <c r="F24" s="17"/>
      <c r="G24" s="17"/>
    </row>
    <row r="25" spans="2:7" s="18" customFormat="1" ht="12.75" customHeight="1" x14ac:dyDescent="0.2">
      <c r="B25" s="19" t="s">
        <v>35</v>
      </c>
      <c r="C25" s="20">
        <f t="shared" si="2"/>
        <v>13804012.41</v>
      </c>
      <c r="D25" s="23">
        <v>6327215.2599999998</v>
      </c>
      <c r="E25" s="23">
        <v>7476797.1500000004</v>
      </c>
      <c r="F25" s="17"/>
      <c r="G25" s="17"/>
    </row>
    <row r="26" spans="2:7" s="18" customFormat="1" ht="12.75" customHeight="1" x14ac:dyDescent="0.2">
      <c r="B26" s="19" t="s">
        <v>36</v>
      </c>
      <c r="C26" s="20">
        <f t="shared" si="2"/>
        <v>1917346.62</v>
      </c>
      <c r="D26" s="23">
        <v>357138.06</v>
      </c>
      <c r="E26" s="23">
        <v>1560208.56</v>
      </c>
      <c r="F26" s="17"/>
      <c r="G26" s="17"/>
    </row>
    <row r="27" spans="2:7" s="18" customFormat="1" ht="12" customHeight="1" x14ac:dyDescent="0.2">
      <c r="B27" s="19"/>
      <c r="C27" s="20"/>
      <c r="D27" s="23"/>
      <c r="E27" s="23"/>
      <c r="F27" s="17"/>
      <c r="G27" s="17"/>
    </row>
    <row r="28" spans="2:7" s="18" customFormat="1" ht="12.75" customHeight="1" x14ac:dyDescent="0.2">
      <c r="B28" s="30" t="s">
        <v>37</v>
      </c>
      <c r="C28" s="31">
        <f>SUM(D28:E28)</f>
        <v>161189705.38999999</v>
      </c>
      <c r="D28" s="34">
        <f t="shared" ref="D28:E28" si="3">SUM(D29:D37)</f>
        <v>31600229.230000004</v>
      </c>
      <c r="E28" s="34">
        <f t="shared" si="3"/>
        <v>129589476.16</v>
      </c>
      <c r="F28" s="17"/>
      <c r="G28" s="17"/>
    </row>
    <row r="29" spans="2:7" s="18" customFormat="1" ht="12.75" customHeight="1" x14ac:dyDescent="0.2">
      <c r="B29" s="19" t="s">
        <v>38</v>
      </c>
      <c r="C29" s="20">
        <f>SUM(D29:E29)</f>
        <v>83194567.319999978</v>
      </c>
      <c r="D29" s="23">
        <v>654252.30000000005</v>
      </c>
      <c r="E29" s="23">
        <v>82540315.019999981</v>
      </c>
      <c r="F29" s="17"/>
      <c r="G29" s="17"/>
    </row>
    <row r="30" spans="2:7" s="18" customFormat="1" ht="12.75" customHeight="1" x14ac:dyDescent="0.2">
      <c r="B30" s="19" t="s">
        <v>39</v>
      </c>
      <c r="C30" s="20">
        <f t="shared" ref="C30:C37" si="4">SUM(D30:E30)</f>
        <v>642513.39</v>
      </c>
      <c r="D30" s="23">
        <v>492151.21</v>
      </c>
      <c r="E30" s="23">
        <v>150362.18</v>
      </c>
      <c r="F30" s="17"/>
      <c r="G30" s="17"/>
    </row>
    <row r="31" spans="2:7" s="18" customFormat="1" ht="12.75" customHeight="1" x14ac:dyDescent="0.2">
      <c r="B31" s="19" t="s">
        <v>40</v>
      </c>
      <c r="C31" s="20">
        <f t="shared" si="4"/>
        <v>4684535.75</v>
      </c>
      <c r="D31" s="23">
        <v>1492375.96</v>
      </c>
      <c r="E31" s="23">
        <v>3192159.79</v>
      </c>
      <c r="F31" s="17"/>
      <c r="G31" s="17"/>
    </row>
    <row r="32" spans="2:7" s="18" customFormat="1" ht="12.75" customHeight="1" x14ac:dyDescent="0.2">
      <c r="B32" s="19" t="s">
        <v>41</v>
      </c>
      <c r="C32" s="20">
        <f t="shared" si="4"/>
        <v>6406.6399999999994</v>
      </c>
      <c r="D32" s="23">
        <v>3969.56</v>
      </c>
      <c r="E32" s="23">
        <v>2437.08</v>
      </c>
      <c r="F32" s="17"/>
      <c r="G32" s="17"/>
    </row>
    <row r="33" spans="2:7" s="18" customFormat="1" ht="12.75" customHeight="1" x14ac:dyDescent="0.2">
      <c r="B33" s="19" t="s">
        <v>42</v>
      </c>
      <c r="C33" s="20">
        <f t="shared" si="4"/>
        <v>2540122.5099999998</v>
      </c>
      <c r="D33" s="23">
        <v>1472241.31</v>
      </c>
      <c r="E33" s="23">
        <v>1067881.2</v>
      </c>
      <c r="F33" s="17"/>
      <c r="G33" s="17"/>
    </row>
    <row r="34" spans="2:7" s="18" customFormat="1" ht="12.75" customHeight="1" x14ac:dyDescent="0.2">
      <c r="B34" s="19" t="s">
        <v>43</v>
      </c>
      <c r="C34" s="20">
        <f t="shared" si="4"/>
        <v>1891482.1199999999</v>
      </c>
      <c r="D34" s="23">
        <v>1344367.3499999999</v>
      </c>
      <c r="E34" s="23">
        <v>547114.77</v>
      </c>
      <c r="F34" s="17"/>
      <c r="G34" s="17"/>
    </row>
    <row r="35" spans="2:7" s="18" customFormat="1" ht="12.75" customHeight="1" x14ac:dyDescent="0.2">
      <c r="B35" s="19" t="s">
        <v>44</v>
      </c>
      <c r="C35" s="20">
        <f t="shared" si="4"/>
        <v>50799111.07</v>
      </c>
      <c r="D35" s="37">
        <v>19872931.790000003</v>
      </c>
      <c r="E35" s="37">
        <v>30926179.279999997</v>
      </c>
      <c r="F35" s="17"/>
      <c r="G35" s="17"/>
    </row>
    <row r="36" spans="2:7" s="18" customFormat="1" ht="12.75" customHeight="1" x14ac:dyDescent="0.2">
      <c r="B36" s="19" t="s">
        <v>45</v>
      </c>
      <c r="C36" s="20">
        <f t="shared" si="4"/>
        <v>0</v>
      </c>
      <c r="D36" s="25">
        <v>0</v>
      </c>
      <c r="E36" s="25">
        <v>0</v>
      </c>
      <c r="F36" s="17"/>
      <c r="G36" s="17"/>
    </row>
    <row r="37" spans="2:7" s="18" customFormat="1" ht="12.75" customHeight="1" x14ac:dyDescent="0.2">
      <c r="B37" s="19" t="s">
        <v>46</v>
      </c>
      <c r="C37" s="20">
        <f t="shared" si="4"/>
        <v>17430966.590000004</v>
      </c>
      <c r="D37" s="23">
        <v>6267939.75</v>
      </c>
      <c r="E37" s="23">
        <v>11163026.840000002</v>
      </c>
      <c r="F37" s="17"/>
      <c r="G37" s="17"/>
    </row>
    <row r="38" spans="2:7" s="18" customFormat="1" ht="12" customHeight="1" x14ac:dyDescent="0.2">
      <c r="B38" s="19"/>
      <c r="C38" s="20"/>
      <c r="D38" s="23"/>
      <c r="E38" s="23"/>
      <c r="F38" s="17"/>
      <c r="G38" s="17"/>
    </row>
    <row r="39" spans="2:7" s="18" customFormat="1" ht="12.75" customHeight="1" x14ac:dyDescent="0.2">
      <c r="B39" s="30" t="s">
        <v>47</v>
      </c>
      <c r="C39" s="31">
        <f>SUM(D39:E39)</f>
        <v>23223761.640000001</v>
      </c>
      <c r="D39" s="34">
        <f t="shared" ref="D39:E39" si="5">SUM(D40:D46)</f>
        <v>11352690.529999999</v>
      </c>
      <c r="E39" s="34">
        <f t="shared" si="5"/>
        <v>11871071.109999999</v>
      </c>
      <c r="F39" s="17"/>
      <c r="G39" s="17"/>
    </row>
    <row r="40" spans="2:7" s="18" customFormat="1" ht="12.75" customHeight="1" x14ac:dyDescent="0.2">
      <c r="B40" s="19" t="s">
        <v>48</v>
      </c>
      <c r="C40" s="20">
        <f>SUM(D40:E40)</f>
        <v>231099.06</v>
      </c>
      <c r="D40" s="23">
        <v>176999.53</v>
      </c>
      <c r="E40" s="23">
        <v>54099.53</v>
      </c>
      <c r="F40" s="17"/>
      <c r="G40" s="17"/>
    </row>
    <row r="41" spans="2:7" s="18" customFormat="1" ht="12.75" customHeight="1" x14ac:dyDescent="0.2">
      <c r="B41" s="19" t="s">
        <v>49</v>
      </c>
      <c r="C41" s="20">
        <f t="shared" ref="C41:C46" si="6">SUM(D41:E41)</f>
        <v>0</v>
      </c>
      <c r="D41" s="25">
        <v>0</v>
      </c>
      <c r="E41" s="25">
        <v>0</v>
      </c>
      <c r="F41" s="17"/>
      <c r="G41" s="17"/>
    </row>
    <row r="42" spans="2:7" s="18" customFormat="1" ht="12.75" customHeight="1" x14ac:dyDescent="0.2">
      <c r="B42" s="19" t="s">
        <v>50</v>
      </c>
      <c r="C42" s="20">
        <f t="shared" si="6"/>
        <v>0</v>
      </c>
      <c r="D42" s="25">
        <v>0</v>
      </c>
      <c r="E42" s="25">
        <v>0</v>
      </c>
      <c r="F42" s="17"/>
      <c r="G42" s="17"/>
    </row>
    <row r="43" spans="2:7" s="18" customFormat="1" ht="12.75" customHeight="1" x14ac:dyDescent="0.2">
      <c r="B43" s="19" t="s">
        <v>51</v>
      </c>
      <c r="C43" s="20">
        <f t="shared" si="6"/>
        <v>0</v>
      </c>
      <c r="D43" s="25">
        <v>0</v>
      </c>
      <c r="E43" s="25">
        <v>0</v>
      </c>
      <c r="F43" s="17"/>
      <c r="G43" s="17"/>
    </row>
    <row r="44" spans="2:7" s="18" customFormat="1" ht="12.75" customHeight="1" x14ac:dyDescent="0.2">
      <c r="B44" s="19" t="s">
        <v>52</v>
      </c>
      <c r="C44" s="20">
        <f t="shared" si="6"/>
        <v>0</v>
      </c>
      <c r="D44" s="25">
        <v>0</v>
      </c>
      <c r="E44" s="25">
        <v>0</v>
      </c>
      <c r="F44" s="17"/>
      <c r="G44" s="17"/>
    </row>
    <row r="45" spans="2:7" s="18" customFormat="1" ht="12.75" customHeight="1" x14ac:dyDescent="0.2">
      <c r="B45" s="19" t="s">
        <v>53</v>
      </c>
      <c r="C45" s="20">
        <f t="shared" si="6"/>
        <v>0</v>
      </c>
      <c r="D45" s="23"/>
      <c r="E45" s="23"/>
      <c r="F45" s="17"/>
      <c r="G45" s="17"/>
    </row>
    <row r="46" spans="2:7" s="18" customFormat="1" ht="12.75" customHeight="1" x14ac:dyDescent="0.2">
      <c r="B46" s="19" t="s">
        <v>54</v>
      </c>
      <c r="C46" s="20">
        <f t="shared" si="6"/>
        <v>22992662.579999998</v>
      </c>
      <c r="D46" s="23">
        <v>11175691</v>
      </c>
      <c r="E46" s="23">
        <v>11816971.58</v>
      </c>
      <c r="F46" s="17"/>
      <c r="G46" s="17"/>
    </row>
    <row r="47" spans="2:7" s="17" customFormat="1" ht="12" customHeight="1" x14ac:dyDescent="0.2">
      <c r="B47" s="19"/>
      <c r="C47" s="20"/>
      <c r="D47" s="37"/>
      <c r="E47" s="37"/>
    </row>
    <row r="48" spans="2:7" s="18" customFormat="1" ht="12.75" customHeight="1" x14ac:dyDescent="0.2">
      <c r="B48" s="30" t="s">
        <v>55</v>
      </c>
      <c r="C48" s="31">
        <f>SUM(D48:E48)</f>
        <v>0</v>
      </c>
      <c r="D48" s="39">
        <v>0</v>
      </c>
      <c r="E48" s="39">
        <v>0</v>
      </c>
      <c r="F48" s="17"/>
      <c r="G48" s="17"/>
    </row>
    <row r="49" spans="2:7" s="18" customFormat="1" ht="12.75" customHeight="1" x14ac:dyDescent="0.2">
      <c r="B49" s="19" t="s">
        <v>56</v>
      </c>
      <c r="C49" s="20">
        <f>SUM(D49:E49)</f>
        <v>0</v>
      </c>
      <c r="D49" s="25">
        <v>0</v>
      </c>
      <c r="E49" s="25">
        <v>0</v>
      </c>
      <c r="F49" s="17"/>
      <c r="G49" s="17"/>
    </row>
    <row r="50" spans="2:7" s="18" customFormat="1" ht="12.75" customHeight="1" x14ac:dyDescent="0.2">
      <c r="B50" s="19" t="s">
        <v>57</v>
      </c>
      <c r="C50" s="20">
        <f t="shared" ref="C50:C55" si="7">SUM(D50:E50)</f>
        <v>0</v>
      </c>
      <c r="D50" s="25">
        <v>0</v>
      </c>
      <c r="E50" s="25">
        <v>0</v>
      </c>
      <c r="F50" s="17"/>
      <c r="G50" s="17"/>
    </row>
    <row r="51" spans="2:7" s="18" customFormat="1" ht="12.75" customHeight="1" x14ac:dyDescent="0.2">
      <c r="B51" s="19" t="s">
        <v>58</v>
      </c>
      <c r="C51" s="20">
        <f t="shared" si="7"/>
        <v>0</v>
      </c>
      <c r="D51" s="25">
        <v>0</v>
      </c>
      <c r="E51" s="25">
        <v>0</v>
      </c>
      <c r="F51" s="17"/>
      <c r="G51" s="17"/>
    </row>
    <row r="52" spans="2:7" s="18" customFormat="1" ht="12.75" customHeight="1" x14ac:dyDescent="0.2">
      <c r="B52" s="19" t="s">
        <v>59</v>
      </c>
      <c r="C52" s="20">
        <f t="shared" si="7"/>
        <v>0</v>
      </c>
      <c r="D52" s="25">
        <v>0</v>
      </c>
      <c r="E52" s="25">
        <v>0</v>
      </c>
      <c r="F52" s="17"/>
      <c r="G52" s="17"/>
    </row>
    <row r="53" spans="2:7" s="18" customFormat="1" ht="12.75" customHeight="1" x14ac:dyDescent="0.2">
      <c r="B53" s="19" t="s">
        <v>60</v>
      </c>
      <c r="C53" s="20">
        <f t="shared" si="7"/>
        <v>0</v>
      </c>
      <c r="D53" s="25">
        <v>0</v>
      </c>
      <c r="E53" s="25">
        <v>0</v>
      </c>
      <c r="F53" s="17"/>
      <c r="G53" s="17"/>
    </row>
    <row r="54" spans="2:7" s="18" customFormat="1" ht="12.75" customHeight="1" x14ac:dyDescent="0.2">
      <c r="B54" s="19" t="s">
        <v>61</v>
      </c>
      <c r="C54" s="20">
        <f t="shared" si="7"/>
        <v>0</v>
      </c>
      <c r="D54" s="25">
        <v>0</v>
      </c>
      <c r="E54" s="25">
        <v>0</v>
      </c>
      <c r="F54" s="17"/>
      <c r="G54" s="17"/>
    </row>
    <row r="55" spans="2:7" s="18" customFormat="1" ht="12.75" customHeight="1" x14ac:dyDescent="0.2">
      <c r="B55" s="19" t="s">
        <v>62</v>
      </c>
      <c r="C55" s="20">
        <f t="shared" si="7"/>
        <v>0</v>
      </c>
      <c r="D55" s="25">
        <v>0</v>
      </c>
      <c r="E55" s="25">
        <v>0</v>
      </c>
      <c r="F55" s="17"/>
      <c r="G55" s="17"/>
    </row>
    <row r="56" spans="2:7" s="44" customFormat="1" ht="12" customHeight="1" x14ac:dyDescent="0.2">
      <c r="B56" s="40"/>
      <c r="C56" s="41"/>
      <c r="D56" s="43"/>
      <c r="E56" s="43"/>
    </row>
    <row r="57" spans="2:7" s="18" customFormat="1" ht="12.75" customHeight="1" x14ac:dyDescent="0.2">
      <c r="B57" s="30" t="s">
        <v>63</v>
      </c>
      <c r="C57" s="31">
        <f>SUM(D57:E57)</f>
        <v>10104774.18</v>
      </c>
      <c r="D57" s="39">
        <f>SUM(D58:D70)</f>
        <v>7688181.0999999987</v>
      </c>
      <c r="E57" s="39">
        <f>SUM(E58:E70)</f>
        <v>2416593.08</v>
      </c>
      <c r="F57" s="17"/>
      <c r="G57" s="17"/>
    </row>
    <row r="58" spans="2:7" s="18" customFormat="1" ht="12.75" customHeight="1" x14ac:dyDescent="0.2">
      <c r="B58" s="19" t="s">
        <v>64</v>
      </c>
      <c r="C58" s="20">
        <f>SUM(D58:E58)</f>
        <v>7265433.0499999989</v>
      </c>
      <c r="D58" s="23">
        <v>6692666.8699999992</v>
      </c>
      <c r="E58" s="23">
        <v>572766.18000000005</v>
      </c>
      <c r="F58" s="17"/>
      <c r="G58" s="17"/>
    </row>
    <row r="59" spans="2:7" s="18" customFormat="1" ht="12.75" customHeight="1" x14ac:dyDescent="0.2">
      <c r="B59" s="19" t="s">
        <v>65</v>
      </c>
      <c r="C59" s="20">
        <f t="shared" ref="C59:C66" si="8">SUM(D59:E59)</f>
        <v>952205.28</v>
      </c>
      <c r="D59" s="23">
        <v>374332.43</v>
      </c>
      <c r="E59" s="23">
        <v>577872.85</v>
      </c>
      <c r="F59" s="17"/>
      <c r="G59" s="17"/>
    </row>
    <row r="60" spans="2:7" s="18" customFormat="1" ht="12.75" customHeight="1" x14ac:dyDescent="0.2">
      <c r="B60" s="19" t="s">
        <v>66</v>
      </c>
      <c r="C60" s="20">
        <f t="shared" si="8"/>
        <v>75296.98</v>
      </c>
      <c r="D60" s="23">
        <v>59000</v>
      </c>
      <c r="E60" s="23">
        <v>16296.98</v>
      </c>
      <c r="F60" s="17"/>
      <c r="G60" s="17"/>
    </row>
    <row r="61" spans="2:7" s="18" customFormat="1" ht="12.75" customHeight="1" x14ac:dyDescent="0.2">
      <c r="B61" s="19" t="s">
        <v>67</v>
      </c>
      <c r="C61" s="20">
        <f t="shared" si="8"/>
        <v>0</v>
      </c>
      <c r="D61" s="25">
        <v>0</v>
      </c>
      <c r="E61" s="25">
        <v>0</v>
      </c>
      <c r="F61" s="17"/>
      <c r="G61" s="17"/>
    </row>
    <row r="62" spans="2:7" s="18" customFormat="1" ht="12.75" customHeight="1" x14ac:dyDescent="0.2">
      <c r="B62" s="19" t="s">
        <v>68</v>
      </c>
      <c r="C62" s="20">
        <f t="shared" si="8"/>
        <v>725376.39</v>
      </c>
      <c r="D62" s="25">
        <v>423341.38</v>
      </c>
      <c r="E62" s="25">
        <v>302035.01</v>
      </c>
      <c r="F62" s="17"/>
      <c r="G62" s="17"/>
    </row>
    <row r="63" spans="2:7" s="17" customFormat="1" ht="12.75" customHeight="1" x14ac:dyDescent="0.2">
      <c r="B63" s="19" t="s">
        <v>69</v>
      </c>
      <c r="C63" s="20">
        <f t="shared" si="8"/>
        <v>0</v>
      </c>
      <c r="D63" s="25">
        <v>0</v>
      </c>
      <c r="E63" s="25">
        <v>0</v>
      </c>
    </row>
    <row r="64" spans="2:7" s="18" customFormat="1" ht="12.75" customHeight="1" x14ac:dyDescent="0.2">
      <c r="B64" s="19" t="s">
        <v>70</v>
      </c>
      <c r="C64" s="20">
        <f t="shared" si="8"/>
        <v>0</v>
      </c>
      <c r="D64" s="25">
        <v>0</v>
      </c>
      <c r="E64" s="25">
        <v>0</v>
      </c>
      <c r="F64" s="17"/>
      <c r="G64" s="17"/>
    </row>
    <row r="65" spans="2:7" s="18" customFormat="1" ht="12.75" customHeight="1" x14ac:dyDescent="0.2">
      <c r="B65" s="19" t="s">
        <v>71</v>
      </c>
      <c r="C65" s="20">
        <f t="shared" si="8"/>
        <v>1086462.48</v>
      </c>
      <c r="D65" s="25">
        <v>138840.42000000001</v>
      </c>
      <c r="E65" s="25">
        <v>947622.06</v>
      </c>
      <c r="F65" s="17"/>
      <c r="G65" s="17"/>
    </row>
    <row r="66" spans="2:7" s="17" customFormat="1" ht="12.75" customHeight="1" x14ac:dyDescent="0.2">
      <c r="B66" s="19" t="s">
        <v>72</v>
      </c>
      <c r="C66" s="20">
        <f t="shared" si="8"/>
        <v>0</v>
      </c>
      <c r="D66" s="25">
        <v>0</v>
      </c>
      <c r="E66" s="25">
        <v>0</v>
      </c>
    </row>
    <row r="67" spans="2:7" s="17" customFormat="1" ht="12.75" customHeight="1" thickBot="1" x14ac:dyDescent="0.25">
      <c r="B67" s="45"/>
      <c r="C67" s="46"/>
      <c r="D67" s="59"/>
      <c r="E67" s="59"/>
    </row>
    <row r="68" spans="2:7" s="17" customFormat="1" ht="12.75" customHeight="1" x14ac:dyDescent="0.2">
      <c r="B68" s="49"/>
      <c r="C68" s="24"/>
      <c r="D68" s="21"/>
      <c r="E68" s="21"/>
    </row>
    <row r="69" spans="2:7" s="17" customFormat="1" ht="12.75" customHeight="1" thickBot="1" x14ac:dyDescent="0.25">
      <c r="B69" s="49"/>
      <c r="C69" s="24"/>
      <c r="D69" s="21"/>
      <c r="E69" s="21"/>
    </row>
    <row r="70" spans="2:7" s="8" customFormat="1" ht="16.5" thickBot="1" x14ac:dyDescent="0.3">
      <c r="B70" s="94" t="s">
        <v>6</v>
      </c>
      <c r="C70" s="95" t="s">
        <v>7</v>
      </c>
      <c r="D70" s="5" t="s">
        <v>8</v>
      </c>
      <c r="E70" s="5" t="s">
        <v>9</v>
      </c>
      <c r="F70" s="7"/>
      <c r="G70" s="7"/>
    </row>
    <row r="71" spans="2:7" s="17" customFormat="1" ht="12" customHeight="1" x14ac:dyDescent="0.2">
      <c r="B71" s="19"/>
      <c r="C71" s="20"/>
      <c r="D71" s="23"/>
      <c r="E71" s="23"/>
    </row>
    <row r="72" spans="2:7" s="18" customFormat="1" ht="12.75" customHeight="1" x14ac:dyDescent="0.2">
      <c r="B72" s="30" t="s">
        <v>73</v>
      </c>
      <c r="C72" s="31">
        <f>SUM(D72:E72)</f>
        <v>258840.55</v>
      </c>
      <c r="D72" s="39">
        <f t="shared" ref="D72:E72" si="9">SUM(D73:D76)</f>
        <v>258840.55</v>
      </c>
      <c r="E72" s="39">
        <f t="shared" si="9"/>
        <v>0</v>
      </c>
      <c r="F72" s="17"/>
      <c r="G72" s="17"/>
    </row>
    <row r="73" spans="2:7" s="18" customFormat="1" ht="12.75" customHeight="1" x14ac:dyDescent="0.2">
      <c r="B73" s="19" t="s">
        <v>74</v>
      </c>
      <c r="C73" s="20">
        <f>SUM(D73:E73)</f>
        <v>258840.55</v>
      </c>
      <c r="D73" s="25">
        <v>258840.55</v>
      </c>
      <c r="E73" s="25">
        <v>0</v>
      </c>
      <c r="F73" s="17"/>
      <c r="G73" s="17"/>
    </row>
    <row r="74" spans="2:7" s="18" customFormat="1" ht="12.75" customHeight="1" x14ac:dyDescent="0.2">
      <c r="B74" s="19" t="s">
        <v>75</v>
      </c>
      <c r="C74" s="20">
        <f t="shared" ref="C74:C76" si="10">SUM(D74:E74)</f>
        <v>0</v>
      </c>
      <c r="D74" s="25">
        <v>0</v>
      </c>
      <c r="E74" s="25">
        <v>0</v>
      </c>
      <c r="F74" s="17"/>
      <c r="G74" s="17"/>
    </row>
    <row r="75" spans="2:7" s="18" customFormat="1" ht="12.75" customHeight="1" x14ac:dyDescent="0.2">
      <c r="B75" s="19" t="s">
        <v>76</v>
      </c>
      <c r="C75" s="20">
        <f t="shared" si="10"/>
        <v>0</v>
      </c>
      <c r="D75" s="25">
        <v>0</v>
      </c>
      <c r="E75" s="25">
        <v>0</v>
      </c>
      <c r="F75" s="17"/>
      <c r="G75" s="17"/>
    </row>
    <row r="76" spans="2:7" s="17" customFormat="1" ht="12.75" customHeight="1" x14ac:dyDescent="0.2">
      <c r="B76" s="19" t="s">
        <v>77</v>
      </c>
      <c r="C76" s="20">
        <f t="shared" si="10"/>
        <v>0</v>
      </c>
      <c r="D76" s="25">
        <v>0</v>
      </c>
      <c r="E76" s="25">
        <v>0</v>
      </c>
    </row>
    <row r="77" spans="2:7" s="17" customFormat="1" ht="12" customHeight="1" x14ac:dyDescent="0.2">
      <c r="B77" s="19"/>
      <c r="C77" s="20"/>
      <c r="D77" s="23"/>
      <c r="E77" s="23"/>
    </row>
    <row r="78" spans="2:7" s="18" customFormat="1" ht="12.75" customHeight="1" x14ac:dyDescent="0.2">
      <c r="B78" s="30" t="s">
        <v>78</v>
      </c>
      <c r="C78" s="89">
        <f>SUM(D78:E78)</f>
        <v>0</v>
      </c>
      <c r="D78" s="96">
        <f>SUM(D79:D80)</f>
        <v>0</v>
      </c>
      <c r="E78" s="96">
        <f>SUM(E79:E80)</f>
        <v>0</v>
      </c>
      <c r="F78" s="17"/>
      <c r="G78" s="17"/>
    </row>
    <row r="79" spans="2:7" s="18" customFormat="1" ht="12.75" customHeight="1" x14ac:dyDescent="0.2">
      <c r="B79" s="19" t="s">
        <v>79</v>
      </c>
      <c r="C79" s="53">
        <f>SUM(D79:E79)</f>
        <v>0</v>
      </c>
      <c r="D79" s="55">
        <v>0</v>
      </c>
      <c r="E79" s="55">
        <v>0</v>
      </c>
      <c r="F79" s="17"/>
      <c r="G79" s="17"/>
    </row>
    <row r="80" spans="2:7" s="18" customFormat="1" ht="12.75" customHeight="1" x14ac:dyDescent="0.2">
      <c r="B80" s="19" t="s">
        <v>80</v>
      </c>
      <c r="C80" s="53">
        <f>SUM(D80:E80)</f>
        <v>0</v>
      </c>
      <c r="D80" s="55">
        <v>0</v>
      </c>
      <c r="E80" s="55">
        <v>0</v>
      </c>
      <c r="F80" s="17"/>
      <c r="G80" s="17"/>
    </row>
    <row r="81" spans="2:7" s="18" customFormat="1" ht="12" customHeight="1" x14ac:dyDescent="0.2">
      <c r="B81" s="19"/>
      <c r="C81" s="53"/>
      <c r="D81" s="37"/>
      <c r="E81" s="37"/>
      <c r="F81" s="17"/>
      <c r="G81" s="17"/>
    </row>
    <row r="82" spans="2:7" s="18" customFormat="1" ht="12.75" customHeight="1" x14ac:dyDescent="0.2">
      <c r="B82" s="30" t="s">
        <v>81</v>
      </c>
      <c r="C82" s="53">
        <f>SUM(D82:E82)</f>
        <v>0</v>
      </c>
      <c r="D82" s="39">
        <f>SUM(D83:D85)</f>
        <v>0</v>
      </c>
      <c r="E82" s="39">
        <f>SUM(E83:E85)</f>
        <v>0</v>
      </c>
      <c r="F82" s="17"/>
      <c r="G82" s="17"/>
    </row>
    <row r="83" spans="2:7" s="18" customFormat="1" ht="12.75" customHeight="1" x14ac:dyDescent="0.2">
      <c r="B83" s="19" t="s">
        <v>82</v>
      </c>
      <c r="C83" s="53">
        <f>SUM(C82)</f>
        <v>0</v>
      </c>
      <c r="D83" s="55">
        <v>0</v>
      </c>
      <c r="E83" s="55">
        <v>0</v>
      </c>
      <c r="F83" s="17"/>
      <c r="G83" s="17"/>
    </row>
    <row r="84" spans="2:7" s="18" customFormat="1" ht="12.75" customHeight="1" x14ac:dyDescent="0.2">
      <c r="B84" s="19" t="s">
        <v>83</v>
      </c>
      <c r="C84" s="53">
        <f t="shared" ref="C84:C85" si="11">SUM(C83)</f>
        <v>0</v>
      </c>
      <c r="D84" s="55">
        <v>0</v>
      </c>
      <c r="E84" s="55">
        <v>0</v>
      </c>
      <c r="F84" s="17"/>
      <c r="G84" s="17"/>
    </row>
    <row r="85" spans="2:7" s="18" customFormat="1" ht="12.75" customHeight="1" x14ac:dyDescent="0.2">
      <c r="B85" s="19" t="s">
        <v>84</v>
      </c>
      <c r="C85" s="53">
        <f t="shared" si="11"/>
        <v>0</v>
      </c>
      <c r="D85" s="55">
        <v>0</v>
      </c>
      <c r="E85" s="55">
        <v>0</v>
      </c>
      <c r="F85" s="17"/>
      <c r="G85" s="17"/>
    </row>
    <row r="86" spans="2:7" s="17" customFormat="1" ht="12.75" customHeight="1" thickBot="1" x14ac:dyDescent="0.25">
      <c r="B86" s="45"/>
      <c r="C86" s="56"/>
      <c r="D86" s="59"/>
      <c r="E86" s="59"/>
    </row>
    <row r="87" spans="2:7" s="18" customFormat="1" ht="15.75" thickBot="1" x14ac:dyDescent="0.25">
      <c r="B87" s="60" t="s">
        <v>85</v>
      </c>
      <c r="C87" s="61">
        <f>C10+C17+C28+C39+C57+C78+C72+C82</f>
        <v>327413491.12</v>
      </c>
      <c r="D87" s="61">
        <f t="shared" ref="D87:E87" si="12">D10+D17+D28+D39+D57+D78+D72+D82</f>
        <v>117131982.55999999</v>
      </c>
      <c r="E87" s="61">
        <f t="shared" si="12"/>
        <v>210281508.56000003</v>
      </c>
      <c r="F87" s="17"/>
      <c r="G87" s="17"/>
    </row>
    <row r="88" spans="2:7" s="18" customFormat="1" ht="12.75" x14ac:dyDescent="0.2">
      <c r="B88" s="98" t="s">
        <v>86</v>
      </c>
      <c r="C88" s="99"/>
      <c r="D88" s="100"/>
      <c r="E88" s="100"/>
      <c r="F88" s="17"/>
      <c r="G88" s="17"/>
    </row>
    <row r="89" spans="2:7" s="18" customFormat="1" ht="12.75" x14ac:dyDescent="0.2">
      <c r="B89" s="30" t="s">
        <v>87</v>
      </c>
      <c r="C89" s="65"/>
      <c r="D89" s="66"/>
      <c r="E89" s="66"/>
      <c r="F89" s="17"/>
      <c r="G89" s="17"/>
    </row>
    <row r="90" spans="2:7" s="18" customFormat="1" ht="12.75" x14ac:dyDescent="0.2">
      <c r="B90" s="19" t="s">
        <v>88</v>
      </c>
      <c r="C90" s="65"/>
      <c r="D90" s="67"/>
      <c r="E90" s="67"/>
      <c r="F90" s="17"/>
      <c r="G90" s="17"/>
    </row>
    <row r="91" spans="2:7" s="18" customFormat="1" ht="12.75" x14ac:dyDescent="0.2">
      <c r="B91" s="19" t="s">
        <v>89</v>
      </c>
      <c r="C91" s="65"/>
      <c r="D91" s="67"/>
      <c r="E91" s="67"/>
      <c r="F91" s="17"/>
      <c r="G91" s="17"/>
    </row>
    <row r="92" spans="2:7" s="18" customFormat="1" ht="12.75" x14ac:dyDescent="0.2">
      <c r="B92" s="19"/>
      <c r="C92" s="65"/>
      <c r="D92" s="67"/>
      <c r="E92" s="67"/>
      <c r="F92" s="17"/>
      <c r="G92" s="17"/>
    </row>
    <row r="93" spans="2:7" s="18" customFormat="1" ht="12.75" x14ac:dyDescent="0.2">
      <c r="B93" s="30" t="s">
        <v>90</v>
      </c>
      <c r="C93" s="65"/>
      <c r="D93" s="66"/>
      <c r="E93" s="66"/>
      <c r="F93" s="17"/>
      <c r="G93" s="17"/>
    </row>
    <row r="94" spans="2:7" s="18" customFormat="1" ht="12.75" x14ac:dyDescent="0.2">
      <c r="B94" s="19" t="s">
        <v>91</v>
      </c>
      <c r="C94" s="65"/>
      <c r="D94" s="67"/>
      <c r="E94" s="67"/>
      <c r="F94" s="17"/>
      <c r="G94" s="17"/>
    </row>
    <row r="95" spans="2:7" s="18" customFormat="1" ht="12.75" x14ac:dyDescent="0.2">
      <c r="B95" s="19" t="s">
        <v>92</v>
      </c>
      <c r="C95" s="65"/>
      <c r="D95" s="67"/>
      <c r="E95" s="67"/>
      <c r="F95" s="17"/>
      <c r="G95" s="17"/>
    </row>
    <row r="96" spans="2:7" s="18" customFormat="1" ht="12.75" x14ac:dyDescent="0.2">
      <c r="B96" s="19"/>
      <c r="C96" s="65"/>
      <c r="D96" s="67"/>
      <c r="E96" s="67"/>
      <c r="F96" s="17"/>
      <c r="G96" s="17"/>
    </row>
    <row r="97" spans="2:7" s="18" customFormat="1" ht="12.75" x14ac:dyDescent="0.2">
      <c r="B97" s="30" t="s">
        <v>93</v>
      </c>
      <c r="C97" s="65"/>
      <c r="D97" s="66"/>
      <c r="E97" s="66"/>
      <c r="F97" s="17"/>
      <c r="G97" s="17"/>
    </row>
    <row r="98" spans="2:7" s="18" customFormat="1" ht="12.75" x14ac:dyDescent="0.2">
      <c r="B98" s="19" t="s">
        <v>94</v>
      </c>
      <c r="C98" s="65"/>
      <c r="D98" s="67"/>
      <c r="E98" s="67"/>
      <c r="F98" s="17"/>
      <c r="G98" s="17"/>
    </row>
    <row r="99" spans="2:7" s="17" customFormat="1" ht="12.75" x14ac:dyDescent="0.2">
      <c r="B99" s="19"/>
      <c r="C99" s="65"/>
      <c r="D99" s="67"/>
      <c r="E99" s="67"/>
    </row>
    <row r="100" spans="2:7" s="18" customFormat="1" ht="13.5" thickBot="1" x14ac:dyDescent="0.25">
      <c r="B100" s="72" t="s">
        <v>95</v>
      </c>
      <c r="C100" s="73"/>
      <c r="D100" s="101"/>
      <c r="E100" s="101"/>
      <c r="F100" s="17"/>
      <c r="G100" s="17"/>
    </row>
    <row r="101" spans="2:7" s="18" customFormat="1" ht="13.5" thickBot="1" x14ac:dyDescent="0.25">
      <c r="B101" s="102"/>
      <c r="C101" s="103"/>
      <c r="D101" s="104"/>
      <c r="E101" s="104"/>
      <c r="F101" s="17"/>
      <c r="G101" s="17"/>
    </row>
    <row r="102" spans="2:7" s="18" customFormat="1" ht="15" customHeight="1" thickBot="1" x14ac:dyDescent="0.25">
      <c r="B102" s="78" t="s">
        <v>96</v>
      </c>
      <c r="C102" s="61">
        <f>C87</f>
        <v>327413491.12</v>
      </c>
      <c r="D102" s="61">
        <f t="shared" ref="D102:E102" si="13">D87</f>
        <v>117131982.55999999</v>
      </c>
      <c r="E102" s="61">
        <f t="shared" si="13"/>
        <v>210281508.56000003</v>
      </c>
      <c r="F102" s="17"/>
      <c r="G102" s="17"/>
    </row>
    <row r="103" spans="2:7" s="18" customFormat="1" ht="12.75" customHeight="1" x14ac:dyDescent="0.2">
      <c r="B103" s="18" t="s">
        <v>97</v>
      </c>
      <c r="C103" s="79"/>
      <c r="D103" s="80"/>
      <c r="E103" s="80"/>
      <c r="F103" s="17"/>
      <c r="G103" s="17"/>
    </row>
    <row r="104" spans="2:7" s="18" customFormat="1" ht="9.9499999999999993" customHeight="1" x14ac:dyDescent="0.2">
      <c r="B104" s="18" t="s">
        <v>98</v>
      </c>
      <c r="C104" s="79"/>
      <c r="F104" s="17"/>
      <c r="G104" s="17"/>
    </row>
    <row r="105" spans="2:7" s="18" customFormat="1" ht="9.9499999999999993" customHeight="1" x14ac:dyDescent="0.2">
      <c r="B105" s="18" t="s">
        <v>99</v>
      </c>
      <c r="C105" s="79"/>
      <c r="F105" s="17"/>
      <c r="G105" s="17"/>
    </row>
    <row r="106" spans="2:7" s="18" customFormat="1" ht="9.9499999999999993" customHeight="1" x14ac:dyDescent="0.2">
      <c r="C106" s="79"/>
      <c r="F106" s="17"/>
      <c r="G106" s="17"/>
    </row>
    <row r="107" spans="2:7" s="92" customFormat="1" ht="12" customHeight="1" x14ac:dyDescent="0.2">
      <c r="B107" s="90" t="s">
        <v>100</v>
      </c>
      <c r="C107" s="91"/>
      <c r="F107" s="93"/>
      <c r="G107" s="93"/>
    </row>
    <row r="108" spans="2:7" s="18" customFormat="1" ht="9.9499999999999993" customHeight="1" x14ac:dyDescent="0.2">
      <c r="B108" s="82" t="s">
        <v>101</v>
      </c>
      <c r="C108" s="79"/>
      <c r="F108" s="17"/>
      <c r="G108" s="17"/>
    </row>
    <row r="109" spans="2:7" s="18" customFormat="1" ht="9.9499999999999993" customHeight="1" x14ac:dyDescent="0.2">
      <c r="B109" s="82" t="s">
        <v>102</v>
      </c>
      <c r="C109" s="79"/>
      <c r="F109" s="17"/>
      <c r="G109" s="17"/>
    </row>
    <row r="110" spans="2:7" s="18" customFormat="1" ht="9.9499999999999993" customHeight="1" x14ac:dyDescent="0.2">
      <c r="B110" s="82" t="s">
        <v>103</v>
      </c>
      <c r="C110" s="79"/>
      <c r="F110" s="17"/>
      <c r="G110" s="17"/>
    </row>
    <row r="111" spans="2:7" s="18" customFormat="1" ht="9.9499999999999993" customHeight="1" x14ac:dyDescent="0.2">
      <c r="B111" s="82" t="s">
        <v>104</v>
      </c>
      <c r="C111" s="79"/>
      <c r="F111" s="17"/>
      <c r="G111" s="17"/>
    </row>
    <row r="112" spans="2:7" s="18" customFormat="1" ht="9.9499999999999993" customHeight="1" x14ac:dyDescent="0.2">
      <c r="B112" s="82" t="s">
        <v>105</v>
      </c>
      <c r="C112" s="79"/>
      <c r="F112" s="17"/>
      <c r="G112" s="17"/>
    </row>
    <row r="113" spans="2:7" s="18" customFormat="1" ht="12.75" x14ac:dyDescent="0.2">
      <c r="B113" s="82"/>
      <c r="C113" s="79"/>
      <c r="F113" s="17"/>
      <c r="G113" s="17"/>
    </row>
    <row r="114" spans="2:7" s="18" customFormat="1" ht="12.75" x14ac:dyDescent="0.2">
      <c r="B114" s="82" t="s">
        <v>107</v>
      </c>
      <c r="D114" s="83" t="s">
        <v>106</v>
      </c>
      <c r="E114" s="83"/>
      <c r="F114" s="17"/>
      <c r="G114" s="17"/>
    </row>
    <row r="115" spans="2:7" s="18" customFormat="1" ht="12.75" x14ac:dyDescent="0.2">
      <c r="B115" s="82"/>
      <c r="D115" s="80"/>
      <c r="F115" s="17"/>
      <c r="G115" s="17"/>
    </row>
    <row r="116" spans="2:7" s="18" customFormat="1" ht="12.75" x14ac:dyDescent="0.2">
      <c r="B116" s="84" t="s">
        <v>109</v>
      </c>
      <c r="D116" s="83" t="s">
        <v>108</v>
      </c>
      <c r="E116" s="83"/>
      <c r="F116" s="17"/>
      <c r="G116" s="17"/>
    </row>
    <row r="117" spans="2:7" s="18" customFormat="1" ht="12.75" x14ac:dyDescent="0.2">
      <c r="B117" s="86" t="s">
        <v>111</v>
      </c>
      <c r="D117" s="85" t="s">
        <v>110</v>
      </c>
      <c r="E117" s="85"/>
      <c r="F117" s="17"/>
      <c r="G117" s="17"/>
    </row>
    <row r="118" spans="2:7" s="18" customFormat="1" ht="12.75" x14ac:dyDescent="0.2">
      <c r="B118" s="88" t="s">
        <v>113</v>
      </c>
      <c r="D118" s="87" t="s">
        <v>112</v>
      </c>
      <c r="E118" s="82"/>
      <c r="F118" s="17"/>
      <c r="G118" s="17"/>
    </row>
    <row r="119" spans="2:7" s="18" customFormat="1" ht="12.75" x14ac:dyDescent="0.2">
      <c r="C119" s="80"/>
      <c r="F119" s="17"/>
      <c r="G119" s="17"/>
    </row>
    <row r="120" spans="2:7" s="18" customFormat="1" ht="15" customHeight="1" x14ac:dyDescent="0.2">
      <c r="B120" s="132" t="s">
        <v>114</v>
      </c>
      <c r="C120" s="132"/>
      <c r="D120" s="132"/>
      <c r="E120" s="132"/>
      <c r="F120" s="17"/>
      <c r="G120" s="17"/>
    </row>
    <row r="121" spans="2:7" s="18" customFormat="1" ht="15" customHeight="1" x14ac:dyDescent="0.2">
      <c r="B121" s="132"/>
      <c r="C121" s="132"/>
      <c r="D121" s="132"/>
      <c r="E121" s="132"/>
      <c r="F121" s="17"/>
      <c r="G121" s="17"/>
    </row>
    <row r="122" spans="2:7" s="18" customFormat="1" ht="12.75" x14ac:dyDescent="0.2">
      <c r="B122" s="132" t="s">
        <v>109</v>
      </c>
      <c r="C122" s="132"/>
      <c r="D122" s="132"/>
      <c r="E122" s="132"/>
      <c r="F122" s="17"/>
      <c r="G122" s="17"/>
    </row>
    <row r="123" spans="2:7" s="18" customFormat="1" ht="12.75" x14ac:dyDescent="0.2">
      <c r="B123" s="133" t="s">
        <v>115</v>
      </c>
      <c r="C123" s="133"/>
      <c r="D123" s="133"/>
      <c r="E123" s="133"/>
      <c r="F123" s="17"/>
      <c r="G123" s="17"/>
    </row>
    <row r="124" spans="2:7" s="18" customFormat="1" ht="12.75" x14ac:dyDescent="0.2">
      <c r="B124" s="134" t="s">
        <v>116</v>
      </c>
      <c r="C124" s="134"/>
      <c r="D124" s="134"/>
      <c r="E124" s="134"/>
      <c r="F124" s="17"/>
      <c r="G124" s="17"/>
    </row>
    <row r="125" spans="2:7" s="18" customFormat="1" ht="12.75" x14ac:dyDescent="0.2">
      <c r="B125" s="134" t="s">
        <v>117</v>
      </c>
      <c r="C125" s="134"/>
      <c r="D125" s="134"/>
      <c r="E125" s="134"/>
      <c r="F125" s="17"/>
      <c r="G125" s="17"/>
    </row>
    <row r="126" spans="2:7" s="18" customFormat="1" ht="12.75" x14ac:dyDescent="0.2">
      <c r="C126" s="79"/>
      <c r="F126" s="17"/>
      <c r="G126" s="17"/>
    </row>
    <row r="127" spans="2:7" s="18" customFormat="1" ht="12.75" x14ac:dyDescent="0.2">
      <c r="C127" s="79"/>
      <c r="F127" s="17"/>
      <c r="G127" s="17"/>
    </row>
    <row r="128" spans="2:7" s="18" customFormat="1" ht="12.75" x14ac:dyDescent="0.2">
      <c r="C128" s="79"/>
      <c r="F128" s="17"/>
      <c r="G128" s="17"/>
    </row>
    <row r="129" spans="3:7" s="18" customFormat="1" ht="12.75" x14ac:dyDescent="0.2">
      <c r="C129" s="79"/>
      <c r="F129" s="17"/>
      <c r="G129" s="17"/>
    </row>
    <row r="130" spans="3:7" s="18" customFormat="1" ht="12.75" x14ac:dyDescent="0.2">
      <c r="C130" s="79"/>
      <c r="F130" s="17"/>
      <c r="G130" s="17"/>
    </row>
    <row r="131" spans="3:7" s="18" customFormat="1" ht="12.75" x14ac:dyDescent="0.2">
      <c r="C131" s="79"/>
      <c r="F131" s="17"/>
      <c r="G131" s="17"/>
    </row>
    <row r="132" spans="3:7" s="18" customFormat="1" ht="12.75" x14ac:dyDescent="0.2">
      <c r="C132" s="79"/>
      <c r="F132" s="17"/>
      <c r="G132" s="17"/>
    </row>
    <row r="133" spans="3:7" s="18" customFormat="1" ht="12.75" x14ac:dyDescent="0.2">
      <c r="C133" s="79"/>
      <c r="F133" s="17"/>
      <c r="G133" s="17"/>
    </row>
    <row r="134" spans="3:7" s="18" customFormat="1" ht="12.75" x14ac:dyDescent="0.2">
      <c r="C134" s="79"/>
      <c r="F134" s="17"/>
      <c r="G134" s="17"/>
    </row>
  </sheetData>
  <mergeCells count="11">
    <mergeCell ref="B120:E121"/>
    <mergeCell ref="B122:E122"/>
    <mergeCell ref="B123:E123"/>
    <mergeCell ref="B124:E124"/>
    <mergeCell ref="B125:E125"/>
    <mergeCell ref="B6:E6"/>
    <mergeCell ref="B1:E1"/>
    <mergeCell ref="B2:E2"/>
    <mergeCell ref="B3:E3"/>
    <mergeCell ref="B4:E4"/>
    <mergeCell ref="B5:E5"/>
  </mergeCells>
  <pageMargins left="0.62992125984251968" right="0.23622047244094491" top="0.74803149606299213" bottom="0.74803149606299213" header="0.31496062992125984" footer="0.31496062992125984"/>
  <pageSetup paperSize="9" scale="8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8"/>
  <sheetViews>
    <sheetView showGridLines="0" zoomScale="86" zoomScaleNormal="86" workbookViewId="0">
      <pane xSplit="2" topLeftCell="C1" activePane="topRight" state="frozen"/>
      <selection pane="topRight" activeCell="G21" sqref="G21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6" width="14.28515625" bestFit="1" customWidth="1"/>
    <col min="7" max="7" width="9.140625" style="1"/>
  </cols>
  <sheetData>
    <row r="1" spans="2:7" ht="12.75" customHeight="1" x14ac:dyDescent="0.25">
      <c r="B1" s="130" t="s">
        <v>0</v>
      </c>
      <c r="C1" s="130"/>
      <c r="D1" s="130"/>
      <c r="E1" s="130"/>
      <c r="F1" s="130"/>
    </row>
    <row r="2" spans="2:7" ht="12.75" customHeight="1" x14ac:dyDescent="0.25">
      <c r="B2" s="130" t="s">
        <v>1</v>
      </c>
      <c r="C2" s="130"/>
      <c r="D2" s="130"/>
      <c r="E2" s="130"/>
      <c r="F2" s="130"/>
    </row>
    <row r="3" spans="2:7" ht="12.75" customHeight="1" x14ac:dyDescent="0.25">
      <c r="B3" s="130" t="s">
        <v>118</v>
      </c>
      <c r="C3" s="130"/>
      <c r="D3" s="130"/>
      <c r="E3" s="130"/>
      <c r="F3" s="130"/>
    </row>
    <row r="4" spans="2:7" ht="12.75" customHeight="1" x14ac:dyDescent="0.25">
      <c r="B4" s="131" t="s">
        <v>3</v>
      </c>
      <c r="C4" s="131"/>
      <c r="D4" s="131"/>
      <c r="E4" s="131"/>
      <c r="F4" s="131"/>
    </row>
    <row r="5" spans="2:7" ht="12.75" customHeight="1" x14ac:dyDescent="0.25">
      <c r="B5" s="131" t="s">
        <v>4</v>
      </c>
      <c r="C5" s="131"/>
      <c r="D5" s="131"/>
      <c r="E5" s="131"/>
      <c r="F5" s="131"/>
    </row>
    <row r="6" spans="2:7" ht="12.75" customHeight="1" x14ac:dyDescent="0.25">
      <c r="B6" s="129" t="s">
        <v>5</v>
      </c>
      <c r="C6" s="129"/>
      <c r="D6" s="129"/>
      <c r="E6" s="129"/>
      <c r="F6" s="129"/>
    </row>
    <row r="7" spans="2:7" ht="12" customHeight="1" thickBot="1" x14ac:dyDescent="0.3"/>
    <row r="8" spans="2:7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7"/>
    </row>
    <row r="9" spans="2:7" s="8" customFormat="1" ht="15.75" thickBot="1" x14ac:dyDescent="0.3">
      <c r="B9" s="9" t="s">
        <v>20</v>
      </c>
      <c r="C9" s="10"/>
      <c r="D9" s="11"/>
      <c r="E9" s="11"/>
      <c r="F9" s="11"/>
      <c r="G9" s="7"/>
    </row>
    <row r="10" spans="2:7" s="18" customFormat="1" ht="12.75" customHeight="1" x14ac:dyDescent="0.2">
      <c r="B10" s="12" t="s">
        <v>21</v>
      </c>
      <c r="C10" s="13">
        <f>SUM(D10:F10)</f>
        <v>76070507.870000005</v>
      </c>
      <c r="D10" s="16">
        <f>SUM(D11:D15)</f>
        <v>22349456.649999999</v>
      </c>
      <c r="E10" s="16">
        <f t="shared" ref="E10:F10" si="0">SUM(E11:E15)</f>
        <v>24190401.650000002</v>
      </c>
      <c r="F10" s="16">
        <f t="shared" si="0"/>
        <v>29530649.57</v>
      </c>
      <c r="G10" s="17"/>
    </row>
    <row r="11" spans="2:7" s="18" customFormat="1" ht="12.75" customHeight="1" x14ac:dyDescent="0.2">
      <c r="B11" s="19" t="s">
        <v>22</v>
      </c>
      <c r="C11" s="20">
        <f>SUM(D11:F11)</f>
        <v>13350413.559999999</v>
      </c>
      <c r="D11" s="23">
        <v>1657335.09</v>
      </c>
      <c r="E11" s="23">
        <v>2926183.5300000003</v>
      </c>
      <c r="F11" s="23">
        <v>8766894.9399999995</v>
      </c>
      <c r="G11" s="17"/>
    </row>
    <row r="12" spans="2:7" s="18" customFormat="1" ht="12.75" customHeight="1" x14ac:dyDescent="0.2">
      <c r="B12" s="19" t="s">
        <v>23</v>
      </c>
      <c r="C12" s="20">
        <f t="shared" ref="C12:C15" si="1">SUM(D12:F12)</f>
        <v>62720094.310000002</v>
      </c>
      <c r="D12" s="23">
        <v>20692121.559999999</v>
      </c>
      <c r="E12" s="23">
        <v>21264218.120000001</v>
      </c>
      <c r="F12" s="23">
        <v>20763754.629999999</v>
      </c>
      <c r="G12" s="17"/>
    </row>
    <row r="13" spans="2:7" s="18" customFormat="1" ht="12.75" customHeight="1" x14ac:dyDescent="0.2">
      <c r="B13" s="19" t="s">
        <v>24</v>
      </c>
      <c r="C13" s="20">
        <f t="shared" si="1"/>
        <v>0</v>
      </c>
      <c r="D13" s="25">
        <v>0</v>
      </c>
      <c r="E13" s="25">
        <v>0</v>
      </c>
      <c r="F13" s="25">
        <v>0</v>
      </c>
      <c r="G13" s="17"/>
    </row>
    <row r="14" spans="2:7" s="18" customFormat="1" ht="12.75" customHeight="1" x14ac:dyDescent="0.2">
      <c r="B14" s="19" t="s">
        <v>25</v>
      </c>
      <c r="C14" s="20">
        <f t="shared" si="1"/>
        <v>0</v>
      </c>
      <c r="D14" s="25">
        <v>0</v>
      </c>
      <c r="E14" s="25">
        <v>0</v>
      </c>
      <c r="F14" s="25">
        <v>0</v>
      </c>
      <c r="G14" s="17"/>
    </row>
    <row r="15" spans="2:7" s="18" customFormat="1" ht="12.75" customHeight="1" x14ac:dyDescent="0.2">
      <c r="B15" s="19" t="s">
        <v>26</v>
      </c>
      <c r="C15" s="20">
        <f t="shared" si="1"/>
        <v>0</v>
      </c>
      <c r="D15" s="25">
        <v>0</v>
      </c>
      <c r="E15" s="25">
        <v>0</v>
      </c>
      <c r="F15" s="25">
        <v>0</v>
      </c>
      <c r="G15" s="17"/>
    </row>
    <row r="16" spans="2:7" s="18" customFormat="1" ht="12" customHeight="1" x14ac:dyDescent="0.2">
      <c r="B16" s="19"/>
      <c r="C16" s="26"/>
      <c r="D16" s="29"/>
      <c r="E16" s="29"/>
      <c r="F16" s="29"/>
      <c r="G16" s="17"/>
    </row>
    <row r="17" spans="2:7" s="18" customFormat="1" ht="12.75" customHeight="1" x14ac:dyDescent="0.2">
      <c r="B17" s="30" t="s">
        <v>27</v>
      </c>
      <c r="C17" s="31">
        <f>SUM(D17:F17)</f>
        <v>133690048.11000001</v>
      </c>
      <c r="D17" s="34">
        <f>SUM(D18:D26)</f>
        <v>43882584.5</v>
      </c>
      <c r="E17" s="34">
        <f t="shared" ref="E17:F17" si="2">SUM(E18:E26)</f>
        <v>42213966.560000002</v>
      </c>
      <c r="F17" s="34">
        <f t="shared" si="2"/>
        <v>47593497.050000004</v>
      </c>
      <c r="G17" s="17"/>
    </row>
    <row r="18" spans="2:7" s="18" customFormat="1" ht="12.75" customHeight="1" x14ac:dyDescent="0.2">
      <c r="B18" s="19" t="s">
        <v>28</v>
      </c>
      <c r="C18" s="20">
        <f>SUM(D18:F18)</f>
        <v>60088715.740000002</v>
      </c>
      <c r="D18" s="23">
        <v>20211795.739999998</v>
      </c>
      <c r="E18" s="23">
        <v>20985392.210000001</v>
      </c>
      <c r="F18" s="23">
        <v>18891527.789999999</v>
      </c>
      <c r="G18" s="17"/>
    </row>
    <row r="19" spans="2:7" s="18" customFormat="1" ht="12.75" customHeight="1" x14ac:dyDescent="0.2">
      <c r="B19" s="19" t="s">
        <v>29</v>
      </c>
      <c r="C19" s="20">
        <f t="shared" ref="C19:C26" si="3">SUM(D19:F19)</f>
        <v>1022659.1000000001</v>
      </c>
      <c r="D19" s="23">
        <v>146833.87</v>
      </c>
      <c r="E19" s="23">
        <v>364198.66000000003</v>
      </c>
      <c r="F19" s="23">
        <v>511626.57</v>
      </c>
      <c r="G19" s="17"/>
    </row>
    <row r="20" spans="2:7" s="18" customFormat="1" ht="12.75" customHeight="1" x14ac:dyDescent="0.2">
      <c r="B20" s="19" t="s">
        <v>30</v>
      </c>
      <c r="C20" s="20">
        <f t="shared" si="3"/>
        <v>5519714.0600000005</v>
      </c>
      <c r="D20" s="23">
        <v>1244426.73</v>
      </c>
      <c r="E20" s="23">
        <v>1303797.33</v>
      </c>
      <c r="F20" s="23">
        <v>2971490</v>
      </c>
      <c r="G20" s="17"/>
    </row>
    <row r="21" spans="2:7" s="18" customFormat="1" ht="12.75" customHeight="1" x14ac:dyDescent="0.2">
      <c r="B21" s="19" t="s">
        <v>31</v>
      </c>
      <c r="C21" s="20">
        <f t="shared" si="3"/>
        <v>1868530.13</v>
      </c>
      <c r="D21" s="23">
        <v>466742.06</v>
      </c>
      <c r="E21" s="23">
        <v>587838.38</v>
      </c>
      <c r="F21" s="23">
        <v>813949.69</v>
      </c>
      <c r="G21" s="17"/>
    </row>
    <row r="22" spans="2:7" s="18" customFormat="1" ht="12.75" customHeight="1" x14ac:dyDescent="0.2">
      <c r="B22" s="19" t="s">
        <v>32</v>
      </c>
      <c r="C22" s="20">
        <f t="shared" si="3"/>
        <v>3164097.3200000003</v>
      </c>
      <c r="D22" s="23">
        <v>725030.06</v>
      </c>
      <c r="E22" s="23">
        <v>817219.99</v>
      </c>
      <c r="F22" s="23">
        <v>1621847.27</v>
      </c>
      <c r="G22" s="17"/>
    </row>
    <row r="23" spans="2:7" s="18" customFormat="1" ht="12.75" customHeight="1" x14ac:dyDescent="0.2">
      <c r="B23" s="19" t="s">
        <v>33</v>
      </c>
      <c r="C23" s="20">
        <f t="shared" si="3"/>
        <v>22817843.700000003</v>
      </c>
      <c r="D23" s="23">
        <v>9856194.9700000007</v>
      </c>
      <c r="E23" s="23">
        <v>7651767.4500000002</v>
      </c>
      <c r="F23" s="23">
        <v>5309881.2799999993</v>
      </c>
      <c r="G23" s="17"/>
    </row>
    <row r="24" spans="2:7" s="18" customFormat="1" ht="12.75" customHeight="1" x14ac:dyDescent="0.2">
      <c r="B24" s="19" t="s">
        <v>34</v>
      </c>
      <c r="C24" s="20">
        <f t="shared" si="3"/>
        <v>15263192.969999999</v>
      </c>
      <c r="D24" s="37">
        <v>4547207.7499999991</v>
      </c>
      <c r="E24" s="37">
        <v>1466746.8300000003</v>
      </c>
      <c r="F24" s="37">
        <v>9249238.3900000006</v>
      </c>
      <c r="G24" s="17"/>
    </row>
    <row r="25" spans="2:7" s="18" customFormat="1" ht="12.75" customHeight="1" x14ac:dyDescent="0.2">
      <c r="B25" s="19" t="s">
        <v>35</v>
      </c>
      <c r="C25" s="20">
        <f t="shared" si="3"/>
        <v>21531672.710000001</v>
      </c>
      <c r="D25" s="23">
        <v>6327215.2599999998</v>
      </c>
      <c r="E25" s="23">
        <v>7476797.1500000004</v>
      </c>
      <c r="F25" s="23">
        <v>7727660.3000000007</v>
      </c>
      <c r="G25" s="17"/>
    </row>
    <row r="26" spans="2:7" s="18" customFormat="1" ht="12.75" customHeight="1" x14ac:dyDescent="0.2">
      <c r="B26" s="19" t="s">
        <v>36</v>
      </c>
      <c r="C26" s="20">
        <f t="shared" si="3"/>
        <v>2413622.38</v>
      </c>
      <c r="D26" s="23">
        <v>357138.06</v>
      </c>
      <c r="E26" s="23">
        <v>1560208.56</v>
      </c>
      <c r="F26" s="23">
        <v>496275.75999999995</v>
      </c>
      <c r="G26" s="17"/>
    </row>
    <row r="27" spans="2:7" s="18" customFormat="1" ht="12" customHeight="1" x14ac:dyDescent="0.2">
      <c r="B27" s="19"/>
      <c r="C27" s="20"/>
      <c r="D27" s="23"/>
      <c r="E27" s="23"/>
      <c r="F27" s="23"/>
      <c r="G27" s="17"/>
    </row>
    <row r="28" spans="2:7" s="18" customFormat="1" ht="12.75" customHeight="1" x14ac:dyDescent="0.2">
      <c r="B28" s="30" t="s">
        <v>37</v>
      </c>
      <c r="C28" s="31">
        <f>SUM(D28:F28)</f>
        <v>311935080.22000003</v>
      </c>
      <c r="D28" s="34">
        <f>SUM(D29:D37)</f>
        <v>31600229.230000004</v>
      </c>
      <c r="E28" s="34">
        <f t="shared" ref="E28:F28" si="4">SUM(E29:E37)</f>
        <v>129589476.16</v>
      </c>
      <c r="F28" s="34">
        <f t="shared" si="4"/>
        <v>150745374.83000001</v>
      </c>
      <c r="G28" s="17"/>
    </row>
    <row r="29" spans="2:7" s="18" customFormat="1" ht="12.75" customHeight="1" x14ac:dyDescent="0.2">
      <c r="B29" s="19" t="s">
        <v>38</v>
      </c>
      <c r="C29" s="20">
        <f>SUM(D29:F29)</f>
        <v>181649293.05999997</v>
      </c>
      <c r="D29" s="23">
        <v>654252.30000000005</v>
      </c>
      <c r="E29" s="23">
        <v>82540315.019999981</v>
      </c>
      <c r="F29" s="23">
        <v>98454725.739999995</v>
      </c>
      <c r="G29" s="17"/>
    </row>
    <row r="30" spans="2:7" s="18" customFormat="1" ht="12.75" customHeight="1" x14ac:dyDescent="0.2">
      <c r="B30" s="19" t="s">
        <v>39</v>
      </c>
      <c r="C30" s="20">
        <f t="shared" ref="C30:C37" si="5">SUM(D30:F30)</f>
        <v>851482.15</v>
      </c>
      <c r="D30" s="23">
        <v>492151.21</v>
      </c>
      <c r="E30" s="23">
        <v>150362.18</v>
      </c>
      <c r="F30" s="23">
        <v>208968.76</v>
      </c>
      <c r="G30" s="17"/>
    </row>
    <row r="31" spans="2:7" s="18" customFormat="1" ht="12.75" customHeight="1" x14ac:dyDescent="0.2">
      <c r="B31" s="19" t="s">
        <v>40</v>
      </c>
      <c r="C31" s="20">
        <f t="shared" si="5"/>
        <v>9937128.6699999999</v>
      </c>
      <c r="D31" s="23">
        <v>1492375.96</v>
      </c>
      <c r="E31" s="23">
        <v>3192159.79</v>
      </c>
      <c r="F31" s="23">
        <v>5252592.92</v>
      </c>
      <c r="G31" s="17"/>
    </row>
    <row r="32" spans="2:7" s="18" customFormat="1" ht="12.75" customHeight="1" x14ac:dyDescent="0.2">
      <c r="B32" s="19" t="s">
        <v>41</v>
      </c>
      <c r="C32" s="20">
        <f t="shared" si="5"/>
        <v>136281.64000000001</v>
      </c>
      <c r="D32" s="23">
        <v>3969.56</v>
      </c>
      <c r="E32" s="23">
        <v>2437.08</v>
      </c>
      <c r="F32" s="23">
        <v>129875</v>
      </c>
      <c r="G32" s="17"/>
    </row>
    <row r="33" spans="2:7" s="18" customFormat="1" ht="12.75" customHeight="1" x14ac:dyDescent="0.2">
      <c r="B33" s="19" t="s">
        <v>42</v>
      </c>
      <c r="C33" s="20">
        <f t="shared" si="5"/>
        <v>3638985.0599999996</v>
      </c>
      <c r="D33" s="23">
        <v>1472241.31</v>
      </c>
      <c r="E33" s="23">
        <v>1067881.2</v>
      </c>
      <c r="F33" s="23">
        <v>1098862.55</v>
      </c>
      <c r="G33" s="17"/>
    </row>
    <row r="34" spans="2:7" s="18" customFormat="1" ht="12.75" customHeight="1" x14ac:dyDescent="0.2">
      <c r="B34" s="19" t="s">
        <v>43</v>
      </c>
      <c r="C34" s="20">
        <f t="shared" si="5"/>
        <v>4418582.92</v>
      </c>
      <c r="D34" s="23">
        <v>1344367.3499999999</v>
      </c>
      <c r="E34" s="23">
        <v>547114.77</v>
      </c>
      <c r="F34" s="23">
        <v>2527100.7999999998</v>
      </c>
      <c r="G34" s="17"/>
    </row>
    <row r="35" spans="2:7" s="18" customFormat="1" ht="12.75" customHeight="1" x14ac:dyDescent="0.2">
      <c r="B35" s="19" t="s">
        <v>44</v>
      </c>
      <c r="C35" s="20">
        <f t="shared" si="5"/>
        <v>84380658.479999989</v>
      </c>
      <c r="D35" s="37">
        <v>19872931.790000003</v>
      </c>
      <c r="E35" s="37">
        <v>30926179.279999997</v>
      </c>
      <c r="F35" s="37">
        <v>33581547.409999996</v>
      </c>
      <c r="G35" s="17"/>
    </row>
    <row r="36" spans="2:7" s="18" customFormat="1" ht="12.75" customHeight="1" x14ac:dyDescent="0.2">
      <c r="B36" s="19" t="s">
        <v>45</v>
      </c>
      <c r="C36" s="20">
        <f t="shared" si="5"/>
        <v>0</v>
      </c>
      <c r="D36" s="25">
        <v>0</v>
      </c>
      <c r="E36" s="25">
        <v>0</v>
      </c>
      <c r="F36" s="25">
        <v>0</v>
      </c>
      <c r="G36" s="17"/>
    </row>
    <row r="37" spans="2:7" s="18" customFormat="1" ht="12.75" customHeight="1" x14ac:dyDescent="0.2">
      <c r="B37" s="19" t="s">
        <v>46</v>
      </c>
      <c r="C37" s="20">
        <f t="shared" si="5"/>
        <v>26922668.240000002</v>
      </c>
      <c r="D37" s="23">
        <v>6267939.75</v>
      </c>
      <c r="E37" s="23">
        <v>11163026.840000002</v>
      </c>
      <c r="F37" s="23">
        <v>9491701.6500000004</v>
      </c>
      <c r="G37" s="17"/>
    </row>
    <row r="38" spans="2:7" s="18" customFormat="1" ht="12" customHeight="1" x14ac:dyDescent="0.2">
      <c r="B38" s="19"/>
      <c r="C38" s="20"/>
      <c r="D38" s="23"/>
      <c r="E38" s="23"/>
      <c r="F38" s="23"/>
      <c r="G38" s="17"/>
    </row>
    <row r="39" spans="2:7" s="18" customFormat="1" ht="12.75" customHeight="1" x14ac:dyDescent="0.2">
      <c r="B39" s="30" t="s">
        <v>47</v>
      </c>
      <c r="C39" s="31">
        <f>SUM(D39:F39)</f>
        <v>35817517.299999997</v>
      </c>
      <c r="D39" s="34">
        <f>SUM(D40:D46)</f>
        <v>11352690.529999999</v>
      </c>
      <c r="E39" s="34">
        <f t="shared" ref="E39:F39" si="6">SUM(E40:E46)</f>
        <v>11871071.109999999</v>
      </c>
      <c r="F39" s="34">
        <f t="shared" si="6"/>
        <v>12593755.66</v>
      </c>
      <c r="G39" s="17"/>
    </row>
    <row r="40" spans="2:7" s="18" customFormat="1" ht="12.75" customHeight="1" x14ac:dyDescent="0.2">
      <c r="B40" s="19" t="s">
        <v>48</v>
      </c>
      <c r="C40" s="20">
        <f>SUM(D40:F40)</f>
        <v>646388.72</v>
      </c>
      <c r="D40" s="23">
        <v>176999.53</v>
      </c>
      <c r="E40" s="23">
        <v>54099.53</v>
      </c>
      <c r="F40" s="23">
        <v>415289.66</v>
      </c>
      <c r="G40" s="17"/>
    </row>
    <row r="41" spans="2:7" s="18" customFormat="1" ht="12.75" customHeight="1" x14ac:dyDescent="0.2">
      <c r="B41" s="19" t="s">
        <v>49</v>
      </c>
      <c r="C41" s="20">
        <f t="shared" ref="C41:C46" si="7">SUM(D41:F41)</f>
        <v>0</v>
      </c>
      <c r="D41" s="25">
        <v>0</v>
      </c>
      <c r="E41" s="25">
        <v>0</v>
      </c>
      <c r="F41" s="25">
        <v>0</v>
      </c>
      <c r="G41" s="17"/>
    </row>
    <row r="42" spans="2:7" s="18" customFormat="1" ht="12.75" customHeight="1" x14ac:dyDescent="0.2">
      <c r="B42" s="19" t="s">
        <v>50</v>
      </c>
      <c r="C42" s="20">
        <f t="shared" si="7"/>
        <v>0</v>
      </c>
      <c r="D42" s="25">
        <v>0</v>
      </c>
      <c r="E42" s="25">
        <v>0</v>
      </c>
      <c r="F42" s="25">
        <v>0</v>
      </c>
      <c r="G42" s="17"/>
    </row>
    <row r="43" spans="2:7" s="18" customFormat="1" ht="12.75" customHeight="1" x14ac:dyDescent="0.2">
      <c r="B43" s="19" t="s">
        <v>51</v>
      </c>
      <c r="C43" s="20">
        <f t="shared" si="7"/>
        <v>0</v>
      </c>
      <c r="D43" s="25">
        <v>0</v>
      </c>
      <c r="E43" s="25">
        <v>0</v>
      </c>
      <c r="F43" s="25">
        <v>0</v>
      </c>
      <c r="G43" s="17"/>
    </row>
    <row r="44" spans="2:7" s="18" customFormat="1" ht="12.75" customHeight="1" x14ac:dyDescent="0.2">
      <c r="B44" s="19" t="s">
        <v>52</v>
      </c>
      <c r="C44" s="20">
        <f t="shared" si="7"/>
        <v>0</v>
      </c>
      <c r="D44" s="25">
        <v>0</v>
      </c>
      <c r="E44" s="25">
        <v>0</v>
      </c>
      <c r="F44" s="25">
        <v>0</v>
      </c>
      <c r="G44" s="17"/>
    </row>
    <row r="45" spans="2:7" s="18" customFormat="1" ht="12.75" customHeight="1" x14ac:dyDescent="0.2">
      <c r="B45" s="19" t="s">
        <v>53</v>
      </c>
      <c r="C45" s="20">
        <f t="shared" si="7"/>
        <v>0</v>
      </c>
      <c r="D45" s="23"/>
      <c r="E45" s="23"/>
      <c r="F45" s="23"/>
      <c r="G45" s="17"/>
    </row>
    <row r="46" spans="2:7" s="18" customFormat="1" ht="12.75" customHeight="1" x14ac:dyDescent="0.2">
      <c r="B46" s="19" t="s">
        <v>54</v>
      </c>
      <c r="C46" s="20">
        <f t="shared" si="7"/>
        <v>35171128.579999998</v>
      </c>
      <c r="D46" s="23">
        <v>11175691</v>
      </c>
      <c r="E46" s="23">
        <v>11816971.58</v>
      </c>
      <c r="F46" s="23">
        <v>12178466</v>
      </c>
      <c r="G46" s="17"/>
    </row>
    <row r="47" spans="2:7" s="17" customFormat="1" ht="12" customHeight="1" x14ac:dyDescent="0.2">
      <c r="B47" s="19"/>
      <c r="C47" s="20"/>
      <c r="D47" s="37"/>
      <c r="E47" s="37"/>
      <c r="F47" s="37"/>
    </row>
    <row r="48" spans="2:7" s="18" customFormat="1" ht="12.75" customHeight="1" x14ac:dyDescent="0.2">
      <c r="B48" s="30" t="s">
        <v>55</v>
      </c>
      <c r="C48" s="31">
        <f>SUM(D48:F48)</f>
        <v>0</v>
      </c>
      <c r="D48" s="39">
        <f>SUM(D49:D55)</f>
        <v>0</v>
      </c>
      <c r="E48" s="39">
        <f t="shared" ref="E48:F48" si="8">SUM(E49:E55)</f>
        <v>0</v>
      </c>
      <c r="F48" s="39">
        <f t="shared" si="8"/>
        <v>0</v>
      </c>
      <c r="G48" s="17"/>
    </row>
    <row r="49" spans="2:7" s="18" customFormat="1" ht="12.75" customHeight="1" x14ac:dyDescent="0.2">
      <c r="B49" s="19" t="s">
        <v>56</v>
      </c>
      <c r="C49" s="20">
        <f>SUM(D49:F49)</f>
        <v>0</v>
      </c>
      <c r="D49" s="25">
        <v>0</v>
      </c>
      <c r="E49" s="25">
        <v>0</v>
      </c>
      <c r="F49" s="25">
        <v>0</v>
      </c>
      <c r="G49" s="17"/>
    </row>
    <row r="50" spans="2:7" s="18" customFormat="1" ht="12.75" customHeight="1" x14ac:dyDescent="0.2">
      <c r="B50" s="19" t="s">
        <v>57</v>
      </c>
      <c r="C50" s="20">
        <f t="shared" ref="C50:C55" si="9">SUM(D50:F50)</f>
        <v>0</v>
      </c>
      <c r="D50" s="25">
        <v>0</v>
      </c>
      <c r="E50" s="25">
        <v>0</v>
      </c>
      <c r="F50" s="25">
        <v>0</v>
      </c>
      <c r="G50" s="17"/>
    </row>
    <row r="51" spans="2:7" s="18" customFormat="1" ht="12.75" customHeight="1" x14ac:dyDescent="0.2">
      <c r="B51" s="19" t="s">
        <v>58</v>
      </c>
      <c r="C51" s="20">
        <f t="shared" si="9"/>
        <v>0</v>
      </c>
      <c r="D51" s="25">
        <v>0</v>
      </c>
      <c r="E51" s="25">
        <v>0</v>
      </c>
      <c r="F51" s="25">
        <v>0</v>
      </c>
      <c r="G51" s="17"/>
    </row>
    <row r="52" spans="2:7" s="18" customFormat="1" ht="12.75" customHeight="1" x14ac:dyDescent="0.2">
      <c r="B52" s="19" t="s">
        <v>59</v>
      </c>
      <c r="C52" s="20">
        <f t="shared" si="9"/>
        <v>0</v>
      </c>
      <c r="D52" s="25">
        <v>0</v>
      </c>
      <c r="E52" s="25">
        <v>0</v>
      </c>
      <c r="F52" s="25">
        <v>0</v>
      </c>
      <c r="G52" s="17"/>
    </row>
    <row r="53" spans="2:7" s="18" customFormat="1" ht="12.75" customHeight="1" x14ac:dyDescent="0.2">
      <c r="B53" s="19" t="s">
        <v>60</v>
      </c>
      <c r="C53" s="20">
        <f t="shared" si="9"/>
        <v>0</v>
      </c>
      <c r="D53" s="25">
        <v>0</v>
      </c>
      <c r="E53" s="25">
        <v>0</v>
      </c>
      <c r="F53" s="25">
        <v>0</v>
      </c>
      <c r="G53" s="17"/>
    </row>
    <row r="54" spans="2:7" s="18" customFormat="1" ht="12.75" customHeight="1" x14ac:dyDescent="0.2">
      <c r="B54" s="19" t="s">
        <v>61</v>
      </c>
      <c r="C54" s="20">
        <f t="shared" si="9"/>
        <v>0</v>
      </c>
      <c r="D54" s="25">
        <v>0</v>
      </c>
      <c r="E54" s="25">
        <v>0</v>
      </c>
      <c r="F54" s="25">
        <v>0</v>
      </c>
      <c r="G54" s="17"/>
    </row>
    <row r="55" spans="2:7" s="18" customFormat="1" ht="12.75" customHeight="1" x14ac:dyDescent="0.2">
      <c r="B55" s="19" t="s">
        <v>62</v>
      </c>
      <c r="C55" s="20">
        <f t="shared" si="9"/>
        <v>0</v>
      </c>
      <c r="D55" s="25">
        <v>0</v>
      </c>
      <c r="E55" s="25">
        <v>0</v>
      </c>
      <c r="F55" s="25">
        <v>0</v>
      </c>
      <c r="G55" s="17"/>
    </row>
    <row r="56" spans="2:7" s="44" customFormat="1" ht="12" customHeight="1" x14ac:dyDescent="0.2">
      <c r="B56" s="40"/>
      <c r="C56" s="41"/>
      <c r="D56" s="43"/>
      <c r="E56" s="43"/>
      <c r="F56" s="43"/>
    </row>
    <row r="57" spans="2:7" s="18" customFormat="1" ht="12.75" customHeight="1" x14ac:dyDescent="0.2">
      <c r="B57" s="30" t="s">
        <v>63</v>
      </c>
      <c r="C57" s="31">
        <f>SUM(D57:F57)</f>
        <v>14585989.890000001</v>
      </c>
      <c r="D57" s="39">
        <f>SUM(D58:D66)</f>
        <v>7688181.0999999987</v>
      </c>
      <c r="E57" s="39">
        <f>SUM(E58:E66)</f>
        <v>2416593.08</v>
      </c>
      <c r="F57" s="39">
        <f>SUM(F58:F66)</f>
        <v>4481215.7100000009</v>
      </c>
      <c r="G57" s="17"/>
    </row>
    <row r="58" spans="2:7" s="18" customFormat="1" ht="12.75" customHeight="1" x14ac:dyDescent="0.2">
      <c r="B58" s="19" t="s">
        <v>64</v>
      </c>
      <c r="C58" s="20">
        <f>SUM(D58:F58)</f>
        <v>9628042.25</v>
      </c>
      <c r="D58" s="23">
        <v>6692666.8699999992</v>
      </c>
      <c r="E58" s="23">
        <v>572766.18000000005</v>
      </c>
      <c r="F58" s="23">
        <v>2362609.2000000002</v>
      </c>
      <c r="G58" s="17"/>
    </row>
    <row r="59" spans="2:7" s="18" customFormat="1" ht="12.75" customHeight="1" x14ac:dyDescent="0.2">
      <c r="B59" s="19" t="s">
        <v>65</v>
      </c>
      <c r="C59" s="20">
        <f t="shared" ref="C59:C66" si="10">SUM(D59:F59)</f>
        <v>1823136.8</v>
      </c>
      <c r="D59" s="23">
        <v>374332.43</v>
      </c>
      <c r="E59" s="23">
        <v>577872.85</v>
      </c>
      <c r="F59" s="23">
        <v>870931.52</v>
      </c>
      <c r="G59" s="17"/>
    </row>
    <row r="60" spans="2:7" s="18" customFormat="1" ht="12.75" customHeight="1" x14ac:dyDescent="0.2">
      <c r="B60" s="19" t="s">
        <v>66</v>
      </c>
      <c r="C60" s="20">
        <f t="shared" si="10"/>
        <v>78896.98</v>
      </c>
      <c r="D60" s="23">
        <v>59000</v>
      </c>
      <c r="E60" s="23">
        <v>16296.98</v>
      </c>
      <c r="F60" s="23">
        <v>3600</v>
      </c>
      <c r="G60" s="17"/>
    </row>
    <row r="61" spans="2:7" s="18" customFormat="1" ht="12.75" customHeight="1" x14ac:dyDescent="0.2">
      <c r="B61" s="19" t="s">
        <v>67</v>
      </c>
      <c r="C61" s="20">
        <f t="shared" si="10"/>
        <v>0</v>
      </c>
      <c r="D61" s="25">
        <v>0</v>
      </c>
      <c r="E61" s="25">
        <v>0</v>
      </c>
      <c r="F61" s="25">
        <v>0</v>
      </c>
      <c r="G61" s="17"/>
    </row>
    <row r="62" spans="2:7" s="18" customFormat="1" ht="12.75" customHeight="1" x14ac:dyDescent="0.2">
      <c r="B62" s="19" t="s">
        <v>68</v>
      </c>
      <c r="C62" s="20">
        <f t="shared" si="10"/>
        <v>1827478.9000000004</v>
      </c>
      <c r="D62" s="25">
        <v>423341.38</v>
      </c>
      <c r="E62" s="25">
        <v>302035.01</v>
      </c>
      <c r="F62" s="25">
        <v>1102102.5100000002</v>
      </c>
      <c r="G62" s="17"/>
    </row>
    <row r="63" spans="2:7" s="17" customFormat="1" ht="12.75" customHeight="1" x14ac:dyDescent="0.2">
      <c r="B63" s="19" t="s">
        <v>69</v>
      </c>
      <c r="C63" s="20">
        <f t="shared" si="10"/>
        <v>0</v>
      </c>
      <c r="D63" s="25">
        <v>0</v>
      </c>
      <c r="E63" s="25">
        <v>0</v>
      </c>
      <c r="F63" s="25">
        <v>0</v>
      </c>
    </row>
    <row r="64" spans="2:7" s="18" customFormat="1" ht="12.75" customHeight="1" x14ac:dyDescent="0.2">
      <c r="B64" s="19" t="s">
        <v>70</v>
      </c>
      <c r="C64" s="20">
        <f t="shared" si="10"/>
        <v>0</v>
      </c>
      <c r="D64" s="25">
        <v>0</v>
      </c>
      <c r="E64" s="25">
        <v>0</v>
      </c>
      <c r="F64" s="25">
        <v>0</v>
      </c>
      <c r="G64" s="17"/>
    </row>
    <row r="65" spans="2:7" s="18" customFormat="1" ht="12.75" customHeight="1" x14ac:dyDescent="0.2">
      <c r="B65" s="19" t="s">
        <v>71</v>
      </c>
      <c r="C65" s="20">
        <f t="shared" si="10"/>
        <v>1228434.96</v>
      </c>
      <c r="D65" s="25">
        <v>138840.42000000001</v>
      </c>
      <c r="E65" s="25">
        <v>947622.06</v>
      </c>
      <c r="F65" s="25">
        <v>141972.48000000001</v>
      </c>
      <c r="G65" s="17"/>
    </row>
    <row r="66" spans="2:7" s="17" customFormat="1" ht="12.75" customHeight="1" x14ac:dyDescent="0.2">
      <c r="B66" s="19" t="s">
        <v>72</v>
      </c>
      <c r="C66" s="20">
        <f t="shared" si="10"/>
        <v>0</v>
      </c>
      <c r="D66" s="25">
        <v>0</v>
      </c>
      <c r="E66" s="25">
        <v>0</v>
      </c>
      <c r="F66" s="25">
        <v>0</v>
      </c>
    </row>
    <row r="67" spans="2:7" s="17" customFormat="1" ht="12.75" customHeight="1" x14ac:dyDescent="0.2">
      <c r="B67" s="19"/>
      <c r="C67" s="20"/>
      <c r="D67" s="25"/>
      <c r="E67" s="25"/>
      <c r="F67" s="25"/>
    </row>
    <row r="68" spans="2:7" s="18" customFormat="1" ht="12.75" customHeight="1" x14ac:dyDescent="0.2">
      <c r="B68" s="30" t="s">
        <v>73</v>
      </c>
      <c r="C68" s="31">
        <f>SUM(D68:F68)</f>
        <v>813636.2</v>
      </c>
      <c r="D68" s="39">
        <f>SUM(D69:D72)</f>
        <v>258840.55</v>
      </c>
      <c r="E68" s="39">
        <f t="shared" ref="E68:F68" si="11">SUM(E69:E72)</f>
        <v>0</v>
      </c>
      <c r="F68" s="39">
        <f t="shared" si="11"/>
        <v>554795.65</v>
      </c>
      <c r="G68" s="17"/>
    </row>
    <row r="69" spans="2:7" s="18" customFormat="1" ht="12.75" customHeight="1" x14ac:dyDescent="0.2">
      <c r="B69" s="19" t="s">
        <v>74</v>
      </c>
      <c r="C69" s="20">
        <f>SUM(D69:F69)</f>
        <v>813636.2</v>
      </c>
      <c r="D69" s="25">
        <v>258840.55</v>
      </c>
      <c r="E69" s="25">
        <v>0</v>
      </c>
      <c r="F69" s="25">
        <v>554795.65</v>
      </c>
      <c r="G69" s="17"/>
    </row>
    <row r="70" spans="2:7" s="18" customFormat="1" ht="12.75" customHeight="1" x14ac:dyDescent="0.2">
      <c r="B70" s="19" t="s">
        <v>75</v>
      </c>
      <c r="C70" s="20">
        <f t="shared" ref="C70:C72" si="12">SUM(D70:F70)</f>
        <v>0</v>
      </c>
      <c r="D70" s="25">
        <v>0</v>
      </c>
      <c r="E70" s="25">
        <v>0</v>
      </c>
      <c r="F70" s="25">
        <v>0</v>
      </c>
      <c r="G70" s="17"/>
    </row>
    <row r="71" spans="2:7" s="18" customFormat="1" ht="12.75" customHeight="1" x14ac:dyDescent="0.2">
      <c r="B71" s="19" t="s">
        <v>76</v>
      </c>
      <c r="C71" s="20">
        <f t="shared" si="12"/>
        <v>0</v>
      </c>
      <c r="D71" s="25">
        <v>0</v>
      </c>
      <c r="E71" s="25">
        <v>0</v>
      </c>
      <c r="F71" s="25">
        <v>0</v>
      </c>
      <c r="G71" s="17"/>
    </row>
    <row r="72" spans="2:7" s="17" customFormat="1" ht="12.75" customHeight="1" x14ac:dyDescent="0.2">
      <c r="B72" s="19" t="s">
        <v>77</v>
      </c>
      <c r="C72" s="20">
        <f t="shared" si="12"/>
        <v>0</v>
      </c>
      <c r="D72" s="25">
        <v>0</v>
      </c>
      <c r="E72" s="25">
        <v>0</v>
      </c>
      <c r="F72" s="25">
        <v>0</v>
      </c>
    </row>
    <row r="73" spans="2:7" s="17" customFormat="1" ht="12.75" customHeight="1" x14ac:dyDescent="0.2">
      <c r="B73" s="19"/>
      <c r="C73" s="20"/>
      <c r="D73" s="25"/>
      <c r="E73" s="25"/>
      <c r="F73" s="25"/>
    </row>
    <row r="74" spans="2:7" s="18" customFormat="1" ht="12.75" customHeight="1" x14ac:dyDescent="0.2">
      <c r="B74" s="30" t="s">
        <v>78</v>
      </c>
      <c r="C74" s="89">
        <f>SUM(D74:F74)</f>
        <v>0</v>
      </c>
      <c r="D74" s="96">
        <f>SUM(D75:D76)</f>
        <v>0</v>
      </c>
      <c r="E74" s="96">
        <f>SUM(E75:E76)</f>
        <v>0</v>
      </c>
      <c r="F74" s="96">
        <f>SUM(F75:F76)</f>
        <v>0</v>
      </c>
      <c r="G74" s="17"/>
    </row>
    <row r="75" spans="2:7" s="18" customFormat="1" ht="12.75" customHeight="1" x14ac:dyDescent="0.2">
      <c r="B75" s="19" t="s">
        <v>79</v>
      </c>
      <c r="C75" s="53">
        <f>SUM(D75:F75)</f>
        <v>0</v>
      </c>
      <c r="D75" s="55">
        <v>0</v>
      </c>
      <c r="E75" s="55">
        <v>0</v>
      </c>
      <c r="F75" s="55">
        <v>0</v>
      </c>
      <c r="G75" s="17"/>
    </row>
    <row r="76" spans="2:7" s="18" customFormat="1" ht="12.75" customHeight="1" x14ac:dyDescent="0.2">
      <c r="B76" s="19" t="s">
        <v>80</v>
      </c>
      <c r="C76" s="53">
        <f>SUM(D76:F76)</f>
        <v>0</v>
      </c>
      <c r="D76" s="55">
        <v>0</v>
      </c>
      <c r="E76" s="55">
        <v>0</v>
      </c>
      <c r="F76" s="55">
        <v>0</v>
      </c>
      <c r="G76" s="17"/>
    </row>
    <row r="77" spans="2:7" s="17" customFormat="1" ht="12.75" customHeight="1" thickBot="1" x14ac:dyDescent="0.25">
      <c r="B77" s="45"/>
      <c r="C77" s="46"/>
      <c r="D77" s="59"/>
      <c r="E77" s="59"/>
      <c r="F77" s="59"/>
    </row>
    <row r="78" spans="2:7" s="17" customFormat="1" ht="12.75" customHeight="1" x14ac:dyDescent="0.2">
      <c r="B78" s="49"/>
      <c r="C78" s="24"/>
      <c r="D78" s="21"/>
      <c r="E78" s="21"/>
      <c r="F78" s="21"/>
    </row>
    <row r="79" spans="2:7" s="17" customFormat="1" ht="12.75" customHeight="1" x14ac:dyDescent="0.2">
      <c r="B79" s="49"/>
      <c r="C79" s="24"/>
      <c r="D79" s="21"/>
      <c r="E79" s="21"/>
      <c r="F79" s="21"/>
    </row>
    <row r="80" spans="2:7" s="17" customFormat="1" ht="12.75" customHeight="1" thickBot="1" x14ac:dyDescent="0.25">
      <c r="B80" s="49"/>
      <c r="C80" s="24"/>
      <c r="D80" s="21"/>
      <c r="E80" s="21"/>
      <c r="F80" s="21"/>
    </row>
    <row r="81" spans="2:7" s="8" customFormat="1" ht="16.5" thickBot="1" x14ac:dyDescent="0.3">
      <c r="B81" s="94" t="s">
        <v>6</v>
      </c>
      <c r="C81" s="95" t="s">
        <v>7</v>
      </c>
      <c r="D81" s="5" t="s">
        <v>8</v>
      </c>
      <c r="E81" s="5" t="s">
        <v>9</v>
      </c>
      <c r="F81" s="5" t="s">
        <v>10</v>
      </c>
      <c r="G81" s="7"/>
    </row>
    <row r="82" spans="2:7" s="17" customFormat="1" ht="12" customHeight="1" x14ac:dyDescent="0.2">
      <c r="B82" s="19"/>
      <c r="C82" s="20"/>
      <c r="D82" s="23"/>
      <c r="E82" s="23"/>
      <c r="F82" s="23"/>
    </row>
    <row r="83" spans="2:7" s="18" customFormat="1" ht="12.75" customHeight="1" x14ac:dyDescent="0.2">
      <c r="B83" s="30" t="s">
        <v>81</v>
      </c>
      <c r="C83" s="53">
        <f>SUM(D83:F83)</f>
        <v>0</v>
      </c>
      <c r="D83" s="39">
        <f>SUM(D84:D86)</f>
        <v>0</v>
      </c>
      <c r="E83" s="39">
        <f>SUM(E84:E86)</f>
        <v>0</v>
      </c>
      <c r="F83" s="39">
        <f>SUM(F84:F86)</f>
        <v>0</v>
      </c>
      <c r="G83" s="17"/>
    </row>
    <row r="84" spans="2:7" s="18" customFormat="1" ht="12.75" customHeight="1" x14ac:dyDescent="0.2">
      <c r="B84" s="19" t="s">
        <v>82</v>
      </c>
      <c r="C84" s="53">
        <f>SUM(D84:F84)</f>
        <v>0</v>
      </c>
      <c r="D84" s="55">
        <v>0</v>
      </c>
      <c r="E84" s="55">
        <v>0</v>
      </c>
      <c r="F84" s="55">
        <v>0</v>
      </c>
      <c r="G84" s="17"/>
    </row>
    <row r="85" spans="2:7" s="18" customFormat="1" ht="12.75" customHeight="1" x14ac:dyDescent="0.2">
      <c r="B85" s="19" t="s">
        <v>83</v>
      </c>
      <c r="C85" s="53">
        <f t="shared" ref="C85:C86" si="13">SUM(D85:F85)</f>
        <v>0</v>
      </c>
      <c r="D85" s="55">
        <v>0</v>
      </c>
      <c r="E85" s="55">
        <v>0</v>
      </c>
      <c r="F85" s="55">
        <v>0</v>
      </c>
      <c r="G85" s="17"/>
    </row>
    <row r="86" spans="2:7" s="18" customFormat="1" ht="12.75" customHeight="1" x14ac:dyDescent="0.2">
      <c r="B86" s="19" t="s">
        <v>84</v>
      </c>
      <c r="C86" s="53">
        <f t="shared" si="13"/>
        <v>0</v>
      </c>
      <c r="D86" s="55">
        <v>0</v>
      </c>
      <c r="E86" s="55">
        <v>0</v>
      </c>
      <c r="F86" s="55">
        <v>0</v>
      </c>
      <c r="G86" s="17"/>
    </row>
    <row r="87" spans="2:7" s="17" customFormat="1" ht="12.75" customHeight="1" thickBot="1" x14ac:dyDescent="0.25">
      <c r="B87" s="45"/>
      <c r="C87" s="56"/>
      <c r="D87" s="59"/>
      <c r="E87" s="59"/>
      <c r="F87" s="59"/>
    </row>
    <row r="88" spans="2:7" s="18" customFormat="1" ht="15.75" thickBot="1" x14ac:dyDescent="0.25">
      <c r="B88" s="60" t="s">
        <v>85</v>
      </c>
      <c r="C88" s="61">
        <f>C10+C17+C28+C39+C57+C74+C68+C83</f>
        <v>572912779.59000003</v>
      </c>
      <c r="D88" s="61">
        <f>D10+D17+D28+D39+D57+D74+D68+D83</f>
        <v>117131982.55999999</v>
      </c>
      <c r="E88" s="61">
        <f>E10+E17+E28+E39+E57+E74+E68+E83</f>
        <v>210281508.56000003</v>
      </c>
      <c r="F88" s="61">
        <f>F10+F17+F28+F39+F57+F74+F68+F83</f>
        <v>245499288.47000003</v>
      </c>
      <c r="G88" s="17"/>
    </row>
    <row r="89" spans="2:7" s="18" customFormat="1" ht="12.75" x14ac:dyDescent="0.2">
      <c r="B89" s="98" t="s">
        <v>86</v>
      </c>
      <c r="C89" s="99"/>
      <c r="D89" s="100"/>
      <c r="E89" s="100"/>
      <c r="F89" s="100"/>
      <c r="G89" s="17"/>
    </row>
    <row r="90" spans="2:7" s="18" customFormat="1" ht="12.75" x14ac:dyDescent="0.2">
      <c r="B90" s="30" t="s">
        <v>87</v>
      </c>
      <c r="C90" s="65"/>
      <c r="D90" s="66"/>
      <c r="E90" s="66"/>
      <c r="F90" s="66"/>
      <c r="G90" s="17"/>
    </row>
    <row r="91" spans="2:7" s="18" customFormat="1" ht="12.75" x14ac:dyDescent="0.2">
      <c r="B91" s="19" t="s">
        <v>88</v>
      </c>
      <c r="C91" s="65"/>
      <c r="D91" s="67"/>
      <c r="E91" s="67"/>
      <c r="F91" s="67"/>
      <c r="G91" s="17"/>
    </row>
    <row r="92" spans="2:7" s="18" customFormat="1" ht="12.75" x14ac:dyDescent="0.2">
      <c r="B92" s="19" t="s">
        <v>89</v>
      </c>
      <c r="C92" s="65"/>
      <c r="D92" s="67"/>
      <c r="E92" s="67"/>
      <c r="F92" s="67"/>
      <c r="G92" s="17"/>
    </row>
    <row r="93" spans="2:7" s="18" customFormat="1" ht="12.75" x14ac:dyDescent="0.2">
      <c r="B93" s="19"/>
      <c r="C93" s="65"/>
      <c r="D93" s="67"/>
      <c r="E93" s="67"/>
      <c r="F93" s="67"/>
      <c r="G93" s="17"/>
    </row>
    <row r="94" spans="2:7" s="18" customFormat="1" ht="12.75" x14ac:dyDescent="0.2">
      <c r="B94" s="30" t="s">
        <v>90</v>
      </c>
      <c r="C94" s="65"/>
      <c r="D94" s="66"/>
      <c r="E94" s="66"/>
      <c r="F94" s="66"/>
      <c r="G94" s="17"/>
    </row>
    <row r="95" spans="2:7" s="18" customFormat="1" ht="12.75" x14ac:dyDescent="0.2">
      <c r="B95" s="19" t="s">
        <v>91</v>
      </c>
      <c r="C95" s="65"/>
      <c r="D95" s="67"/>
      <c r="E95" s="67"/>
      <c r="F95" s="67"/>
      <c r="G95" s="17"/>
    </row>
    <row r="96" spans="2:7" s="18" customFormat="1" ht="12.75" x14ac:dyDescent="0.2">
      <c r="B96" s="19" t="s">
        <v>92</v>
      </c>
      <c r="C96" s="65"/>
      <c r="D96" s="67"/>
      <c r="E96" s="67"/>
      <c r="F96" s="67"/>
      <c r="G96" s="17"/>
    </row>
    <row r="97" spans="2:7" s="18" customFormat="1" ht="12.75" x14ac:dyDescent="0.2">
      <c r="B97" s="19"/>
      <c r="C97" s="65"/>
      <c r="D97" s="67"/>
      <c r="E97" s="67"/>
      <c r="F97" s="67"/>
      <c r="G97" s="17"/>
    </row>
    <row r="98" spans="2:7" s="18" customFormat="1" ht="12.75" x14ac:dyDescent="0.2">
      <c r="B98" s="30" t="s">
        <v>93</v>
      </c>
      <c r="C98" s="65"/>
      <c r="D98" s="66"/>
      <c r="E98" s="66"/>
      <c r="F98" s="66"/>
      <c r="G98" s="17"/>
    </row>
    <row r="99" spans="2:7" s="18" customFormat="1" ht="12.75" x14ac:dyDescent="0.2">
      <c r="B99" s="19" t="s">
        <v>94</v>
      </c>
      <c r="C99" s="65"/>
      <c r="D99" s="67"/>
      <c r="E99" s="67"/>
      <c r="F99" s="67"/>
      <c r="G99" s="17"/>
    </row>
    <row r="100" spans="2:7" s="17" customFormat="1" ht="12.75" x14ac:dyDescent="0.2">
      <c r="B100" s="19"/>
      <c r="C100" s="65"/>
      <c r="D100" s="67"/>
      <c r="E100" s="67"/>
      <c r="F100" s="67"/>
    </row>
    <row r="101" spans="2:7" s="18" customFormat="1" ht="13.5" thickBot="1" x14ac:dyDescent="0.25">
      <c r="B101" s="72" t="s">
        <v>95</v>
      </c>
      <c r="C101" s="73"/>
      <c r="D101" s="101"/>
      <c r="E101" s="101"/>
      <c r="F101" s="101"/>
      <c r="G101" s="17"/>
    </row>
    <row r="102" spans="2:7" s="18" customFormat="1" ht="13.5" thickBot="1" x14ac:dyDescent="0.25">
      <c r="B102" s="102"/>
      <c r="C102" s="103"/>
      <c r="D102" s="104"/>
      <c r="E102" s="104"/>
      <c r="F102" s="104"/>
      <c r="G102" s="17"/>
    </row>
    <row r="103" spans="2:7" s="18" customFormat="1" ht="15" customHeight="1" thickBot="1" x14ac:dyDescent="0.25">
      <c r="B103" s="78" t="s">
        <v>96</v>
      </c>
      <c r="C103" s="61">
        <f>C88</f>
        <v>572912779.59000003</v>
      </c>
      <c r="D103" s="61">
        <f t="shared" ref="D103:F103" si="14">D88</f>
        <v>117131982.55999999</v>
      </c>
      <c r="E103" s="61">
        <f t="shared" si="14"/>
        <v>210281508.56000003</v>
      </c>
      <c r="F103" s="61">
        <f t="shared" si="14"/>
        <v>245499288.47000003</v>
      </c>
      <c r="G103" s="17"/>
    </row>
    <row r="104" spans="2:7" s="18" customFormat="1" ht="12.75" customHeight="1" x14ac:dyDescent="0.2">
      <c r="B104" s="18" t="s">
        <v>97</v>
      </c>
      <c r="C104" s="79"/>
      <c r="D104" s="80"/>
      <c r="E104" s="80"/>
      <c r="F104" s="80"/>
      <c r="G104" s="17"/>
    </row>
    <row r="105" spans="2:7" s="18" customFormat="1" ht="9.9499999999999993" customHeight="1" x14ac:dyDescent="0.2">
      <c r="B105" s="18" t="s">
        <v>98</v>
      </c>
      <c r="C105" s="79"/>
      <c r="G105" s="17"/>
    </row>
    <row r="106" spans="2:7" s="18" customFormat="1" ht="9.9499999999999993" customHeight="1" x14ac:dyDescent="0.2">
      <c r="B106" s="18" t="s">
        <v>99</v>
      </c>
      <c r="C106" s="79"/>
      <c r="G106" s="17"/>
    </row>
    <row r="107" spans="2:7" s="18" customFormat="1" ht="9.9499999999999993" customHeight="1" x14ac:dyDescent="0.2">
      <c r="C107" s="79"/>
      <c r="G107" s="17"/>
    </row>
    <row r="108" spans="2:7" s="92" customFormat="1" ht="12" customHeight="1" x14ac:dyDescent="0.2">
      <c r="B108" s="90" t="s">
        <v>100</v>
      </c>
      <c r="C108" s="91"/>
      <c r="G108" s="93"/>
    </row>
    <row r="109" spans="2:7" s="18" customFormat="1" ht="9.9499999999999993" customHeight="1" x14ac:dyDescent="0.2">
      <c r="B109" s="82" t="s">
        <v>101</v>
      </c>
      <c r="C109" s="79"/>
      <c r="G109" s="17"/>
    </row>
    <row r="110" spans="2:7" s="18" customFormat="1" ht="9.9499999999999993" customHeight="1" x14ac:dyDescent="0.2">
      <c r="B110" s="82" t="s">
        <v>102</v>
      </c>
      <c r="C110" s="79"/>
      <c r="G110" s="17"/>
    </row>
    <row r="111" spans="2:7" s="18" customFormat="1" ht="9.9499999999999993" customHeight="1" x14ac:dyDescent="0.2">
      <c r="B111" s="82" t="s">
        <v>103</v>
      </c>
      <c r="C111" s="79"/>
      <c r="G111" s="17"/>
    </row>
    <row r="112" spans="2:7" s="18" customFormat="1" ht="9.9499999999999993" customHeight="1" x14ac:dyDescent="0.2">
      <c r="B112" s="82" t="s">
        <v>104</v>
      </c>
      <c r="C112" s="79"/>
      <c r="G112" s="17"/>
    </row>
    <row r="113" spans="2:7" s="18" customFormat="1" ht="9.9499999999999993" customHeight="1" x14ac:dyDescent="0.2">
      <c r="B113" s="82" t="s">
        <v>105</v>
      </c>
      <c r="C113" s="79"/>
      <c r="G113" s="17"/>
    </row>
    <row r="114" spans="2:7" s="18" customFormat="1" ht="12.75" x14ac:dyDescent="0.2">
      <c r="B114" s="82"/>
      <c r="C114" s="79"/>
      <c r="G114" s="17"/>
    </row>
    <row r="115" spans="2:7" s="18" customFormat="1" ht="12.75" x14ac:dyDescent="0.2">
      <c r="B115" s="82"/>
      <c r="C115" s="79"/>
      <c r="G115" s="17"/>
    </row>
    <row r="116" spans="2:7" s="18" customFormat="1" ht="12.75" x14ac:dyDescent="0.2">
      <c r="B116" s="82"/>
      <c r="C116" s="79"/>
      <c r="G116" s="17"/>
    </row>
    <row r="117" spans="2:7" s="18" customFormat="1" ht="12.75" x14ac:dyDescent="0.2">
      <c r="B117" s="82" t="s">
        <v>107</v>
      </c>
      <c r="E117" s="83" t="s">
        <v>106</v>
      </c>
      <c r="F117" s="83"/>
      <c r="G117" s="17"/>
    </row>
    <row r="118" spans="2:7" s="18" customFormat="1" ht="12.75" x14ac:dyDescent="0.2">
      <c r="B118" s="82"/>
      <c r="E118" s="80"/>
      <c r="G118" s="17"/>
    </row>
    <row r="119" spans="2:7" s="18" customFormat="1" ht="12.75" x14ac:dyDescent="0.2">
      <c r="B119" s="84" t="s">
        <v>109</v>
      </c>
      <c r="E119" s="83" t="s">
        <v>108</v>
      </c>
      <c r="F119" s="83"/>
      <c r="G119" s="17"/>
    </row>
    <row r="120" spans="2:7" s="18" customFormat="1" ht="12.75" x14ac:dyDescent="0.2">
      <c r="B120" s="86" t="s">
        <v>111</v>
      </c>
      <c r="E120" s="85" t="s">
        <v>110</v>
      </c>
      <c r="F120" s="85"/>
      <c r="G120" s="17"/>
    </row>
    <row r="121" spans="2:7" s="18" customFormat="1" ht="12.75" x14ac:dyDescent="0.2">
      <c r="B121" s="88" t="s">
        <v>113</v>
      </c>
      <c r="E121" s="87" t="s">
        <v>112</v>
      </c>
      <c r="F121" s="82"/>
      <c r="G121" s="17"/>
    </row>
    <row r="122" spans="2:7" s="18" customFormat="1" ht="12.75" x14ac:dyDescent="0.2">
      <c r="C122" s="80"/>
      <c r="G122" s="17"/>
    </row>
    <row r="123" spans="2:7" s="18" customFormat="1" ht="15" customHeight="1" x14ac:dyDescent="0.2">
      <c r="B123" s="132" t="s">
        <v>114</v>
      </c>
      <c r="C123" s="132"/>
      <c r="D123" s="132"/>
      <c r="E123" s="132"/>
      <c r="F123" s="132"/>
      <c r="G123" s="17"/>
    </row>
    <row r="124" spans="2:7" s="18" customFormat="1" ht="15" customHeight="1" x14ac:dyDescent="0.2">
      <c r="B124" s="132"/>
      <c r="C124" s="132"/>
      <c r="D124" s="132"/>
      <c r="E124" s="132"/>
      <c r="F124" s="132"/>
      <c r="G124" s="17"/>
    </row>
    <row r="125" spans="2:7" s="18" customFormat="1" ht="15" customHeight="1" x14ac:dyDescent="0.2">
      <c r="B125" s="105"/>
      <c r="C125" s="105"/>
      <c r="D125" s="105"/>
      <c r="E125" s="105"/>
      <c r="F125" s="105"/>
      <c r="G125" s="17"/>
    </row>
    <row r="126" spans="2:7" s="18" customFormat="1" ht="12.75" x14ac:dyDescent="0.2">
      <c r="B126" s="132" t="s">
        <v>109</v>
      </c>
      <c r="C126" s="132"/>
      <c r="D126" s="132"/>
      <c r="E126" s="132"/>
      <c r="F126" s="132"/>
      <c r="G126" s="17"/>
    </row>
    <row r="127" spans="2:7" s="18" customFormat="1" ht="12.75" x14ac:dyDescent="0.2">
      <c r="B127" s="133" t="s">
        <v>115</v>
      </c>
      <c r="C127" s="133"/>
      <c r="D127" s="133"/>
      <c r="E127" s="133"/>
      <c r="F127" s="133"/>
      <c r="G127" s="17"/>
    </row>
    <row r="128" spans="2:7" s="18" customFormat="1" ht="12.75" x14ac:dyDescent="0.2">
      <c r="B128" s="134" t="s">
        <v>116</v>
      </c>
      <c r="C128" s="134"/>
      <c r="D128" s="134"/>
      <c r="E128" s="134"/>
      <c r="F128" s="134"/>
      <c r="G128" s="17"/>
    </row>
    <row r="129" spans="2:7" s="18" customFormat="1" ht="12.75" x14ac:dyDescent="0.2">
      <c r="B129" s="134" t="s">
        <v>117</v>
      </c>
      <c r="C129" s="134"/>
      <c r="D129" s="134"/>
      <c r="E129" s="134"/>
      <c r="F129" s="134"/>
      <c r="G129" s="17"/>
    </row>
    <row r="130" spans="2:7" s="18" customFormat="1" ht="12.75" x14ac:dyDescent="0.2">
      <c r="C130" s="79"/>
      <c r="G130" s="17"/>
    </row>
    <row r="131" spans="2:7" s="18" customFormat="1" ht="12.75" x14ac:dyDescent="0.2">
      <c r="C131" s="79"/>
      <c r="G131" s="17"/>
    </row>
    <row r="132" spans="2:7" s="18" customFormat="1" ht="12.75" x14ac:dyDescent="0.2">
      <c r="C132" s="79"/>
      <c r="G132" s="17"/>
    </row>
    <row r="133" spans="2:7" s="18" customFormat="1" ht="12.75" x14ac:dyDescent="0.2">
      <c r="C133" s="79"/>
      <c r="G133" s="17"/>
    </row>
    <row r="134" spans="2:7" s="18" customFormat="1" ht="12.75" x14ac:dyDescent="0.2">
      <c r="C134" s="79"/>
      <c r="G134" s="17"/>
    </row>
    <row r="135" spans="2:7" s="18" customFormat="1" ht="12.75" x14ac:dyDescent="0.2">
      <c r="C135" s="79"/>
      <c r="G135" s="17"/>
    </row>
    <row r="136" spans="2:7" s="18" customFormat="1" ht="12.75" x14ac:dyDescent="0.2">
      <c r="C136" s="79"/>
      <c r="G136" s="17"/>
    </row>
    <row r="137" spans="2:7" s="18" customFormat="1" ht="12.75" x14ac:dyDescent="0.2">
      <c r="C137" s="79"/>
      <c r="G137" s="17"/>
    </row>
    <row r="138" spans="2:7" s="18" customFormat="1" ht="12.75" x14ac:dyDescent="0.2">
      <c r="C138" s="79"/>
      <c r="G138" s="17"/>
    </row>
  </sheetData>
  <mergeCells count="11">
    <mergeCell ref="B6:F6"/>
    <mergeCell ref="B1:F1"/>
    <mergeCell ref="B2:F2"/>
    <mergeCell ref="B3:F3"/>
    <mergeCell ref="B4:F4"/>
    <mergeCell ref="B5:F5"/>
    <mergeCell ref="B123:F124"/>
    <mergeCell ref="B126:F126"/>
    <mergeCell ref="B127:F127"/>
    <mergeCell ref="B128:F128"/>
    <mergeCell ref="B129:F129"/>
  </mergeCells>
  <pageMargins left="0.62992125984251968" right="0.2362204724409449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4"/>
  <sheetViews>
    <sheetView showGridLines="0" topLeftCell="A79" zoomScale="86" zoomScaleNormal="86" workbookViewId="0">
      <pane xSplit="2" topLeftCell="C1" activePane="topRight" state="frozen"/>
      <selection pane="topRight" activeCell="F91" sqref="F91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7" width="14.28515625" bestFit="1" customWidth="1"/>
  </cols>
  <sheetData>
    <row r="1" spans="2:7" ht="12.75" customHeight="1" x14ac:dyDescent="0.25">
      <c r="B1" s="130" t="s">
        <v>0</v>
      </c>
      <c r="C1" s="130"/>
      <c r="D1" s="130"/>
      <c r="E1" s="130"/>
      <c r="F1" s="130"/>
      <c r="G1" s="1"/>
    </row>
    <row r="2" spans="2:7" ht="12.75" customHeight="1" x14ac:dyDescent="0.25">
      <c r="B2" s="130" t="s">
        <v>1</v>
      </c>
      <c r="C2" s="130"/>
      <c r="D2" s="130"/>
      <c r="E2" s="130"/>
      <c r="F2" s="130"/>
      <c r="G2" s="1"/>
    </row>
    <row r="3" spans="2:7" ht="12.75" customHeight="1" x14ac:dyDescent="0.25">
      <c r="B3" s="130" t="s">
        <v>118</v>
      </c>
      <c r="C3" s="130"/>
      <c r="D3" s="130"/>
      <c r="E3" s="130"/>
      <c r="F3" s="130"/>
      <c r="G3" s="1"/>
    </row>
    <row r="4" spans="2:7" ht="12.75" customHeight="1" x14ac:dyDescent="0.25">
      <c r="B4" s="131" t="s">
        <v>3</v>
      </c>
      <c r="C4" s="131"/>
      <c r="D4" s="131"/>
      <c r="E4" s="131"/>
      <c r="F4" s="131"/>
      <c r="G4" s="1"/>
    </row>
    <row r="5" spans="2:7" ht="12.75" customHeight="1" x14ac:dyDescent="0.25">
      <c r="B5" s="131" t="s">
        <v>4</v>
      </c>
      <c r="C5" s="131"/>
      <c r="D5" s="131"/>
      <c r="E5" s="131"/>
      <c r="F5" s="131"/>
      <c r="G5" s="1"/>
    </row>
    <row r="6" spans="2:7" ht="12.75" customHeight="1" x14ac:dyDescent="0.25">
      <c r="B6" s="129" t="s">
        <v>5</v>
      </c>
      <c r="C6" s="129"/>
      <c r="D6" s="129"/>
      <c r="E6" s="129"/>
      <c r="F6" s="129"/>
      <c r="G6" s="1"/>
    </row>
    <row r="7" spans="2:7" ht="12" customHeight="1" thickBot="1" x14ac:dyDescent="0.3"/>
    <row r="8" spans="2:7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2:7" s="8" customFormat="1" ht="15.75" thickBot="1" x14ac:dyDescent="0.3">
      <c r="B9" s="9" t="s">
        <v>20</v>
      </c>
      <c r="C9" s="10"/>
      <c r="D9" s="11"/>
      <c r="E9" s="11"/>
      <c r="F9" s="11"/>
      <c r="G9" s="11"/>
    </row>
    <row r="10" spans="2:7" s="18" customFormat="1" ht="12.75" customHeight="1" x14ac:dyDescent="0.2">
      <c r="B10" s="12" t="s">
        <v>21</v>
      </c>
      <c r="C10" s="13">
        <f>SUM(D10:G10)</f>
        <v>100764436.07000001</v>
      </c>
      <c r="D10" s="16">
        <f>SUM(D11:D15)</f>
        <v>22349456.649999999</v>
      </c>
      <c r="E10" s="16">
        <f t="shared" ref="E10:F10" si="0">SUM(E11:E15)</f>
        <v>24190401.650000002</v>
      </c>
      <c r="F10" s="16">
        <f t="shared" si="0"/>
        <v>29530649.57</v>
      </c>
      <c r="G10" s="16">
        <f t="shared" ref="G10" si="1">SUM(G11:G15)</f>
        <v>24693928.199999999</v>
      </c>
    </row>
    <row r="11" spans="2:7" s="18" customFormat="1" ht="12.75" customHeight="1" x14ac:dyDescent="0.2">
      <c r="B11" s="19" t="s">
        <v>22</v>
      </c>
      <c r="C11" s="20">
        <f>SUM(D11:G11)</f>
        <v>17646430.449999999</v>
      </c>
      <c r="D11" s="23">
        <v>1657335.09</v>
      </c>
      <c r="E11" s="23">
        <v>2926183.5300000003</v>
      </c>
      <c r="F11" s="23">
        <v>8766894.9399999995</v>
      </c>
      <c r="G11" s="23">
        <v>4296016.8900000006</v>
      </c>
    </row>
    <row r="12" spans="2:7" s="18" customFormat="1" ht="12.75" customHeight="1" x14ac:dyDescent="0.2">
      <c r="B12" s="19" t="s">
        <v>23</v>
      </c>
      <c r="C12" s="20">
        <f t="shared" ref="C12:C15" si="2">SUM(D12:G12)</f>
        <v>83118005.620000005</v>
      </c>
      <c r="D12" s="23">
        <v>20692121.559999999</v>
      </c>
      <c r="E12" s="23">
        <v>21264218.120000001</v>
      </c>
      <c r="F12" s="23">
        <v>20763754.629999999</v>
      </c>
      <c r="G12" s="23">
        <v>20397911.309999999</v>
      </c>
    </row>
    <row r="13" spans="2:7" s="18" customFormat="1" ht="12.75" customHeight="1" x14ac:dyDescent="0.2">
      <c r="B13" s="19" t="s">
        <v>24</v>
      </c>
      <c r="C13" s="20">
        <f t="shared" si="2"/>
        <v>0</v>
      </c>
      <c r="D13" s="25">
        <v>0</v>
      </c>
      <c r="E13" s="25">
        <v>0</v>
      </c>
      <c r="F13" s="25">
        <v>0</v>
      </c>
      <c r="G13" s="25">
        <v>0</v>
      </c>
    </row>
    <row r="14" spans="2:7" s="18" customFormat="1" ht="12.75" customHeight="1" x14ac:dyDescent="0.2">
      <c r="B14" s="19" t="s">
        <v>25</v>
      </c>
      <c r="C14" s="20">
        <f t="shared" si="2"/>
        <v>0</v>
      </c>
      <c r="D14" s="25">
        <v>0</v>
      </c>
      <c r="E14" s="25">
        <v>0</v>
      </c>
      <c r="F14" s="25">
        <v>0</v>
      </c>
      <c r="G14" s="25">
        <v>0</v>
      </c>
    </row>
    <row r="15" spans="2:7" s="18" customFormat="1" ht="12.75" customHeight="1" x14ac:dyDescent="0.2">
      <c r="B15" s="19" t="s">
        <v>26</v>
      </c>
      <c r="C15" s="20">
        <f t="shared" si="2"/>
        <v>0</v>
      </c>
      <c r="D15" s="25">
        <v>0</v>
      </c>
      <c r="E15" s="25">
        <v>0</v>
      </c>
      <c r="F15" s="25">
        <v>0</v>
      </c>
      <c r="G15" s="25">
        <v>0</v>
      </c>
    </row>
    <row r="16" spans="2:7" s="18" customFormat="1" ht="12" customHeight="1" x14ac:dyDescent="0.2">
      <c r="B16" s="19"/>
      <c r="C16" s="26"/>
      <c r="D16" s="29"/>
      <c r="E16" s="29"/>
      <c r="F16" s="29"/>
      <c r="G16" s="29"/>
    </row>
    <row r="17" spans="2:7" s="18" customFormat="1" ht="12.75" customHeight="1" x14ac:dyDescent="0.2">
      <c r="B17" s="30" t="s">
        <v>27</v>
      </c>
      <c r="C17" s="31">
        <f>SUM(D17:G17)</f>
        <v>180431907.71000001</v>
      </c>
      <c r="D17" s="34">
        <f>SUM(D18:D26)</f>
        <v>43882584.5</v>
      </c>
      <c r="E17" s="34">
        <f t="shared" ref="E17:F17" si="3">SUM(E18:E26)</f>
        <v>42213966.560000002</v>
      </c>
      <c r="F17" s="34">
        <f t="shared" si="3"/>
        <v>47593497.050000004</v>
      </c>
      <c r="G17" s="34">
        <f t="shared" ref="G17" si="4">SUM(G18:G26)</f>
        <v>46741859.599999994</v>
      </c>
    </row>
    <row r="18" spans="2:7" s="18" customFormat="1" ht="12.75" customHeight="1" x14ac:dyDescent="0.2">
      <c r="B18" s="19" t="s">
        <v>28</v>
      </c>
      <c r="C18" s="20">
        <f>SUM(D18:G18)</f>
        <v>80280488.659999996</v>
      </c>
      <c r="D18" s="23">
        <v>20211795.739999998</v>
      </c>
      <c r="E18" s="23">
        <v>20985392.210000001</v>
      </c>
      <c r="F18" s="23">
        <v>18891527.789999999</v>
      </c>
      <c r="G18" s="23">
        <v>20191772.920000002</v>
      </c>
    </row>
    <row r="19" spans="2:7" s="18" customFormat="1" ht="12.75" customHeight="1" x14ac:dyDescent="0.2">
      <c r="B19" s="19" t="s">
        <v>29</v>
      </c>
      <c r="C19" s="20">
        <f t="shared" ref="C19:C26" si="5">SUM(D19:G19)</f>
        <v>2217580.7400000002</v>
      </c>
      <c r="D19" s="23">
        <v>146833.87</v>
      </c>
      <c r="E19" s="23">
        <v>364198.66000000003</v>
      </c>
      <c r="F19" s="23">
        <v>511626.57</v>
      </c>
      <c r="G19" s="23">
        <v>1194921.6400000001</v>
      </c>
    </row>
    <row r="20" spans="2:7" s="18" customFormat="1" ht="12.75" customHeight="1" x14ac:dyDescent="0.2">
      <c r="B20" s="19" t="s">
        <v>30</v>
      </c>
      <c r="C20" s="20">
        <f t="shared" si="5"/>
        <v>7186477.120000001</v>
      </c>
      <c r="D20" s="23">
        <v>1244426.73</v>
      </c>
      <c r="E20" s="23">
        <v>1303797.33</v>
      </c>
      <c r="F20" s="23">
        <v>2971490</v>
      </c>
      <c r="G20" s="23">
        <v>1666763.06</v>
      </c>
    </row>
    <row r="21" spans="2:7" s="18" customFormat="1" ht="12.75" customHeight="1" x14ac:dyDescent="0.2">
      <c r="B21" s="19" t="s">
        <v>31</v>
      </c>
      <c r="C21" s="20">
        <f t="shared" si="5"/>
        <v>2575457.46</v>
      </c>
      <c r="D21" s="23">
        <v>466742.06</v>
      </c>
      <c r="E21" s="23">
        <v>587838.38</v>
      </c>
      <c r="F21" s="23">
        <v>813949.69</v>
      </c>
      <c r="G21" s="23">
        <v>706927.33000000007</v>
      </c>
    </row>
    <row r="22" spans="2:7" s="18" customFormat="1" ht="12.75" customHeight="1" x14ac:dyDescent="0.2">
      <c r="B22" s="19" t="s">
        <v>32</v>
      </c>
      <c r="C22" s="20">
        <f t="shared" si="5"/>
        <v>4424826.3600000003</v>
      </c>
      <c r="D22" s="23">
        <v>725030.06</v>
      </c>
      <c r="E22" s="23">
        <v>817219.99</v>
      </c>
      <c r="F22" s="23">
        <v>1621847.27</v>
      </c>
      <c r="G22" s="23">
        <v>1260729.04</v>
      </c>
    </row>
    <row r="23" spans="2:7" s="18" customFormat="1" ht="12.75" customHeight="1" x14ac:dyDescent="0.2">
      <c r="B23" s="19" t="s">
        <v>33</v>
      </c>
      <c r="C23" s="20">
        <f t="shared" si="5"/>
        <v>32903127.280000001</v>
      </c>
      <c r="D23" s="23">
        <v>9856194.9700000007</v>
      </c>
      <c r="E23" s="23">
        <v>7651767.4500000002</v>
      </c>
      <c r="F23" s="23">
        <v>5309881.2799999993</v>
      </c>
      <c r="G23" s="23">
        <v>10085283.58</v>
      </c>
    </row>
    <row r="24" spans="2:7" s="18" customFormat="1" ht="12.75" customHeight="1" x14ac:dyDescent="0.2">
      <c r="B24" s="19" t="s">
        <v>34</v>
      </c>
      <c r="C24" s="20">
        <f t="shared" si="5"/>
        <v>18705782.799999997</v>
      </c>
      <c r="D24" s="37">
        <v>4547207.7499999991</v>
      </c>
      <c r="E24" s="37">
        <v>1466746.8300000003</v>
      </c>
      <c r="F24" s="37">
        <v>9249238.3900000006</v>
      </c>
      <c r="G24" s="37">
        <v>3442589.83</v>
      </c>
    </row>
    <row r="25" spans="2:7" s="18" customFormat="1" ht="12.75" customHeight="1" x14ac:dyDescent="0.2">
      <c r="B25" s="19" t="s">
        <v>35</v>
      </c>
      <c r="C25" s="20">
        <f t="shared" si="5"/>
        <v>28115690.150000002</v>
      </c>
      <c r="D25" s="23">
        <v>6327215.2599999998</v>
      </c>
      <c r="E25" s="23">
        <v>7476797.1500000004</v>
      </c>
      <c r="F25" s="23">
        <v>7727660.3000000007</v>
      </c>
      <c r="G25" s="23">
        <v>6584017.4400000004</v>
      </c>
    </row>
    <row r="26" spans="2:7" s="18" customFormat="1" ht="12.75" customHeight="1" x14ac:dyDescent="0.2">
      <c r="B26" s="19" t="s">
        <v>36</v>
      </c>
      <c r="C26" s="20">
        <f t="shared" si="5"/>
        <v>4022477.1399999997</v>
      </c>
      <c r="D26" s="23">
        <v>357138.06</v>
      </c>
      <c r="E26" s="23">
        <v>1560208.56</v>
      </c>
      <c r="F26" s="23">
        <v>496275.75999999995</v>
      </c>
      <c r="G26" s="23">
        <v>1608854.7599999998</v>
      </c>
    </row>
    <row r="27" spans="2:7" s="18" customFormat="1" ht="12" customHeight="1" x14ac:dyDescent="0.2">
      <c r="B27" s="19"/>
      <c r="C27" s="20"/>
      <c r="D27" s="23"/>
      <c r="E27" s="23"/>
      <c r="F27" s="23"/>
      <c r="G27" s="23"/>
    </row>
    <row r="28" spans="2:7" s="18" customFormat="1" ht="12.75" customHeight="1" x14ac:dyDescent="0.2">
      <c r="B28" s="30" t="s">
        <v>37</v>
      </c>
      <c r="C28" s="31">
        <f>SUM(D28:G28)</f>
        <v>351165458.5</v>
      </c>
      <c r="D28" s="34">
        <f>SUM(D29:D37)</f>
        <v>31600229.230000004</v>
      </c>
      <c r="E28" s="34">
        <f t="shared" ref="E28:F28" si="6">SUM(E29:E37)</f>
        <v>129589476.16</v>
      </c>
      <c r="F28" s="34">
        <f t="shared" si="6"/>
        <v>150745374.83000001</v>
      </c>
      <c r="G28" s="34">
        <f t="shared" ref="G28" si="7">SUM(G29:G37)</f>
        <v>39230378.279999994</v>
      </c>
    </row>
    <row r="29" spans="2:7" s="18" customFormat="1" ht="12.75" customHeight="1" x14ac:dyDescent="0.2">
      <c r="B29" s="19" t="s">
        <v>38</v>
      </c>
      <c r="C29" s="20">
        <f>SUM(D29:G29)</f>
        <v>183416928.73999998</v>
      </c>
      <c r="D29" s="23">
        <v>654252.30000000005</v>
      </c>
      <c r="E29" s="23">
        <v>82540315.019999981</v>
      </c>
      <c r="F29" s="23">
        <v>98454725.739999995</v>
      </c>
      <c r="G29" s="23">
        <v>1767635.68</v>
      </c>
    </row>
    <row r="30" spans="2:7" s="18" customFormat="1" ht="12.75" customHeight="1" x14ac:dyDescent="0.2">
      <c r="B30" s="19" t="s">
        <v>39</v>
      </c>
      <c r="C30" s="20">
        <f t="shared" ref="C30:C37" si="8">SUM(D30:G30)</f>
        <v>1159995.94</v>
      </c>
      <c r="D30" s="23">
        <v>492151.21</v>
      </c>
      <c r="E30" s="23">
        <v>150362.18</v>
      </c>
      <c r="F30" s="23">
        <v>208968.76</v>
      </c>
      <c r="G30" s="23">
        <v>308513.79000000004</v>
      </c>
    </row>
    <row r="31" spans="2:7" s="18" customFormat="1" ht="12.75" customHeight="1" x14ac:dyDescent="0.2">
      <c r="B31" s="19" t="s">
        <v>40</v>
      </c>
      <c r="C31" s="20">
        <f t="shared" si="8"/>
        <v>12280493.059999999</v>
      </c>
      <c r="D31" s="23">
        <v>1492375.96</v>
      </c>
      <c r="E31" s="23">
        <v>3192159.79</v>
      </c>
      <c r="F31" s="23">
        <v>5252592.92</v>
      </c>
      <c r="G31" s="23">
        <v>2343364.3899999997</v>
      </c>
    </row>
    <row r="32" spans="2:7" s="18" customFormat="1" ht="12.75" customHeight="1" x14ac:dyDescent="0.2">
      <c r="B32" s="19" t="s">
        <v>41</v>
      </c>
      <c r="C32" s="20">
        <f t="shared" si="8"/>
        <v>226179.05000000002</v>
      </c>
      <c r="D32" s="23">
        <v>3969.56</v>
      </c>
      <c r="E32" s="23">
        <v>2437.08</v>
      </c>
      <c r="F32" s="23">
        <v>129875</v>
      </c>
      <c r="G32" s="23">
        <v>89897.41</v>
      </c>
    </row>
    <row r="33" spans="2:7" s="18" customFormat="1" ht="12.75" customHeight="1" x14ac:dyDescent="0.2">
      <c r="B33" s="19" t="s">
        <v>42</v>
      </c>
      <c r="C33" s="20">
        <f t="shared" si="8"/>
        <v>5141414.66</v>
      </c>
      <c r="D33" s="23">
        <v>1472241.31</v>
      </c>
      <c r="E33" s="23">
        <v>1067881.2</v>
      </c>
      <c r="F33" s="23">
        <v>1098862.55</v>
      </c>
      <c r="G33" s="23">
        <v>1502429.6</v>
      </c>
    </row>
    <row r="34" spans="2:7" s="18" customFormat="1" ht="12.75" customHeight="1" x14ac:dyDescent="0.2">
      <c r="B34" s="19" t="s">
        <v>43</v>
      </c>
      <c r="C34" s="20">
        <f t="shared" si="8"/>
        <v>5186899.33</v>
      </c>
      <c r="D34" s="23">
        <v>1344367.3499999999</v>
      </c>
      <c r="E34" s="23">
        <v>547114.77</v>
      </c>
      <c r="F34" s="23">
        <v>2527100.7999999998</v>
      </c>
      <c r="G34" s="23">
        <v>768316.40999999992</v>
      </c>
    </row>
    <row r="35" spans="2:7" s="18" customFormat="1" ht="12.75" customHeight="1" x14ac:dyDescent="0.2">
      <c r="B35" s="19" t="s">
        <v>44</v>
      </c>
      <c r="C35" s="20">
        <f t="shared" si="8"/>
        <v>110426727.28999999</v>
      </c>
      <c r="D35" s="37">
        <v>19872931.790000003</v>
      </c>
      <c r="E35" s="37">
        <v>30926179.279999997</v>
      </c>
      <c r="F35" s="37">
        <v>33581547.409999996</v>
      </c>
      <c r="G35" s="37">
        <v>26046068.809999995</v>
      </c>
    </row>
    <row r="36" spans="2:7" s="18" customFormat="1" ht="12.75" customHeight="1" x14ac:dyDescent="0.2">
      <c r="B36" s="19" t="s">
        <v>45</v>
      </c>
      <c r="C36" s="20">
        <f t="shared" si="8"/>
        <v>0</v>
      </c>
      <c r="D36" s="25">
        <v>0</v>
      </c>
      <c r="E36" s="25">
        <v>0</v>
      </c>
      <c r="F36" s="25">
        <v>0</v>
      </c>
      <c r="G36" s="25">
        <v>0</v>
      </c>
    </row>
    <row r="37" spans="2:7" s="18" customFormat="1" ht="12.75" customHeight="1" x14ac:dyDescent="0.2">
      <c r="B37" s="19" t="s">
        <v>46</v>
      </c>
      <c r="C37" s="20">
        <f t="shared" si="8"/>
        <v>33326820.43</v>
      </c>
      <c r="D37" s="23">
        <v>6267939.75</v>
      </c>
      <c r="E37" s="23">
        <v>11163026.840000002</v>
      </c>
      <c r="F37" s="23">
        <v>9491701.6500000004</v>
      </c>
      <c r="G37" s="23">
        <v>6404152.1899999985</v>
      </c>
    </row>
    <row r="38" spans="2:7" s="18" customFormat="1" ht="12" customHeight="1" x14ac:dyDescent="0.2">
      <c r="B38" s="19"/>
      <c r="C38" s="20"/>
      <c r="D38" s="23"/>
      <c r="E38" s="23"/>
      <c r="F38" s="23"/>
      <c r="G38" s="23"/>
    </row>
    <row r="39" spans="2:7" s="18" customFormat="1" ht="12.75" customHeight="1" x14ac:dyDescent="0.2">
      <c r="B39" s="30" t="s">
        <v>47</v>
      </c>
      <c r="C39" s="31">
        <f>SUM(D39:G39)</f>
        <v>49648828.839999996</v>
      </c>
      <c r="D39" s="34">
        <f>SUM(D40:D46)</f>
        <v>11352690.529999999</v>
      </c>
      <c r="E39" s="34">
        <f t="shared" ref="E39:F39" si="9">SUM(E40:E46)</f>
        <v>11871071.109999999</v>
      </c>
      <c r="F39" s="34">
        <f t="shared" si="9"/>
        <v>12593755.66</v>
      </c>
      <c r="G39" s="34">
        <f t="shared" ref="G39" si="10">SUM(G40:G46)</f>
        <v>13831311.539999999</v>
      </c>
    </row>
    <row r="40" spans="2:7" s="18" customFormat="1" ht="12.75" customHeight="1" x14ac:dyDescent="0.2">
      <c r="B40" s="19" t="s">
        <v>48</v>
      </c>
      <c r="C40" s="20">
        <f>SUM(D40:G40)</f>
        <v>646388.72</v>
      </c>
      <c r="D40" s="23">
        <v>176999.53</v>
      </c>
      <c r="E40" s="23">
        <v>54099.53</v>
      </c>
      <c r="F40" s="23">
        <v>415289.66</v>
      </c>
      <c r="G40" s="25">
        <v>0</v>
      </c>
    </row>
    <row r="41" spans="2:7" s="18" customFormat="1" ht="12.75" customHeight="1" x14ac:dyDescent="0.2">
      <c r="B41" s="19" t="s">
        <v>49</v>
      </c>
      <c r="C41" s="20">
        <f t="shared" ref="C41:C46" si="11">SUM(D41:G41)</f>
        <v>0</v>
      </c>
      <c r="D41" s="25">
        <v>0</v>
      </c>
      <c r="E41" s="25">
        <v>0</v>
      </c>
      <c r="F41" s="25">
        <v>0</v>
      </c>
      <c r="G41" s="25">
        <v>0</v>
      </c>
    </row>
    <row r="42" spans="2:7" s="18" customFormat="1" ht="12.75" customHeight="1" x14ac:dyDescent="0.2">
      <c r="B42" s="19" t="s">
        <v>50</v>
      </c>
      <c r="C42" s="20">
        <f t="shared" si="11"/>
        <v>0</v>
      </c>
      <c r="D42" s="25">
        <v>0</v>
      </c>
      <c r="E42" s="25">
        <v>0</v>
      </c>
      <c r="F42" s="25">
        <v>0</v>
      </c>
      <c r="G42" s="25">
        <v>0</v>
      </c>
    </row>
    <row r="43" spans="2:7" s="18" customFormat="1" ht="12.75" customHeight="1" x14ac:dyDescent="0.2">
      <c r="B43" s="19" t="s">
        <v>51</v>
      </c>
      <c r="C43" s="20">
        <f t="shared" si="11"/>
        <v>0</v>
      </c>
      <c r="D43" s="25">
        <v>0</v>
      </c>
      <c r="E43" s="25">
        <v>0</v>
      </c>
      <c r="F43" s="25">
        <v>0</v>
      </c>
      <c r="G43" s="25">
        <v>0</v>
      </c>
    </row>
    <row r="44" spans="2:7" s="18" customFormat="1" ht="12.75" customHeight="1" x14ac:dyDescent="0.2">
      <c r="B44" s="19" t="s">
        <v>52</v>
      </c>
      <c r="C44" s="20">
        <f t="shared" si="11"/>
        <v>0</v>
      </c>
      <c r="D44" s="25">
        <v>0</v>
      </c>
      <c r="E44" s="25">
        <v>0</v>
      </c>
      <c r="F44" s="25">
        <v>0</v>
      </c>
      <c r="G44" s="25">
        <v>0</v>
      </c>
    </row>
    <row r="45" spans="2:7" s="18" customFormat="1" ht="12.75" customHeight="1" x14ac:dyDescent="0.2">
      <c r="B45" s="19" t="s">
        <v>53</v>
      </c>
      <c r="C45" s="20">
        <f t="shared" si="11"/>
        <v>0</v>
      </c>
      <c r="D45" s="23"/>
      <c r="E45" s="23"/>
      <c r="F45" s="23"/>
      <c r="G45" s="23"/>
    </row>
    <row r="46" spans="2:7" s="18" customFormat="1" ht="12.75" customHeight="1" x14ac:dyDescent="0.2">
      <c r="B46" s="19" t="s">
        <v>54</v>
      </c>
      <c r="C46" s="20">
        <f t="shared" si="11"/>
        <v>49002440.119999997</v>
      </c>
      <c r="D46" s="23">
        <v>11175691</v>
      </c>
      <c r="E46" s="23">
        <v>11816971.58</v>
      </c>
      <c r="F46" s="23">
        <v>12178466</v>
      </c>
      <c r="G46" s="23">
        <v>13831311.539999999</v>
      </c>
    </row>
    <row r="47" spans="2:7" s="17" customFormat="1" ht="12" customHeight="1" x14ac:dyDescent="0.2">
      <c r="B47" s="19"/>
      <c r="C47" s="20"/>
      <c r="D47" s="37"/>
      <c r="E47" s="37"/>
      <c r="F47" s="37"/>
      <c r="G47" s="37"/>
    </row>
    <row r="48" spans="2:7" s="18" customFormat="1" ht="12.75" customHeight="1" x14ac:dyDescent="0.2">
      <c r="B48" s="30" t="s">
        <v>55</v>
      </c>
      <c r="C48" s="31">
        <f>SUM(D48:G48)</f>
        <v>0</v>
      </c>
      <c r="D48" s="39">
        <f>SUM(D49:D55)</f>
        <v>0</v>
      </c>
      <c r="E48" s="39">
        <f t="shared" ref="E48:F48" si="12">SUM(E49:E55)</f>
        <v>0</v>
      </c>
      <c r="F48" s="39">
        <f t="shared" si="12"/>
        <v>0</v>
      </c>
      <c r="G48" s="39">
        <f t="shared" ref="G48" si="13">SUM(G49:G55)</f>
        <v>0</v>
      </c>
    </row>
    <row r="49" spans="2:7" s="18" customFormat="1" ht="12.75" customHeight="1" x14ac:dyDescent="0.2">
      <c r="B49" s="19" t="s">
        <v>56</v>
      </c>
      <c r="C49" s="20">
        <f>SUM(D49:G49)</f>
        <v>0</v>
      </c>
      <c r="D49" s="25">
        <v>0</v>
      </c>
      <c r="E49" s="25">
        <v>0</v>
      </c>
      <c r="F49" s="25">
        <v>0</v>
      </c>
      <c r="G49" s="25">
        <v>0</v>
      </c>
    </row>
    <row r="50" spans="2:7" s="18" customFormat="1" ht="12.75" customHeight="1" x14ac:dyDescent="0.2">
      <c r="B50" s="19" t="s">
        <v>57</v>
      </c>
      <c r="C50" s="20">
        <f t="shared" ref="C50:C55" si="14">SUM(D50:G50)</f>
        <v>0</v>
      </c>
      <c r="D50" s="25">
        <v>0</v>
      </c>
      <c r="E50" s="25">
        <v>0</v>
      </c>
      <c r="F50" s="25">
        <v>0</v>
      </c>
      <c r="G50" s="25">
        <v>0</v>
      </c>
    </row>
    <row r="51" spans="2:7" s="18" customFormat="1" ht="12.75" customHeight="1" x14ac:dyDescent="0.2">
      <c r="B51" s="19" t="s">
        <v>58</v>
      </c>
      <c r="C51" s="20">
        <f t="shared" si="14"/>
        <v>0</v>
      </c>
      <c r="D51" s="25">
        <v>0</v>
      </c>
      <c r="E51" s="25">
        <v>0</v>
      </c>
      <c r="F51" s="25">
        <v>0</v>
      </c>
      <c r="G51" s="25">
        <v>0</v>
      </c>
    </row>
    <row r="52" spans="2:7" s="18" customFormat="1" ht="12.75" customHeight="1" x14ac:dyDescent="0.2">
      <c r="B52" s="19" t="s">
        <v>59</v>
      </c>
      <c r="C52" s="20">
        <f t="shared" si="14"/>
        <v>0</v>
      </c>
      <c r="D52" s="25">
        <v>0</v>
      </c>
      <c r="E52" s="25">
        <v>0</v>
      </c>
      <c r="F52" s="25">
        <v>0</v>
      </c>
      <c r="G52" s="25">
        <v>0</v>
      </c>
    </row>
    <row r="53" spans="2:7" s="18" customFormat="1" ht="12.75" customHeight="1" x14ac:dyDescent="0.2">
      <c r="B53" s="19" t="s">
        <v>60</v>
      </c>
      <c r="C53" s="20">
        <f t="shared" si="14"/>
        <v>0</v>
      </c>
      <c r="D53" s="25">
        <v>0</v>
      </c>
      <c r="E53" s="25">
        <v>0</v>
      </c>
      <c r="F53" s="25">
        <v>0</v>
      </c>
      <c r="G53" s="25">
        <v>0</v>
      </c>
    </row>
    <row r="54" spans="2:7" s="18" customFormat="1" ht="12.75" customHeight="1" x14ac:dyDescent="0.2">
      <c r="B54" s="19" t="s">
        <v>61</v>
      </c>
      <c r="C54" s="20">
        <f t="shared" si="14"/>
        <v>0</v>
      </c>
      <c r="D54" s="25">
        <v>0</v>
      </c>
      <c r="E54" s="25">
        <v>0</v>
      </c>
      <c r="F54" s="25">
        <v>0</v>
      </c>
      <c r="G54" s="25">
        <v>0</v>
      </c>
    </row>
    <row r="55" spans="2:7" s="18" customFormat="1" ht="12.75" customHeight="1" x14ac:dyDescent="0.2">
      <c r="B55" s="19" t="s">
        <v>62</v>
      </c>
      <c r="C55" s="20">
        <f t="shared" si="14"/>
        <v>0</v>
      </c>
      <c r="D55" s="25">
        <v>0</v>
      </c>
      <c r="E55" s="25">
        <v>0</v>
      </c>
      <c r="F55" s="25">
        <v>0</v>
      </c>
      <c r="G55" s="25">
        <v>0</v>
      </c>
    </row>
    <row r="56" spans="2:7" s="44" customFormat="1" ht="12" customHeight="1" x14ac:dyDescent="0.2">
      <c r="B56" s="40"/>
      <c r="C56" s="41"/>
      <c r="D56" s="43"/>
      <c r="E56" s="43"/>
      <c r="F56" s="43"/>
      <c r="G56" s="43"/>
    </row>
    <row r="57" spans="2:7" s="18" customFormat="1" ht="12.75" customHeight="1" x14ac:dyDescent="0.2">
      <c r="B57" s="30" t="s">
        <v>63</v>
      </c>
      <c r="C57" s="31">
        <f>SUM(D57:G57)</f>
        <v>24897976.629999999</v>
      </c>
      <c r="D57" s="39">
        <f>SUM(D58:D66)</f>
        <v>7688181.0999999987</v>
      </c>
      <c r="E57" s="39">
        <f>SUM(E58:E66)</f>
        <v>2416593.08</v>
      </c>
      <c r="F57" s="39">
        <f>SUM(F58:F66)</f>
        <v>4481215.7100000009</v>
      </c>
      <c r="G57" s="39">
        <f>SUM(G58:G66)</f>
        <v>10311986.739999998</v>
      </c>
    </row>
    <row r="58" spans="2:7" s="18" customFormat="1" ht="12.75" customHeight="1" x14ac:dyDescent="0.2">
      <c r="B58" s="19" t="s">
        <v>64</v>
      </c>
      <c r="C58" s="20">
        <f>SUM(D58:G58)</f>
        <v>14860136.779999999</v>
      </c>
      <c r="D58" s="23">
        <v>6692666.8699999992</v>
      </c>
      <c r="E58" s="23">
        <v>572766.18000000005</v>
      </c>
      <c r="F58" s="23">
        <v>2362609.2000000002</v>
      </c>
      <c r="G58" s="23">
        <v>5232094.5299999993</v>
      </c>
    </row>
    <row r="59" spans="2:7" s="18" customFormat="1" ht="12.75" customHeight="1" x14ac:dyDescent="0.2">
      <c r="B59" s="19" t="s">
        <v>65</v>
      </c>
      <c r="C59" s="20">
        <f t="shared" ref="C59:C66" si="15">SUM(D59:G59)</f>
        <v>2195401.67</v>
      </c>
      <c r="D59" s="23">
        <v>374332.43</v>
      </c>
      <c r="E59" s="23">
        <v>577872.85</v>
      </c>
      <c r="F59" s="23">
        <v>870931.52</v>
      </c>
      <c r="G59" s="23">
        <v>372264.87</v>
      </c>
    </row>
    <row r="60" spans="2:7" s="18" customFormat="1" ht="12.75" customHeight="1" x14ac:dyDescent="0.2">
      <c r="B60" s="19" t="s">
        <v>66</v>
      </c>
      <c r="C60" s="20">
        <f t="shared" si="15"/>
        <v>163983.78</v>
      </c>
      <c r="D60" s="23">
        <v>59000</v>
      </c>
      <c r="E60" s="23">
        <v>16296.98</v>
      </c>
      <c r="F60" s="23">
        <v>3600</v>
      </c>
      <c r="G60" s="23">
        <v>85086.8</v>
      </c>
    </row>
    <row r="61" spans="2:7" s="18" customFormat="1" ht="12.75" customHeight="1" x14ac:dyDescent="0.2">
      <c r="B61" s="19" t="s">
        <v>67</v>
      </c>
      <c r="C61" s="20">
        <f t="shared" si="15"/>
        <v>0</v>
      </c>
      <c r="D61" s="25">
        <v>0</v>
      </c>
      <c r="E61" s="25">
        <v>0</v>
      </c>
      <c r="F61" s="25">
        <v>0</v>
      </c>
      <c r="G61" s="25">
        <v>0</v>
      </c>
    </row>
    <row r="62" spans="2:7" s="18" customFormat="1" ht="12.75" customHeight="1" x14ac:dyDescent="0.2">
      <c r="B62" s="19" t="s">
        <v>68</v>
      </c>
      <c r="C62" s="20">
        <f t="shared" si="15"/>
        <v>6293260.0300000003</v>
      </c>
      <c r="D62" s="25">
        <v>423341.38</v>
      </c>
      <c r="E62" s="25">
        <v>302035.01</v>
      </c>
      <c r="F62" s="25">
        <v>1102102.5100000002</v>
      </c>
      <c r="G62" s="25">
        <v>4465781.13</v>
      </c>
    </row>
    <row r="63" spans="2:7" s="17" customFormat="1" ht="12.75" customHeight="1" x14ac:dyDescent="0.2">
      <c r="B63" s="19" t="s">
        <v>69</v>
      </c>
      <c r="C63" s="20">
        <f t="shared" si="15"/>
        <v>0</v>
      </c>
      <c r="D63" s="25">
        <v>0</v>
      </c>
      <c r="E63" s="25">
        <v>0</v>
      </c>
      <c r="F63" s="25">
        <v>0</v>
      </c>
      <c r="G63" s="25">
        <v>0</v>
      </c>
    </row>
    <row r="64" spans="2:7" s="18" customFormat="1" ht="12.75" customHeight="1" x14ac:dyDescent="0.2">
      <c r="B64" s="19" t="s">
        <v>70</v>
      </c>
      <c r="C64" s="20">
        <f t="shared" si="15"/>
        <v>0</v>
      </c>
      <c r="D64" s="25">
        <v>0</v>
      </c>
      <c r="E64" s="25">
        <v>0</v>
      </c>
      <c r="F64" s="25">
        <v>0</v>
      </c>
      <c r="G64" s="25">
        <v>0</v>
      </c>
    </row>
    <row r="65" spans="2:7" s="18" customFormat="1" ht="12.75" customHeight="1" x14ac:dyDescent="0.2">
      <c r="B65" s="19" t="s">
        <v>71</v>
      </c>
      <c r="C65" s="20">
        <f t="shared" si="15"/>
        <v>1385194.3699999999</v>
      </c>
      <c r="D65" s="25">
        <v>138840.42000000001</v>
      </c>
      <c r="E65" s="25">
        <v>947622.06</v>
      </c>
      <c r="F65" s="25">
        <v>141972.48000000001</v>
      </c>
      <c r="G65" s="25">
        <v>156759.41</v>
      </c>
    </row>
    <row r="66" spans="2:7" s="17" customFormat="1" ht="12.75" customHeight="1" x14ac:dyDescent="0.2">
      <c r="B66" s="19" t="s">
        <v>72</v>
      </c>
      <c r="C66" s="20">
        <f t="shared" si="15"/>
        <v>0</v>
      </c>
      <c r="D66" s="25">
        <v>0</v>
      </c>
      <c r="E66" s="25">
        <v>0</v>
      </c>
      <c r="F66" s="25">
        <v>0</v>
      </c>
      <c r="G66" s="25">
        <v>0</v>
      </c>
    </row>
    <row r="67" spans="2:7" s="17" customFormat="1" ht="12.75" customHeight="1" x14ac:dyDescent="0.2">
      <c r="B67" s="19"/>
      <c r="C67" s="20"/>
      <c r="D67" s="25"/>
      <c r="E67" s="25"/>
      <c r="F67" s="25"/>
      <c r="G67" s="25"/>
    </row>
    <row r="68" spans="2:7" s="18" customFormat="1" ht="12.75" customHeight="1" x14ac:dyDescent="0.2">
      <c r="B68" s="30" t="s">
        <v>73</v>
      </c>
      <c r="C68" s="31">
        <f>SUM(D68:G68)</f>
        <v>813636.2</v>
      </c>
      <c r="D68" s="39">
        <f>SUM(D69:D72)</f>
        <v>258840.55</v>
      </c>
      <c r="E68" s="39">
        <f t="shared" ref="E68:F68" si="16">SUM(E69:E72)</f>
        <v>0</v>
      </c>
      <c r="F68" s="39">
        <f t="shared" si="16"/>
        <v>554795.65</v>
      </c>
      <c r="G68" s="39">
        <f t="shared" ref="G68" si="17">SUM(G69:G72)</f>
        <v>0</v>
      </c>
    </row>
    <row r="69" spans="2:7" s="18" customFormat="1" ht="12.75" customHeight="1" x14ac:dyDescent="0.2">
      <c r="B69" s="19" t="s">
        <v>74</v>
      </c>
      <c r="C69" s="20">
        <f>SUM(D69:G69)</f>
        <v>813636.2</v>
      </c>
      <c r="D69" s="25">
        <v>258840.55</v>
      </c>
      <c r="E69" s="25">
        <v>0</v>
      </c>
      <c r="F69" s="25">
        <v>554795.65</v>
      </c>
      <c r="G69" s="25"/>
    </row>
    <row r="70" spans="2:7" s="18" customFormat="1" ht="12.75" customHeight="1" x14ac:dyDescent="0.2">
      <c r="B70" s="19" t="s">
        <v>75</v>
      </c>
      <c r="C70" s="20">
        <f t="shared" ref="C70:C72" si="18">SUM(D70:G70)</f>
        <v>0</v>
      </c>
      <c r="D70" s="25">
        <v>0</v>
      </c>
      <c r="E70" s="25">
        <v>0</v>
      </c>
      <c r="F70" s="25">
        <v>0</v>
      </c>
      <c r="G70" s="25">
        <v>0</v>
      </c>
    </row>
    <row r="71" spans="2:7" s="18" customFormat="1" ht="12.75" customHeight="1" x14ac:dyDescent="0.2">
      <c r="B71" s="19" t="s">
        <v>76</v>
      </c>
      <c r="C71" s="20">
        <f t="shared" si="18"/>
        <v>0</v>
      </c>
      <c r="D71" s="25">
        <v>0</v>
      </c>
      <c r="E71" s="25">
        <v>0</v>
      </c>
      <c r="F71" s="25">
        <v>0</v>
      </c>
      <c r="G71" s="25">
        <v>0</v>
      </c>
    </row>
    <row r="72" spans="2:7" s="17" customFormat="1" ht="12.75" customHeight="1" x14ac:dyDescent="0.2">
      <c r="B72" s="19" t="s">
        <v>77</v>
      </c>
      <c r="C72" s="20">
        <f t="shared" si="18"/>
        <v>0</v>
      </c>
      <c r="D72" s="25">
        <v>0</v>
      </c>
      <c r="E72" s="25">
        <v>0</v>
      </c>
      <c r="F72" s="25">
        <v>0</v>
      </c>
      <c r="G72" s="25">
        <v>0</v>
      </c>
    </row>
    <row r="73" spans="2:7" s="17" customFormat="1" ht="12.75" customHeight="1" x14ac:dyDescent="0.2">
      <c r="B73" s="19"/>
      <c r="C73" s="20"/>
      <c r="D73" s="25"/>
      <c r="E73" s="25"/>
      <c r="F73" s="25"/>
      <c r="G73" s="25"/>
    </row>
    <row r="74" spans="2:7" s="18" customFormat="1" ht="12.75" customHeight="1" x14ac:dyDescent="0.2">
      <c r="B74" s="30" t="s">
        <v>78</v>
      </c>
      <c r="C74" s="89">
        <f>SUM(D74:G74)</f>
        <v>0</v>
      </c>
      <c r="D74" s="96">
        <f>SUM(D75:D76)</f>
        <v>0</v>
      </c>
      <c r="E74" s="96">
        <f>SUM(E75:E76)</f>
        <v>0</v>
      </c>
      <c r="F74" s="96">
        <f>SUM(F75:F76)</f>
        <v>0</v>
      </c>
      <c r="G74" s="96">
        <f>SUM(G75:G76)</f>
        <v>0</v>
      </c>
    </row>
    <row r="75" spans="2:7" s="18" customFormat="1" ht="12.75" customHeight="1" x14ac:dyDescent="0.2">
      <c r="B75" s="19" t="s">
        <v>79</v>
      </c>
      <c r="C75" s="53">
        <f>SUM(D75:G75)</f>
        <v>0</v>
      </c>
      <c r="D75" s="55">
        <v>0</v>
      </c>
      <c r="E75" s="55">
        <v>0</v>
      </c>
      <c r="F75" s="55">
        <v>0</v>
      </c>
      <c r="G75" s="55">
        <v>0</v>
      </c>
    </row>
    <row r="76" spans="2:7" s="18" customFormat="1" ht="12.75" customHeight="1" x14ac:dyDescent="0.2">
      <c r="B76" s="19" t="s">
        <v>80</v>
      </c>
      <c r="C76" s="53">
        <f>SUM(D76:G76)</f>
        <v>0</v>
      </c>
      <c r="D76" s="55">
        <v>0</v>
      </c>
      <c r="E76" s="55">
        <v>0</v>
      </c>
      <c r="F76" s="55">
        <v>0</v>
      </c>
      <c r="G76" s="55">
        <v>0</v>
      </c>
    </row>
    <row r="77" spans="2:7" s="17" customFormat="1" ht="12" customHeight="1" x14ac:dyDescent="0.2">
      <c r="B77" s="19"/>
      <c r="C77" s="20"/>
      <c r="D77" s="23"/>
      <c r="E77" s="23"/>
      <c r="F77" s="23"/>
      <c r="G77" s="23"/>
    </row>
    <row r="78" spans="2:7" s="18" customFormat="1" ht="12.75" customHeight="1" x14ac:dyDescent="0.2">
      <c r="B78" s="30" t="s">
        <v>81</v>
      </c>
      <c r="C78" s="53">
        <f>SUM(D78:G78)</f>
        <v>0</v>
      </c>
      <c r="D78" s="39">
        <f>SUM(D79:D81)</f>
        <v>0</v>
      </c>
      <c r="E78" s="39">
        <f>SUM(E79:E81)</f>
        <v>0</v>
      </c>
      <c r="F78" s="39">
        <f>SUM(F79:F81)</f>
        <v>0</v>
      </c>
      <c r="G78" s="39">
        <f>SUM(G79:G81)</f>
        <v>0</v>
      </c>
    </row>
    <row r="79" spans="2:7" s="18" customFormat="1" ht="12.75" customHeight="1" x14ac:dyDescent="0.2">
      <c r="B79" s="19" t="s">
        <v>82</v>
      </c>
      <c r="C79" s="53">
        <f>SUM(D79:G79)</f>
        <v>0</v>
      </c>
      <c r="D79" s="55">
        <v>0</v>
      </c>
      <c r="E79" s="55">
        <v>0</v>
      </c>
      <c r="F79" s="55">
        <v>0</v>
      </c>
      <c r="G79" s="55">
        <v>0</v>
      </c>
    </row>
    <row r="80" spans="2:7" s="18" customFormat="1" ht="12.75" customHeight="1" x14ac:dyDescent="0.2">
      <c r="B80" s="19" t="s">
        <v>83</v>
      </c>
      <c r="C80" s="53">
        <f t="shared" ref="C80:C81" si="19">SUM(D80:G80)</f>
        <v>0</v>
      </c>
      <c r="D80" s="55">
        <v>0</v>
      </c>
      <c r="E80" s="55">
        <v>0</v>
      </c>
      <c r="F80" s="55">
        <v>0</v>
      </c>
      <c r="G80" s="55">
        <v>0</v>
      </c>
    </row>
    <row r="81" spans="2:7" s="18" customFormat="1" ht="12.75" customHeight="1" x14ac:dyDescent="0.2">
      <c r="B81" s="19" t="s">
        <v>84</v>
      </c>
      <c r="C81" s="53">
        <f t="shared" si="19"/>
        <v>0</v>
      </c>
      <c r="D81" s="55">
        <v>0</v>
      </c>
      <c r="E81" s="55">
        <v>0</v>
      </c>
      <c r="F81" s="55">
        <v>0</v>
      </c>
      <c r="G81" s="55">
        <v>0</v>
      </c>
    </row>
    <row r="82" spans="2:7" s="17" customFormat="1" ht="12.75" customHeight="1" thickBot="1" x14ac:dyDescent="0.25">
      <c r="B82" s="45"/>
      <c r="C82" s="56"/>
      <c r="D82" s="59"/>
      <c r="E82" s="59"/>
      <c r="F82" s="59"/>
      <c r="G82" s="59"/>
    </row>
    <row r="83" spans="2:7" s="18" customFormat="1" ht="15.75" thickBot="1" x14ac:dyDescent="0.25">
      <c r="B83" s="60" t="s">
        <v>85</v>
      </c>
      <c r="C83" s="61">
        <f>C10+C17+C28+C39+C57+C74+C68+C78</f>
        <v>707722243.95000005</v>
      </c>
      <c r="D83" s="61">
        <f>D10+D17+D28+D39+D57+D74+D68+D78</f>
        <v>117131982.55999999</v>
      </c>
      <c r="E83" s="61">
        <f>E10+E17+E28+E39+E57+E74+E68+E78</f>
        <v>210281508.56000003</v>
      </c>
      <c r="F83" s="61">
        <f>F10+F17+F28+F39+F57+F74+F68+F78</f>
        <v>245499288.47000003</v>
      </c>
      <c r="G83" s="61">
        <f>G10+G17+G28+G39+G57+G74+G68+G78</f>
        <v>134809464.35999998</v>
      </c>
    </row>
    <row r="84" spans="2:7" s="18" customFormat="1" ht="12.75" x14ac:dyDescent="0.2">
      <c r="B84" s="98" t="s">
        <v>86</v>
      </c>
      <c r="C84" s="99"/>
      <c r="D84" s="100"/>
      <c r="E84" s="100"/>
      <c r="F84" s="100"/>
      <c r="G84" s="100"/>
    </row>
    <row r="85" spans="2:7" s="18" customFormat="1" ht="12.75" x14ac:dyDescent="0.2">
      <c r="B85" s="30" t="s">
        <v>87</v>
      </c>
      <c r="C85" s="65"/>
      <c r="D85" s="66"/>
      <c r="E85" s="66"/>
      <c r="F85" s="66"/>
      <c r="G85" s="66"/>
    </row>
    <row r="86" spans="2:7" s="18" customFormat="1" ht="12.75" x14ac:dyDescent="0.2">
      <c r="B86" s="19" t="s">
        <v>88</v>
      </c>
      <c r="C86" s="65"/>
      <c r="D86" s="67"/>
      <c r="E86" s="67"/>
      <c r="F86" s="67"/>
      <c r="G86" s="67"/>
    </row>
    <row r="87" spans="2:7" s="18" customFormat="1" ht="12.75" x14ac:dyDescent="0.2">
      <c r="B87" s="19" t="s">
        <v>89</v>
      </c>
      <c r="C87" s="65"/>
      <c r="D87" s="67"/>
      <c r="E87" s="67"/>
      <c r="F87" s="67"/>
      <c r="G87" s="67"/>
    </row>
    <row r="88" spans="2:7" s="18" customFormat="1" ht="12.75" x14ac:dyDescent="0.2">
      <c r="B88" s="19"/>
      <c r="C88" s="65"/>
      <c r="D88" s="67"/>
      <c r="E88" s="67"/>
      <c r="F88" s="67"/>
      <c r="G88" s="67"/>
    </row>
    <row r="89" spans="2:7" s="18" customFormat="1" ht="12.75" x14ac:dyDescent="0.2">
      <c r="B89" s="30" t="s">
        <v>90</v>
      </c>
      <c r="C89" s="65"/>
      <c r="D89" s="66"/>
      <c r="E89" s="66"/>
      <c r="F89" s="66"/>
      <c r="G89" s="66"/>
    </row>
    <row r="90" spans="2:7" s="18" customFormat="1" ht="12.75" x14ac:dyDescent="0.2">
      <c r="B90" s="19" t="s">
        <v>91</v>
      </c>
      <c r="C90" s="65"/>
      <c r="D90" s="67"/>
      <c r="E90" s="67"/>
      <c r="F90" s="67"/>
      <c r="G90" s="67"/>
    </row>
    <row r="91" spans="2:7" s="18" customFormat="1" ht="13.5" thickBot="1" x14ac:dyDescent="0.25">
      <c r="B91" s="45" t="s">
        <v>92</v>
      </c>
      <c r="C91" s="107"/>
      <c r="D91" s="108"/>
      <c r="E91" s="108"/>
      <c r="F91" s="108"/>
      <c r="G91" s="108"/>
    </row>
    <row r="92" spans="2:7" s="17" customFormat="1" ht="13.5" thickBot="1" x14ac:dyDescent="0.25">
      <c r="B92" s="49"/>
      <c r="C92" s="76"/>
      <c r="D92" s="70"/>
      <c r="E92" s="70"/>
      <c r="F92" s="70"/>
      <c r="G92" s="70"/>
    </row>
    <row r="93" spans="2:7" s="8" customFormat="1" ht="16.5" thickBot="1" x14ac:dyDescent="0.3">
      <c r="B93" s="94" t="s">
        <v>6</v>
      </c>
      <c r="C93" s="95" t="s">
        <v>7</v>
      </c>
      <c r="D93" s="5" t="s">
        <v>8</v>
      </c>
      <c r="E93" s="5" t="s">
        <v>9</v>
      </c>
      <c r="F93" s="5" t="s">
        <v>10</v>
      </c>
      <c r="G93" s="5" t="s">
        <v>11</v>
      </c>
    </row>
    <row r="94" spans="2:7" s="18" customFormat="1" ht="12.75" x14ac:dyDescent="0.2">
      <c r="B94" s="30" t="s">
        <v>93</v>
      </c>
      <c r="C94" s="65"/>
      <c r="D94" s="66"/>
      <c r="E94" s="66"/>
      <c r="F94" s="66"/>
      <c r="G94" s="66"/>
    </row>
    <row r="95" spans="2:7" s="18" customFormat="1" ht="12.75" x14ac:dyDescent="0.2">
      <c r="B95" s="19" t="s">
        <v>94</v>
      </c>
      <c r="C95" s="65"/>
      <c r="D95" s="67"/>
      <c r="E95" s="67"/>
      <c r="F95" s="67"/>
      <c r="G95" s="67"/>
    </row>
    <row r="96" spans="2:7" s="17" customFormat="1" ht="12.75" x14ac:dyDescent="0.2">
      <c r="B96" s="19"/>
      <c r="C96" s="65"/>
      <c r="D96" s="67"/>
      <c r="E96" s="67"/>
      <c r="F96" s="67"/>
      <c r="G96" s="67"/>
    </row>
    <row r="97" spans="2:7" s="18" customFormat="1" ht="13.5" thickBot="1" x14ac:dyDescent="0.25">
      <c r="B97" s="72" t="s">
        <v>95</v>
      </c>
      <c r="C97" s="73"/>
      <c r="D97" s="101"/>
      <c r="E97" s="101"/>
      <c r="F97" s="101"/>
      <c r="G97" s="101"/>
    </row>
    <row r="98" spans="2:7" s="18" customFormat="1" ht="13.5" thickBot="1" x14ac:dyDescent="0.25">
      <c r="B98" s="102"/>
      <c r="C98" s="103"/>
      <c r="D98" s="104"/>
      <c r="E98" s="104"/>
      <c r="F98" s="104"/>
      <c r="G98" s="104"/>
    </row>
    <row r="99" spans="2:7" s="18" customFormat="1" ht="15" customHeight="1" thickBot="1" x14ac:dyDescent="0.25">
      <c r="B99" s="78" t="s">
        <v>96</v>
      </c>
      <c r="C99" s="61">
        <f>C83</f>
        <v>707722243.95000005</v>
      </c>
      <c r="D99" s="61">
        <f t="shared" ref="D99:G99" si="20">D83</f>
        <v>117131982.55999999</v>
      </c>
      <c r="E99" s="61">
        <f t="shared" si="20"/>
        <v>210281508.56000003</v>
      </c>
      <c r="F99" s="61">
        <f t="shared" si="20"/>
        <v>245499288.47000003</v>
      </c>
      <c r="G99" s="61">
        <f t="shared" si="20"/>
        <v>134809464.35999998</v>
      </c>
    </row>
    <row r="100" spans="2:7" s="18" customFormat="1" ht="12.75" customHeight="1" x14ac:dyDescent="0.2">
      <c r="B100" s="18" t="s">
        <v>97</v>
      </c>
      <c r="C100" s="79"/>
      <c r="D100" s="80"/>
      <c r="E100" s="80"/>
      <c r="F100" s="80"/>
      <c r="G100" s="80"/>
    </row>
    <row r="101" spans="2:7" s="18" customFormat="1" ht="9.9499999999999993" customHeight="1" x14ac:dyDescent="0.2">
      <c r="B101" s="18" t="s">
        <v>98</v>
      </c>
      <c r="C101" s="79"/>
    </row>
    <row r="102" spans="2:7" s="18" customFormat="1" ht="9.9499999999999993" customHeight="1" x14ac:dyDescent="0.2">
      <c r="B102" s="18" t="s">
        <v>99</v>
      </c>
      <c r="C102" s="79"/>
    </row>
    <row r="103" spans="2:7" s="18" customFormat="1" ht="9.9499999999999993" customHeight="1" x14ac:dyDescent="0.2">
      <c r="C103" s="79"/>
    </row>
    <row r="104" spans="2:7" s="92" customFormat="1" ht="12" customHeight="1" x14ac:dyDescent="0.2">
      <c r="B104" s="90" t="s">
        <v>100</v>
      </c>
      <c r="C104" s="91"/>
    </row>
    <row r="105" spans="2:7" s="18" customFormat="1" ht="9.9499999999999993" customHeight="1" x14ac:dyDescent="0.2">
      <c r="B105" s="82" t="s">
        <v>101</v>
      </c>
      <c r="C105" s="79"/>
    </row>
    <row r="106" spans="2:7" s="18" customFormat="1" ht="9.9499999999999993" customHeight="1" x14ac:dyDescent="0.2">
      <c r="B106" s="82" t="s">
        <v>102</v>
      </c>
      <c r="C106" s="79"/>
    </row>
    <row r="107" spans="2:7" s="18" customFormat="1" ht="9.9499999999999993" customHeight="1" x14ac:dyDescent="0.2">
      <c r="B107" s="82" t="s">
        <v>103</v>
      </c>
      <c r="C107" s="79"/>
    </row>
    <row r="108" spans="2:7" s="18" customFormat="1" ht="9.9499999999999993" customHeight="1" x14ac:dyDescent="0.2">
      <c r="B108" s="82" t="s">
        <v>104</v>
      </c>
      <c r="C108" s="79"/>
    </row>
    <row r="109" spans="2:7" s="18" customFormat="1" ht="9.9499999999999993" customHeight="1" x14ac:dyDescent="0.2">
      <c r="B109" s="82" t="s">
        <v>105</v>
      </c>
      <c r="C109" s="79"/>
    </row>
    <row r="110" spans="2:7" s="18" customFormat="1" ht="12.75" x14ac:dyDescent="0.2">
      <c r="B110" s="82"/>
      <c r="C110" s="79"/>
    </row>
    <row r="111" spans="2:7" s="18" customFormat="1" ht="12.75" x14ac:dyDescent="0.2">
      <c r="B111" s="82"/>
      <c r="C111" s="79"/>
    </row>
    <row r="112" spans="2:7" s="18" customFormat="1" ht="12.75" x14ac:dyDescent="0.2">
      <c r="B112" s="82"/>
      <c r="C112" s="79"/>
    </row>
    <row r="113" spans="2:7" s="18" customFormat="1" ht="12.75" x14ac:dyDescent="0.2">
      <c r="B113" s="82" t="s">
        <v>107</v>
      </c>
      <c r="F113" s="83" t="s">
        <v>106</v>
      </c>
      <c r="G113" s="83"/>
    </row>
    <row r="114" spans="2:7" s="18" customFormat="1" ht="12.75" x14ac:dyDescent="0.2">
      <c r="B114" s="82"/>
      <c r="F114" s="80"/>
    </row>
    <row r="115" spans="2:7" s="18" customFormat="1" ht="12.75" x14ac:dyDescent="0.2">
      <c r="B115" s="84" t="s">
        <v>109</v>
      </c>
      <c r="F115" s="83" t="s">
        <v>108</v>
      </c>
      <c r="G115" s="83"/>
    </row>
    <row r="116" spans="2:7" s="18" customFormat="1" ht="12.75" x14ac:dyDescent="0.2">
      <c r="B116" s="86" t="s">
        <v>111</v>
      </c>
      <c r="F116" s="85" t="s">
        <v>110</v>
      </c>
      <c r="G116" s="85"/>
    </row>
    <row r="117" spans="2:7" s="18" customFormat="1" ht="12.75" x14ac:dyDescent="0.2">
      <c r="B117" s="88" t="s">
        <v>113</v>
      </c>
      <c r="F117" s="87" t="s">
        <v>112</v>
      </c>
      <c r="G117" s="82"/>
    </row>
    <row r="118" spans="2:7" s="18" customFormat="1" ht="12.75" x14ac:dyDescent="0.2">
      <c r="C118" s="80"/>
    </row>
    <row r="119" spans="2:7" s="18" customFormat="1" ht="15" customHeight="1" x14ac:dyDescent="0.2">
      <c r="B119" s="132" t="s">
        <v>114</v>
      </c>
      <c r="C119" s="132"/>
      <c r="D119" s="132"/>
      <c r="E119" s="132"/>
      <c r="F119" s="132"/>
      <c r="G119" s="132"/>
    </row>
    <row r="120" spans="2:7" s="18" customFormat="1" ht="15" customHeight="1" x14ac:dyDescent="0.2">
      <c r="B120" s="132"/>
      <c r="C120" s="132"/>
      <c r="D120" s="132"/>
      <c r="E120" s="132"/>
      <c r="F120" s="132"/>
      <c r="G120" s="132"/>
    </row>
    <row r="121" spans="2:7" s="18" customFormat="1" ht="15" customHeight="1" x14ac:dyDescent="0.2">
      <c r="B121" s="106"/>
      <c r="C121" s="106"/>
      <c r="D121" s="106"/>
      <c r="E121" s="106"/>
      <c r="F121" s="106"/>
      <c r="G121" s="106"/>
    </row>
    <row r="122" spans="2:7" s="18" customFormat="1" ht="12.75" x14ac:dyDescent="0.2">
      <c r="B122" s="132" t="s">
        <v>109</v>
      </c>
      <c r="C122" s="132"/>
      <c r="D122" s="132"/>
      <c r="E122" s="132"/>
      <c r="F122" s="132"/>
      <c r="G122" s="132"/>
    </row>
    <row r="123" spans="2:7" s="18" customFormat="1" ht="12.75" x14ac:dyDescent="0.2">
      <c r="B123" s="133" t="s">
        <v>115</v>
      </c>
      <c r="C123" s="133"/>
      <c r="D123" s="133"/>
      <c r="E123" s="133"/>
      <c r="F123" s="133"/>
      <c r="G123" s="133"/>
    </row>
    <row r="124" spans="2:7" s="18" customFormat="1" ht="12.75" x14ac:dyDescent="0.2">
      <c r="B124" s="134" t="s">
        <v>116</v>
      </c>
      <c r="C124" s="134"/>
      <c r="D124" s="134"/>
      <c r="E124" s="134"/>
      <c r="F124" s="134"/>
      <c r="G124" s="134"/>
    </row>
    <row r="125" spans="2:7" s="18" customFormat="1" ht="12.75" x14ac:dyDescent="0.2">
      <c r="B125" s="134" t="s">
        <v>117</v>
      </c>
      <c r="C125" s="134"/>
      <c r="D125" s="134"/>
      <c r="E125" s="134"/>
      <c r="F125" s="134"/>
      <c r="G125" s="134"/>
    </row>
    <row r="126" spans="2:7" s="18" customFormat="1" ht="12.75" x14ac:dyDescent="0.2">
      <c r="C126" s="79"/>
    </row>
    <row r="127" spans="2:7" s="18" customFormat="1" ht="12.75" x14ac:dyDescent="0.2">
      <c r="C127" s="79"/>
    </row>
    <row r="128" spans="2:7" s="18" customFormat="1" ht="12.75" x14ac:dyDescent="0.2">
      <c r="C128" s="79"/>
    </row>
    <row r="129" spans="3:3" s="18" customFormat="1" ht="12.75" x14ac:dyDescent="0.2">
      <c r="C129" s="79"/>
    </row>
    <row r="130" spans="3:3" s="18" customFormat="1" ht="12.75" x14ac:dyDescent="0.2">
      <c r="C130" s="79"/>
    </row>
    <row r="131" spans="3:3" s="18" customFormat="1" ht="12.75" x14ac:dyDescent="0.2">
      <c r="C131" s="79"/>
    </row>
    <row r="132" spans="3:3" s="18" customFormat="1" ht="12.75" x14ac:dyDescent="0.2">
      <c r="C132" s="79"/>
    </row>
    <row r="133" spans="3:3" s="18" customFormat="1" ht="12.75" x14ac:dyDescent="0.2">
      <c r="C133" s="79"/>
    </row>
    <row r="134" spans="3:3" s="18" customFormat="1" ht="12.75" x14ac:dyDescent="0.2">
      <c r="C134" s="79"/>
    </row>
  </sheetData>
  <mergeCells count="11">
    <mergeCell ref="B119:G120"/>
    <mergeCell ref="B122:G122"/>
    <mergeCell ref="B123:G123"/>
    <mergeCell ref="B124:G124"/>
    <mergeCell ref="B125:G125"/>
    <mergeCell ref="B6:F6"/>
    <mergeCell ref="B1:F1"/>
    <mergeCell ref="B2:F2"/>
    <mergeCell ref="B3:F3"/>
    <mergeCell ref="B4:F4"/>
    <mergeCell ref="B5:F5"/>
  </mergeCells>
  <pageMargins left="0.62992125984251968" right="0.23622047244094491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2"/>
  <sheetViews>
    <sheetView showGridLines="0" zoomScale="86" zoomScaleNormal="86" workbookViewId="0">
      <pane xSplit="2" topLeftCell="C1" activePane="topRight" state="frozen"/>
      <selection pane="topRight" activeCell="J13" sqref="J13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8" width="14.28515625" bestFit="1" customWidth="1"/>
  </cols>
  <sheetData>
    <row r="1" spans="2:8" ht="12.75" customHeight="1" x14ac:dyDescent="0.25">
      <c r="B1" s="130" t="s">
        <v>0</v>
      </c>
      <c r="C1" s="130"/>
      <c r="D1" s="130"/>
      <c r="E1" s="130"/>
      <c r="F1" s="130"/>
      <c r="G1" s="130"/>
      <c r="H1" s="130"/>
    </row>
    <row r="2" spans="2:8" ht="12.75" customHeight="1" x14ac:dyDescent="0.25">
      <c r="B2" s="130" t="s">
        <v>1</v>
      </c>
      <c r="C2" s="130"/>
      <c r="D2" s="130"/>
      <c r="E2" s="130"/>
      <c r="F2" s="130"/>
      <c r="G2" s="130"/>
      <c r="H2" s="130"/>
    </row>
    <row r="3" spans="2:8" ht="12.75" customHeight="1" x14ac:dyDescent="0.25">
      <c r="B3" s="130" t="s">
        <v>118</v>
      </c>
      <c r="C3" s="130"/>
      <c r="D3" s="130"/>
      <c r="E3" s="130"/>
      <c r="F3" s="130"/>
      <c r="G3" s="130"/>
      <c r="H3" s="130"/>
    </row>
    <row r="4" spans="2:8" ht="12.75" customHeight="1" x14ac:dyDescent="0.25">
      <c r="B4" s="131" t="s">
        <v>3</v>
      </c>
      <c r="C4" s="131"/>
      <c r="D4" s="131"/>
      <c r="E4" s="131"/>
      <c r="F4" s="131"/>
      <c r="G4" s="131"/>
      <c r="H4" s="131"/>
    </row>
    <row r="5" spans="2:8" ht="12.75" customHeight="1" x14ac:dyDescent="0.25">
      <c r="B5" s="131" t="s">
        <v>4</v>
      </c>
      <c r="C5" s="131"/>
      <c r="D5" s="131"/>
      <c r="E5" s="131"/>
      <c r="F5" s="131"/>
      <c r="G5" s="131"/>
      <c r="H5" s="131"/>
    </row>
    <row r="6" spans="2:8" ht="12.75" customHeight="1" x14ac:dyDescent="0.25">
      <c r="B6" s="129" t="s">
        <v>5</v>
      </c>
      <c r="C6" s="129"/>
      <c r="D6" s="129"/>
      <c r="E6" s="129"/>
      <c r="F6" s="129"/>
      <c r="G6" s="129"/>
      <c r="H6" s="129"/>
    </row>
    <row r="7" spans="2:8" ht="12" customHeight="1" thickBot="1" x14ac:dyDescent="0.3"/>
    <row r="8" spans="2:8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2:8" s="8" customFormat="1" ht="15.75" thickBot="1" x14ac:dyDescent="0.3">
      <c r="B9" s="9" t="s">
        <v>20</v>
      </c>
      <c r="C9" s="10"/>
      <c r="D9" s="11"/>
      <c r="E9" s="11"/>
      <c r="F9" s="11"/>
      <c r="G9" s="11"/>
      <c r="H9" s="11"/>
    </row>
    <row r="10" spans="2:8" s="18" customFormat="1" ht="12.75" customHeight="1" x14ac:dyDescent="0.2">
      <c r="B10" s="12" t="s">
        <v>21</v>
      </c>
      <c r="C10" s="13">
        <f t="shared" ref="C10:C15" si="0">SUM(D10:H10)</f>
        <v>127722698.99000001</v>
      </c>
      <c r="D10" s="16">
        <f>SUM(D11:D15)</f>
        <v>22349456.649999999</v>
      </c>
      <c r="E10" s="16">
        <f t="shared" ref="E10:G10" si="1">SUM(E11:E15)</f>
        <v>24190401.650000002</v>
      </c>
      <c r="F10" s="16">
        <f t="shared" si="1"/>
        <v>29530649.57</v>
      </c>
      <c r="G10" s="16">
        <f t="shared" si="1"/>
        <v>24693928.199999999</v>
      </c>
      <c r="H10" s="16">
        <f>SUM(H11:H15)</f>
        <v>26958262.920000002</v>
      </c>
    </row>
    <row r="11" spans="2:8" s="18" customFormat="1" ht="12.75" customHeight="1" x14ac:dyDescent="0.2">
      <c r="B11" s="19" t="s">
        <v>22</v>
      </c>
      <c r="C11" s="20">
        <f t="shared" si="0"/>
        <v>22904228.799999997</v>
      </c>
      <c r="D11" s="23">
        <v>1657335.09</v>
      </c>
      <c r="E11" s="23">
        <v>2926183.5300000003</v>
      </c>
      <c r="F11" s="23">
        <v>8766894.9399999995</v>
      </c>
      <c r="G11" s="23">
        <v>4296016.8900000006</v>
      </c>
      <c r="H11" s="23">
        <v>5257798.3499999996</v>
      </c>
    </row>
    <row r="12" spans="2:8" s="18" customFormat="1" ht="12.75" customHeight="1" x14ac:dyDescent="0.2">
      <c r="B12" s="19" t="s">
        <v>23</v>
      </c>
      <c r="C12" s="20">
        <f t="shared" si="0"/>
        <v>104818470.19</v>
      </c>
      <c r="D12" s="23">
        <v>20692121.559999999</v>
      </c>
      <c r="E12" s="23">
        <v>21264218.120000001</v>
      </c>
      <c r="F12" s="23">
        <v>20763754.629999999</v>
      </c>
      <c r="G12" s="23">
        <v>20397911.309999999</v>
      </c>
      <c r="H12" s="23">
        <v>21700464.57</v>
      </c>
    </row>
    <row r="13" spans="2:8" s="18" customFormat="1" ht="12.75" customHeight="1" x14ac:dyDescent="0.2">
      <c r="B13" s="19" t="s">
        <v>24</v>
      </c>
      <c r="C13" s="20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</row>
    <row r="14" spans="2:8" s="18" customFormat="1" ht="12.75" customHeight="1" x14ac:dyDescent="0.2">
      <c r="B14" s="19" t="s">
        <v>25</v>
      </c>
      <c r="C14" s="20">
        <f t="shared" si="0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2:8" s="18" customFormat="1" ht="12.75" customHeight="1" x14ac:dyDescent="0.2">
      <c r="B15" s="19" t="s">
        <v>26</v>
      </c>
      <c r="C15" s="20">
        <f t="shared" si="0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2:8" s="18" customFormat="1" ht="12" customHeight="1" x14ac:dyDescent="0.2">
      <c r="B16" s="19"/>
      <c r="C16" s="26"/>
      <c r="D16" s="29"/>
      <c r="E16" s="29"/>
      <c r="F16" s="29"/>
      <c r="G16" s="29"/>
      <c r="H16" s="29"/>
    </row>
    <row r="17" spans="2:8" s="18" customFormat="1" ht="12.75" customHeight="1" x14ac:dyDescent="0.2">
      <c r="B17" s="30" t="s">
        <v>27</v>
      </c>
      <c r="C17" s="31">
        <f t="shared" ref="C17:C26" si="2">SUM(D17:H17)</f>
        <v>237637851.35000002</v>
      </c>
      <c r="D17" s="34">
        <f>SUM(D18:D26)</f>
        <v>43882584.5</v>
      </c>
      <c r="E17" s="34">
        <f t="shared" ref="E17:G17" si="3">SUM(E18:E26)</f>
        <v>42213966.560000002</v>
      </c>
      <c r="F17" s="34">
        <f t="shared" si="3"/>
        <v>47593497.050000004</v>
      </c>
      <c r="G17" s="34">
        <f t="shared" si="3"/>
        <v>46741859.599999994</v>
      </c>
      <c r="H17" s="34">
        <f t="shared" ref="H17" si="4">SUM(H18:H26)</f>
        <v>57205943.640000008</v>
      </c>
    </row>
    <row r="18" spans="2:8" s="18" customFormat="1" ht="12.75" customHeight="1" x14ac:dyDescent="0.2">
      <c r="B18" s="19" t="s">
        <v>28</v>
      </c>
      <c r="C18" s="20">
        <f t="shared" si="2"/>
        <v>104389298.72999999</v>
      </c>
      <c r="D18" s="23">
        <v>20211795.739999998</v>
      </c>
      <c r="E18" s="23">
        <v>20985392.210000001</v>
      </c>
      <c r="F18" s="23">
        <v>18891527.789999999</v>
      </c>
      <c r="G18" s="23">
        <v>20191772.920000002</v>
      </c>
      <c r="H18" s="23">
        <v>24108810.07</v>
      </c>
    </row>
    <row r="19" spans="2:8" s="18" customFormat="1" ht="12.75" customHeight="1" x14ac:dyDescent="0.2">
      <c r="B19" s="19" t="s">
        <v>29</v>
      </c>
      <c r="C19" s="20">
        <f t="shared" si="2"/>
        <v>2825561.5600000005</v>
      </c>
      <c r="D19" s="23">
        <v>146833.87</v>
      </c>
      <c r="E19" s="23">
        <v>364198.66000000003</v>
      </c>
      <c r="F19" s="23">
        <v>511626.57</v>
      </c>
      <c r="G19" s="23">
        <v>1194921.6400000001</v>
      </c>
      <c r="H19" s="23">
        <v>607980.82000000007</v>
      </c>
    </row>
    <row r="20" spans="2:8" s="18" customFormat="1" ht="12.75" customHeight="1" x14ac:dyDescent="0.2">
      <c r="B20" s="19" t="s">
        <v>30</v>
      </c>
      <c r="C20" s="20">
        <f t="shared" si="2"/>
        <v>9325842.9800000004</v>
      </c>
      <c r="D20" s="23">
        <v>1244426.73</v>
      </c>
      <c r="E20" s="23">
        <v>1303797.33</v>
      </c>
      <c r="F20" s="23">
        <v>2971490</v>
      </c>
      <c r="G20" s="23">
        <v>1666763.06</v>
      </c>
      <c r="H20" s="23">
        <v>2139365.8600000003</v>
      </c>
    </row>
    <row r="21" spans="2:8" s="18" customFormat="1" ht="12.75" customHeight="1" x14ac:dyDescent="0.2">
      <c r="B21" s="19" t="s">
        <v>31</v>
      </c>
      <c r="C21" s="20">
        <f t="shared" si="2"/>
        <v>3467019.46</v>
      </c>
      <c r="D21" s="23">
        <v>466742.06</v>
      </c>
      <c r="E21" s="23">
        <v>587838.38</v>
      </c>
      <c r="F21" s="23">
        <v>813949.69</v>
      </c>
      <c r="G21" s="23">
        <v>706927.33000000007</v>
      </c>
      <c r="H21" s="23">
        <v>891562</v>
      </c>
    </row>
    <row r="22" spans="2:8" s="18" customFormat="1" ht="12.75" customHeight="1" x14ac:dyDescent="0.2">
      <c r="B22" s="19" t="s">
        <v>32</v>
      </c>
      <c r="C22" s="20">
        <f t="shared" si="2"/>
        <v>12880224.129999999</v>
      </c>
      <c r="D22" s="23">
        <v>725030.06</v>
      </c>
      <c r="E22" s="23">
        <v>817219.99</v>
      </c>
      <c r="F22" s="23">
        <v>1621847.27</v>
      </c>
      <c r="G22" s="23">
        <v>1260729.04</v>
      </c>
      <c r="H22" s="23">
        <v>8455397.7699999996</v>
      </c>
    </row>
    <row r="23" spans="2:8" s="18" customFormat="1" ht="12.75" customHeight="1" x14ac:dyDescent="0.2">
      <c r="B23" s="19" t="s">
        <v>33</v>
      </c>
      <c r="C23" s="20">
        <f t="shared" si="2"/>
        <v>40530791.590000004</v>
      </c>
      <c r="D23" s="23">
        <v>9856194.9700000007</v>
      </c>
      <c r="E23" s="23">
        <v>7651767.4500000002</v>
      </c>
      <c r="F23" s="23">
        <v>5309881.2799999993</v>
      </c>
      <c r="G23" s="23">
        <v>10085283.58</v>
      </c>
      <c r="H23" s="23">
        <v>7627664.3099999996</v>
      </c>
    </row>
    <row r="24" spans="2:8" s="18" customFormat="1" ht="12.75" customHeight="1" x14ac:dyDescent="0.2">
      <c r="B24" s="19" t="s">
        <v>34</v>
      </c>
      <c r="C24" s="20">
        <f t="shared" si="2"/>
        <v>23364766.779999997</v>
      </c>
      <c r="D24" s="37">
        <v>4547207.7499999991</v>
      </c>
      <c r="E24" s="37">
        <v>1466746.8300000003</v>
      </c>
      <c r="F24" s="37">
        <v>9249238.3900000006</v>
      </c>
      <c r="G24" s="37">
        <v>3442589.83</v>
      </c>
      <c r="H24" s="37">
        <v>4658983.9800000004</v>
      </c>
    </row>
    <row r="25" spans="2:8" s="18" customFormat="1" ht="12.75" customHeight="1" x14ac:dyDescent="0.2">
      <c r="B25" s="19" t="s">
        <v>35</v>
      </c>
      <c r="C25" s="20">
        <f t="shared" si="2"/>
        <v>35806800.490000002</v>
      </c>
      <c r="D25" s="23">
        <v>6327215.2599999998</v>
      </c>
      <c r="E25" s="23">
        <v>7476797.1500000004</v>
      </c>
      <c r="F25" s="23">
        <v>7727660.3000000007</v>
      </c>
      <c r="G25" s="23">
        <v>6584017.4400000004</v>
      </c>
      <c r="H25" s="23">
        <v>7691110.3399999999</v>
      </c>
    </row>
    <row r="26" spans="2:8" s="18" customFormat="1" ht="12.75" customHeight="1" x14ac:dyDescent="0.2">
      <c r="B26" s="19" t="s">
        <v>36</v>
      </c>
      <c r="C26" s="20">
        <f t="shared" si="2"/>
        <v>5047545.63</v>
      </c>
      <c r="D26" s="23">
        <v>357138.06</v>
      </c>
      <c r="E26" s="23">
        <v>1560208.56</v>
      </c>
      <c r="F26" s="23">
        <v>496275.75999999995</v>
      </c>
      <c r="G26" s="23">
        <v>1608854.7599999998</v>
      </c>
      <c r="H26" s="23">
        <v>1025068.49</v>
      </c>
    </row>
    <row r="27" spans="2:8" s="18" customFormat="1" ht="12" customHeight="1" x14ac:dyDescent="0.2">
      <c r="B27" s="19"/>
      <c r="C27" s="20"/>
      <c r="D27" s="23"/>
      <c r="E27" s="23"/>
      <c r="F27" s="23"/>
      <c r="G27" s="23"/>
      <c r="H27" s="23"/>
    </row>
    <row r="28" spans="2:8" s="18" customFormat="1" ht="12.75" customHeight="1" x14ac:dyDescent="0.2">
      <c r="B28" s="30" t="s">
        <v>37</v>
      </c>
      <c r="C28" s="31">
        <f t="shared" ref="C28:C37" si="5">SUM(D28:H28)</f>
        <v>409930253.60000002</v>
      </c>
      <c r="D28" s="34">
        <f>SUM(D29:D37)</f>
        <v>31600229.230000004</v>
      </c>
      <c r="E28" s="34">
        <f t="shared" ref="E28:G28" si="6">SUM(E29:E37)</f>
        <v>129589476.16</v>
      </c>
      <c r="F28" s="34">
        <f t="shared" si="6"/>
        <v>150745374.83000001</v>
      </c>
      <c r="G28" s="34">
        <f t="shared" si="6"/>
        <v>39230378.279999994</v>
      </c>
      <c r="H28" s="34">
        <f t="shared" ref="H28" si="7">SUM(H29:H37)</f>
        <v>58764795.099999994</v>
      </c>
    </row>
    <row r="29" spans="2:8" s="18" customFormat="1" ht="12.75" customHeight="1" x14ac:dyDescent="0.2">
      <c r="B29" s="19" t="s">
        <v>38</v>
      </c>
      <c r="C29" s="20">
        <f t="shared" si="5"/>
        <v>186337057.81999999</v>
      </c>
      <c r="D29" s="23">
        <v>654252.30000000005</v>
      </c>
      <c r="E29" s="23">
        <v>82540315.019999981</v>
      </c>
      <c r="F29" s="23">
        <v>98454725.739999995</v>
      </c>
      <c r="G29" s="23">
        <v>1767635.68</v>
      </c>
      <c r="H29" s="23">
        <v>2920129.08</v>
      </c>
    </row>
    <row r="30" spans="2:8" s="18" customFormat="1" ht="12.75" customHeight="1" x14ac:dyDescent="0.2">
      <c r="B30" s="19" t="s">
        <v>39</v>
      </c>
      <c r="C30" s="20">
        <f t="shared" si="5"/>
        <v>1645415.91</v>
      </c>
      <c r="D30" s="23">
        <v>492151.21</v>
      </c>
      <c r="E30" s="23">
        <v>150362.18</v>
      </c>
      <c r="F30" s="23">
        <v>208968.76</v>
      </c>
      <c r="G30" s="23">
        <v>308513.79000000004</v>
      </c>
      <c r="H30" s="23">
        <v>485419.97</v>
      </c>
    </row>
    <row r="31" spans="2:8" s="18" customFormat="1" ht="12.75" customHeight="1" x14ac:dyDescent="0.2">
      <c r="B31" s="19" t="s">
        <v>40</v>
      </c>
      <c r="C31" s="20">
        <f t="shared" si="5"/>
        <v>15873055.639999999</v>
      </c>
      <c r="D31" s="23">
        <v>1492375.96</v>
      </c>
      <c r="E31" s="23">
        <v>3192159.79</v>
      </c>
      <c r="F31" s="23">
        <v>5252592.92</v>
      </c>
      <c r="G31" s="23">
        <v>2343364.3899999997</v>
      </c>
      <c r="H31" s="23">
        <v>3592562.58</v>
      </c>
    </row>
    <row r="32" spans="2:8" s="18" customFormat="1" ht="12.75" customHeight="1" x14ac:dyDescent="0.2">
      <c r="B32" s="19" t="s">
        <v>41</v>
      </c>
      <c r="C32" s="20">
        <f t="shared" si="5"/>
        <v>331526.86</v>
      </c>
      <c r="D32" s="23">
        <v>3969.56</v>
      </c>
      <c r="E32" s="23">
        <v>2437.08</v>
      </c>
      <c r="F32" s="23">
        <v>129875</v>
      </c>
      <c r="G32" s="23">
        <v>89897.41</v>
      </c>
      <c r="H32" s="23">
        <v>105347.81</v>
      </c>
    </row>
    <row r="33" spans="2:8" s="18" customFormat="1" ht="12.75" customHeight="1" x14ac:dyDescent="0.2">
      <c r="B33" s="19" t="s">
        <v>42</v>
      </c>
      <c r="C33" s="20">
        <f t="shared" si="5"/>
        <v>7208246.7599999998</v>
      </c>
      <c r="D33" s="23">
        <v>1472241.31</v>
      </c>
      <c r="E33" s="23">
        <v>1067881.2</v>
      </c>
      <c r="F33" s="23">
        <v>1098862.55</v>
      </c>
      <c r="G33" s="23">
        <v>1502429.6</v>
      </c>
      <c r="H33" s="23">
        <v>2066832.1</v>
      </c>
    </row>
    <row r="34" spans="2:8" s="18" customFormat="1" ht="12.75" customHeight="1" x14ac:dyDescent="0.2">
      <c r="B34" s="19" t="s">
        <v>43</v>
      </c>
      <c r="C34" s="20">
        <f t="shared" si="5"/>
        <v>6503423.46</v>
      </c>
      <c r="D34" s="23">
        <v>1344367.3499999999</v>
      </c>
      <c r="E34" s="23">
        <v>547114.77</v>
      </c>
      <c r="F34" s="23">
        <v>2527100.7999999998</v>
      </c>
      <c r="G34" s="23">
        <v>768316.40999999992</v>
      </c>
      <c r="H34" s="23">
        <v>1316524.1299999999</v>
      </c>
    </row>
    <row r="35" spans="2:8" s="18" customFormat="1" ht="12.75" customHeight="1" x14ac:dyDescent="0.2">
      <c r="B35" s="19" t="s">
        <v>44</v>
      </c>
      <c r="C35" s="20">
        <f t="shared" si="5"/>
        <v>149681182.82999998</v>
      </c>
      <c r="D35" s="37">
        <v>19872931.790000003</v>
      </c>
      <c r="E35" s="37">
        <v>30926179.279999997</v>
      </c>
      <c r="F35" s="37">
        <v>33581547.409999996</v>
      </c>
      <c r="G35" s="37">
        <v>26046068.809999995</v>
      </c>
      <c r="H35" s="37">
        <v>39254455.539999999</v>
      </c>
    </row>
    <row r="36" spans="2:8" s="18" customFormat="1" ht="12.75" customHeight="1" x14ac:dyDescent="0.2">
      <c r="B36" s="19" t="s">
        <v>45</v>
      </c>
      <c r="C36" s="20">
        <f t="shared" si="5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</row>
    <row r="37" spans="2:8" s="18" customFormat="1" ht="12.75" customHeight="1" x14ac:dyDescent="0.2">
      <c r="B37" s="19" t="s">
        <v>46</v>
      </c>
      <c r="C37" s="20">
        <f t="shared" si="5"/>
        <v>42350344.32</v>
      </c>
      <c r="D37" s="23">
        <v>6267939.75</v>
      </c>
      <c r="E37" s="23">
        <v>11163026.840000002</v>
      </c>
      <c r="F37" s="23">
        <v>9491701.6500000004</v>
      </c>
      <c r="G37" s="23">
        <v>6404152.1899999985</v>
      </c>
      <c r="H37" s="23">
        <v>9023523.8900000006</v>
      </c>
    </row>
    <row r="38" spans="2:8" s="18" customFormat="1" ht="12" customHeight="1" x14ac:dyDescent="0.2">
      <c r="B38" s="19"/>
      <c r="C38" s="20"/>
      <c r="D38" s="23"/>
      <c r="E38" s="23"/>
      <c r="F38" s="23"/>
      <c r="G38" s="23"/>
      <c r="H38" s="23"/>
    </row>
    <row r="39" spans="2:8" s="18" customFormat="1" ht="12.75" customHeight="1" x14ac:dyDescent="0.2">
      <c r="B39" s="30" t="s">
        <v>47</v>
      </c>
      <c r="C39" s="31">
        <f t="shared" ref="C39:C44" si="8">SUM(D39:H39)</f>
        <v>86172357.819999993</v>
      </c>
      <c r="D39" s="34">
        <f>SUM(D40:D51)</f>
        <v>11352690.529999999</v>
      </c>
      <c r="E39" s="34">
        <f t="shared" ref="E39:G39" si="9">SUM(E40:E51)</f>
        <v>11871071.109999999</v>
      </c>
      <c r="F39" s="34">
        <f t="shared" si="9"/>
        <v>12593755.66</v>
      </c>
      <c r="G39" s="34">
        <f t="shared" si="9"/>
        <v>13831311.539999999</v>
      </c>
      <c r="H39" s="34">
        <f t="shared" ref="H39" si="10">SUM(H40:H51)</f>
        <v>36523528.979999997</v>
      </c>
    </row>
    <row r="40" spans="2:8" s="18" customFormat="1" ht="12.75" customHeight="1" x14ac:dyDescent="0.2">
      <c r="B40" s="19" t="s">
        <v>48</v>
      </c>
      <c r="C40" s="20">
        <f t="shared" si="8"/>
        <v>1746147.82</v>
      </c>
      <c r="D40" s="23">
        <v>176999.53</v>
      </c>
      <c r="E40" s="23">
        <v>54099.53</v>
      </c>
      <c r="F40" s="23">
        <v>415289.66</v>
      </c>
      <c r="G40" s="25">
        <v>0</v>
      </c>
      <c r="H40" s="25">
        <v>1099759.1000000001</v>
      </c>
    </row>
    <row r="41" spans="2:8" s="18" customFormat="1" ht="12.75" customHeight="1" x14ac:dyDescent="0.2">
      <c r="B41" s="19" t="s">
        <v>49</v>
      </c>
      <c r="C41" s="20">
        <f t="shared" si="8"/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</row>
    <row r="42" spans="2:8" s="18" customFormat="1" ht="12.75" customHeight="1" x14ac:dyDescent="0.2">
      <c r="B42" s="19" t="s">
        <v>50</v>
      </c>
      <c r="C42" s="20">
        <f t="shared" si="8"/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2:8" s="18" customFormat="1" ht="12.75" customHeight="1" x14ac:dyDescent="0.2">
      <c r="B43" s="19" t="s">
        <v>51</v>
      </c>
      <c r="C43" s="20">
        <f t="shared" si="8"/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2:8" s="18" customFormat="1" ht="12.75" customHeight="1" x14ac:dyDescent="0.2">
      <c r="B44" s="19" t="s">
        <v>52</v>
      </c>
      <c r="C44" s="20">
        <f t="shared" si="8"/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2:8" s="18" customFormat="1" ht="12.75" customHeight="1" thickBot="1" x14ac:dyDescent="0.25">
      <c r="B45" s="45"/>
      <c r="C45" s="46"/>
      <c r="D45" s="48"/>
      <c r="E45" s="48"/>
      <c r="F45" s="48"/>
      <c r="G45" s="48"/>
      <c r="H45" s="48"/>
    </row>
    <row r="46" spans="2:8" s="17" customFormat="1" ht="12.75" customHeight="1" x14ac:dyDescent="0.2">
      <c r="B46" s="49"/>
      <c r="C46" s="24"/>
      <c r="D46" s="24"/>
      <c r="E46" s="24"/>
      <c r="F46" s="24"/>
      <c r="G46" s="24"/>
      <c r="H46" s="24"/>
    </row>
    <row r="47" spans="2:8" s="17" customFormat="1" ht="12.75" customHeight="1" x14ac:dyDescent="0.2">
      <c r="B47" s="49"/>
      <c r="C47" s="24"/>
      <c r="D47" s="24"/>
      <c r="E47" s="24"/>
      <c r="F47" s="24"/>
      <c r="G47" s="24"/>
      <c r="H47" s="24"/>
    </row>
    <row r="48" spans="2:8" s="17" customFormat="1" ht="12.75" customHeight="1" thickBot="1" x14ac:dyDescent="0.25">
      <c r="B48" s="49"/>
      <c r="C48" s="24"/>
      <c r="D48" s="24"/>
      <c r="E48" s="24"/>
      <c r="F48" s="24"/>
      <c r="G48" s="24"/>
      <c r="H48" s="24"/>
    </row>
    <row r="49" spans="2:8" s="8" customFormat="1" ht="16.5" thickBot="1" x14ac:dyDescent="0.3">
      <c r="B49" s="109" t="s">
        <v>6</v>
      </c>
      <c r="C49" s="95" t="s">
        <v>7</v>
      </c>
      <c r="D49" s="5" t="s">
        <v>8</v>
      </c>
      <c r="E49" s="5" t="s">
        <v>9</v>
      </c>
      <c r="F49" s="5" t="s">
        <v>10</v>
      </c>
      <c r="G49" s="5" t="s">
        <v>11</v>
      </c>
      <c r="H49" s="5" t="s">
        <v>12</v>
      </c>
    </row>
    <row r="50" spans="2:8" s="18" customFormat="1" ht="12.75" customHeight="1" x14ac:dyDescent="0.2">
      <c r="B50" s="19" t="s">
        <v>53</v>
      </c>
      <c r="C50" s="20">
        <f>SUM(D50:H50)</f>
        <v>25279.88</v>
      </c>
      <c r="D50" s="23"/>
      <c r="E50" s="23"/>
      <c r="F50" s="23"/>
      <c r="G50" s="23"/>
      <c r="H50" s="23">
        <v>25279.88</v>
      </c>
    </row>
    <row r="51" spans="2:8" s="18" customFormat="1" ht="12.75" customHeight="1" x14ac:dyDescent="0.2">
      <c r="B51" s="19" t="s">
        <v>54</v>
      </c>
      <c r="C51" s="20">
        <f>SUM(D51:H51)</f>
        <v>84400930.120000005</v>
      </c>
      <c r="D51" s="23">
        <v>11175691</v>
      </c>
      <c r="E51" s="23">
        <v>11816971.58</v>
      </c>
      <c r="F51" s="23">
        <v>12178466</v>
      </c>
      <c r="G51" s="23">
        <v>13831311.539999999</v>
      </c>
      <c r="H51" s="23">
        <v>35398490</v>
      </c>
    </row>
    <row r="52" spans="2:8" s="17" customFormat="1" ht="12" customHeight="1" x14ac:dyDescent="0.2">
      <c r="B52" s="19"/>
      <c r="C52" s="20"/>
      <c r="D52" s="37"/>
      <c r="E52" s="37"/>
      <c r="F52" s="37"/>
      <c r="G52" s="37"/>
      <c r="H52" s="37"/>
    </row>
    <row r="53" spans="2:8" s="18" customFormat="1" ht="12.75" customHeight="1" x14ac:dyDescent="0.2">
      <c r="B53" s="30" t="s">
        <v>55</v>
      </c>
      <c r="C53" s="31">
        <f t="shared" ref="C53:C60" si="11">SUM(D53:H53)</f>
        <v>0</v>
      </c>
      <c r="D53" s="39">
        <f>SUM(D54:D60)</f>
        <v>0</v>
      </c>
      <c r="E53" s="39">
        <f t="shared" ref="E53:G53" si="12">SUM(E54:E60)</f>
        <v>0</v>
      </c>
      <c r="F53" s="39">
        <f t="shared" si="12"/>
        <v>0</v>
      </c>
      <c r="G53" s="39">
        <f t="shared" si="12"/>
        <v>0</v>
      </c>
      <c r="H53" s="39">
        <f t="shared" ref="H53" si="13">SUM(H54:H60)</f>
        <v>0</v>
      </c>
    </row>
    <row r="54" spans="2:8" s="18" customFormat="1" ht="12.75" customHeight="1" x14ac:dyDescent="0.2">
      <c r="B54" s="19" t="s">
        <v>56</v>
      </c>
      <c r="C54" s="20">
        <f t="shared" si="11"/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</row>
    <row r="55" spans="2:8" s="18" customFormat="1" ht="12.75" customHeight="1" x14ac:dyDescent="0.2">
      <c r="B55" s="19" t="s">
        <v>57</v>
      </c>
      <c r="C55" s="20">
        <f t="shared" si="11"/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</row>
    <row r="56" spans="2:8" s="18" customFormat="1" ht="12.75" customHeight="1" x14ac:dyDescent="0.2">
      <c r="B56" s="19" t="s">
        <v>58</v>
      </c>
      <c r="C56" s="20">
        <f t="shared" si="11"/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</row>
    <row r="57" spans="2:8" s="18" customFormat="1" ht="12.75" customHeight="1" x14ac:dyDescent="0.2">
      <c r="B57" s="19" t="s">
        <v>59</v>
      </c>
      <c r="C57" s="20">
        <f t="shared" si="11"/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</row>
    <row r="58" spans="2:8" s="18" customFormat="1" ht="12.75" customHeight="1" x14ac:dyDescent="0.2">
      <c r="B58" s="19" t="s">
        <v>60</v>
      </c>
      <c r="C58" s="20">
        <f t="shared" si="11"/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</row>
    <row r="59" spans="2:8" s="18" customFormat="1" ht="12.75" customHeight="1" x14ac:dyDescent="0.2">
      <c r="B59" s="19" t="s">
        <v>61</v>
      </c>
      <c r="C59" s="20">
        <f t="shared" si="11"/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</row>
    <row r="60" spans="2:8" s="18" customFormat="1" ht="12.75" customHeight="1" x14ac:dyDescent="0.2">
      <c r="B60" s="19" t="s">
        <v>62</v>
      </c>
      <c r="C60" s="20">
        <f t="shared" si="11"/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2:8" s="44" customFormat="1" ht="12" customHeight="1" x14ac:dyDescent="0.2">
      <c r="B61" s="40"/>
      <c r="C61" s="41"/>
      <c r="D61" s="43"/>
      <c r="E61" s="43"/>
      <c r="F61" s="43"/>
      <c r="G61" s="43"/>
      <c r="H61" s="43"/>
    </row>
    <row r="62" spans="2:8" s="18" customFormat="1" ht="12.75" customHeight="1" x14ac:dyDescent="0.2">
      <c r="B62" s="30" t="s">
        <v>63</v>
      </c>
      <c r="C62" s="31">
        <f t="shared" ref="C62:C71" si="14">SUM(D62:H62)</f>
        <v>33634611.920000002</v>
      </c>
      <c r="D62" s="39">
        <f t="shared" ref="D62:H62" si="15">SUM(D63:D71)</f>
        <v>7688181.0999999987</v>
      </c>
      <c r="E62" s="39">
        <f t="shared" si="15"/>
        <v>2416593.08</v>
      </c>
      <c r="F62" s="39">
        <f t="shared" si="15"/>
        <v>4481215.7100000009</v>
      </c>
      <c r="G62" s="39">
        <f t="shared" si="15"/>
        <v>10311986.739999998</v>
      </c>
      <c r="H62" s="39">
        <f t="shared" si="15"/>
        <v>8736635.2899999991</v>
      </c>
    </row>
    <row r="63" spans="2:8" s="18" customFormat="1" ht="12.75" customHeight="1" x14ac:dyDescent="0.2">
      <c r="B63" s="19" t="s">
        <v>64</v>
      </c>
      <c r="C63" s="20">
        <f t="shared" si="14"/>
        <v>16437249.029999999</v>
      </c>
      <c r="D63" s="23">
        <v>6692666.8699999992</v>
      </c>
      <c r="E63" s="23">
        <v>572766.18000000005</v>
      </c>
      <c r="F63" s="23">
        <v>2362609.2000000002</v>
      </c>
      <c r="G63" s="23">
        <v>5232094.5299999993</v>
      </c>
      <c r="H63" s="23">
        <v>1577112.25</v>
      </c>
    </row>
    <row r="64" spans="2:8" s="18" customFormat="1" ht="12.75" customHeight="1" x14ac:dyDescent="0.2">
      <c r="B64" s="19" t="s">
        <v>65</v>
      </c>
      <c r="C64" s="20">
        <f t="shared" si="14"/>
        <v>2204735.4699999997</v>
      </c>
      <c r="D64" s="23">
        <v>374332.43</v>
      </c>
      <c r="E64" s="23">
        <v>577872.85</v>
      </c>
      <c r="F64" s="23">
        <v>870931.52</v>
      </c>
      <c r="G64" s="23">
        <v>372264.87</v>
      </c>
      <c r="H64" s="23">
        <v>9333.7999999999993</v>
      </c>
    </row>
    <row r="65" spans="2:8" s="18" customFormat="1" ht="12.75" customHeight="1" x14ac:dyDescent="0.2">
      <c r="B65" s="19" t="s">
        <v>66</v>
      </c>
      <c r="C65" s="20">
        <f t="shared" si="14"/>
        <v>163983.78</v>
      </c>
      <c r="D65" s="23">
        <v>59000</v>
      </c>
      <c r="E65" s="23">
        <v>16296.98</v>
      </c>
      <c r="F65" s="23">
        <v>3600</v>
      </c>
      <c r="G65" s="23">
        <v>85086.8</v>
      </c>
      <c r="H65" s="25">
        <v>0</v>
      </c>
    </row>
    <row r="66" spans="2:8" s="18" customFormat="1" ht="12.75" customHeight="1" x14ac:dyDescent="0.2">
      <c r="B66" s="19" t="s">
        <v>67</v>
      </c>
      <c r="C66" s="20">
        <f t="shared" si="14"/>
        <v>33028.199999999997</v>
      </c>
      <c r="D66" s="25">
        <v>0</v>
      </c>
      <c r="E66" s="25">
        <v>0</v>
      </c>
      <c r="F66" s="25">
        <v>0</v>
      </c>
      <c r="G66" s="25">
        <v>0</v>
      </c>
      <c r="H66" s="25">
        <v>33028.199999999997</v>
      </c>
    </row>
    <row r="67" spans="2:8" s="18" customFormat="1" ht="12.75" customHeight="1" x14ac:dyDescent="0.2">
      <c r="B67" s="19" t="s">
        <v>68</v>
      </c>
      <c r="C67" s="20">
        <f t="shared" si="14"/>
        <v>7302835.0800000001</v>
      </c>
      <c r="D67" s="25">
        <v>423341.38</v>
      </c>
      <c r="E67" s="25">
        <v>302035.01</v>
      </c>
      <c r="F67" s="25">
        <v>1102102.5100000002</v>
      </c>
      <c r="G67" s="25">
        <v>4465781.13</v>
      </c>
      <c r="H67" s="25">
        <v>1009575.0499999999</v>
      </c>
    </row>
    <row r="68" spans="2:8" s="17" customFormat="1" ht="12.75" customHeight="1" x14ac:dyDescent="0.2">
      <c r="B68" s="19" t="s">
        <v>69</v>
      </c>
      <c r="C68" s="20">
        <f t="shared" si="14"/>
        <v>840000</v>
      </c>
      <c r="D68" s="25">
        <v>0</v>
      </c>
      <c r="E68" s="25">
        <v>0</v>
      </c>
      <c r="F68" s="25">
        <v>0</v>
      </c>
      <c r="G68" s="25">
        <v>0</v>
      </c>
      <c r="H68" s="25">
        <v>840000</v>
      </c>
    </row>
    <row r="69" spans="2:8" s="18" customFormat="1" ht="12.75" customHeight="1" x14ac:dyDescent="0.2">
      <c r="B69" s="19" t="s">
        <v>70</v>
      </c>
      <c r="C69" s="20">
        <f t="shared" si="14"/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2:8" s="18" customFormat="1" ht="12.75" customHeight="1" x14ac:dyDescent="0.2">
      <c r="B70" s="19" t="s">
        <v>71</v>
      </c>
      <c r="C70" s="20">
        <f t="shared" si="14"/>
        <v>6652780.3600000003</v>
      </c>
      <c r="D70" s="25">
        <v>138840.42000000001</v>
      </c>
      <c r="E70" s="25">
        <v>947622.06</v>
      </c>
      <c r="F70" s="25">
        <v>141972.48000000001</v>
      </c>
      <c r="G70" s="25">
        <v>156759.41</v>
      </c>
      <c r="H70" s="25">
        <v>5267585.99</v>
      </c>
    </row>
    <row r="71" spans="2:8" s="17" customFormat="1" ht="12.75" customHeight="1" x14ac:dyDescent="0.2">
      <c r="B71" s="19" t="s">
        <v>72</v>
      </c>
      <c r="C71" s="20">
        <f t="shared" si="14"/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2:8" s="17" customFormat="1" ht="12.75" customHeight="1" x14ac:dyDescent="0.2">
      <c r="B72" s="19"/>
      <c r="C72" s="20"/>
      <c r="D72" s="25"/>
      <c r="E72" s="25"/>
      <c r="F72" s="25"/>
      <c r="G72" s="25"/>
      <c r="H72" s="25"/>
    </row>
    <row r="73" spans="2:8" s="18" customFormat="1" ht="12.75" customHeight="1" x14ac:dyDescent="0.2">
      <c r="B73" s="30" t="s">
        <v>73</v>
      </c>
      <c r="C73" s="31">
        <f>SUM(D73:H73)</f>
        <v>1817091.41</v>
      </c>
      <c r="D73" s="39">
        <f>SUM(D74:D77)</f>
        <v>258840.55</v>
      </c>
      <c r="E73" s="39">
        <f t="shared" ref="E73:G73" si="16">SUM(E74:E77)</f>
        <v>0</v>
      </c>
      <c r="F73" s="39">
        <f t="shared" si="16"/>
        <v>554795.65</v>
      </c>
      <c r="G73" s="39">
        <f t="shared" si="16"/>
        <v>0</v>
      </c>
      <c r="H73" s="39">
        <f t="shared" ref="H73" si="17">SUM(H74:H77)</f>
        <v>1003455.21</v>
      </c>
    </row>
    <row r="74" spans="2:8" s="18" customFormat="1" ht="12.75" customHeight="1" x14ac:dyDescent="0.2">
      <c r="B74" s="19" t="s">
        <v>74</v>
      </c>
      <c r="C74" s="20">
        <f>SUM(D74:H74)</f>
        <v>1817091.41</v>
      </c>
      <c r="D74" s="25">
        <v>258840.55</v>
      </c>
      <c r="E74" s="25">
        <v>0</v>
      </c>
      <c r="F74" s="25">
        <v>554795.65</v>
      </c>
      <c r="G74" s="25"/>
      <c r="H74" s="25">
        <v>1003455.21</v>
      </c>
    </row>
    <row r="75" spans="2:8" s="18" customFormat="1" ht="12.75" customHeight="1" x14ac:dyDescent="0.2">
      <c r="B75" s="19" t="s">
        <v>75</v>
      </c>
      <c r="C75" s="20">
        <f>SUM(D75:H75)</f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2:8" s="18" customFormat="1" ht="12.75" customHeight="1" x14ac:dyDescent="0.2">
      <c r="B76" s="19" t="s">
        <v>76</v>
      </c>
      <c r="C76" s="20">
        <f>SUM(D76:H76)</f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2:8" s="17" customFormat="1" ht="12.75" customHeight="1" x14ac:dyDescent="0.2">
      <c r="B77" s="19" t="s">
        <v>77</v>
      </c>
      <c r="C77" s="20">
        <f>SUM(D77:H77)</f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2:8" s="17" customFormat="1" ht="12.75" customHeight="1" x14ac:dyDescent="0.2">
      <c r="B78" s="19"/>
      <c r="C78" s="20"/>
      <c r="D78" s="25"/>
      <c r="E78" s="25"/>
      <c r="F78" s="25"/>
      <c r="G78" s="25"/>
      <c r="H78" s="25"/>
    </row>
    <row r="79" spans="2:8" s="18" customFormat="1" ht="12.75" customHeight="1" x14ac:dyDescent="0.2">
      <c r="B79" s="30" t="s">
        <v>78</v>
      </c>
      <c r="C79" s="89">
        <f>SUM(D79:H79)</f>
        <v>0</v>
      </c>
      <c r="D79" s="96">
        <f t="shared" ref="D79:H79" si="18">SUM(D80:D81)</f>
        <v>0</v>
      </c>
      <c r="E79" s="96">
        <f t="shared" si="18"/>
        <v>0</v>
      </c>
      <c r="F79" s="96">
        <f t="shared" si="18"/>
        <v>0</v>
      </c>
      <c r="G79" s="96">
        <f t="shared" si="18"/>
        <v>0</v>
      </c>
      <c r="H79" s="96">
        <f t="shared" si="18"/>
        <v>0</v>
      </c>
    </row>
    <row r="80" spans="2:8" s="18" customFormat="1" ht="12.75" customHeight="1" x14ac:dyDescent="0.2">
      <c r="B80" s="19" t="s">
        <v>79</v>
      </c>
      <c r="C80" s="53">
        <f>SUM(D80:H80)</f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</row>
    <row r="81" spans="2:8" s="18" customFormat="1" ht="12.75" customHeight="1" x14ac:dyDescent="0.2">
      <c r="B81" s="19" t="s">
        <v>80</v>
      </c>
      <c r="C81" s="53">
        <f>SUM(D81:H81)</f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</row>
    <row r="82" spans="2:8" s="17" customFormat="1" ht="12" customHeight="1" x14ac:dyDescent="0.2">
      <c r="B82" s="19"/>
      <c r="C82" s="20"/>
      <c r="D82" s="23"/>
      <c r="E82" s="23"/>
      <c r="F82" s="23"/>
      <c r="G82" s="23"/>
      <c r="H82" s="23"/>
    </row>
    <row r="83" spans="2:8" s="18" customFormat="1" ht="12.75" customHeight="1" x14ac:dyDescent="0.2">
      <c r="B83" s="30" t="s">
        <v>81</v>
      </c>
      <c r="C83" s="53">
        <f>SUM(D83:H83)</f>
        <v>0</v>
      </c>
      <c r="D83" s="39">
        <f t="shared" ref="D83:H83" si="19">SUM(D84:D86)</f>
        <v>0</v>
      </c>
      <c r="E83" s="39">
        <f t="shared" si="19"/>
        <v>0</v>
      </c>
      <c r="F83" s="39">
        <f t="shared" si="19"/>
        <v>0</v>
      </c>
      <c r="G83" s="39">
        <f t="shared" si="19"/>
        <v>0</v>
      </c>
      <c r="H83" s="39">
        <f t="shared" si="19"/>
        <v>0</v>
      </c>
    </row>
    <row r="84" spans="2:8" s="18" customFormat="1" ht="12.75" customHeight="1" x14ac:dyDescent="0.2">
      <c r="B84" s="19" t="s">
        <v>82</v>
      </c>
      <c r="C84" s="53">
        <f>SUM(D84:H84)</f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</row>
    <row r="85" spans="2:8" s="18" customFormat="1" ht="12.75" customHeight="1" x14ac:dyDescent="0.2">
      <c r="B85" s="19" t="s">
        <v>83</v>
      </c>
      <c r="C85" s="53">
        <f>SUM(D85:H85)</f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</row>
    <row r="86" spans="2:8" s="18" customFormat="1" ht="12.75" customHeight="1" x14ac:dyDescent="0.2">
      <c r="B86" s="19" t="s">
        <v>84</v>
      </c>
      <c r="C86" s="53">
        <f>SUM(D86:H86)</f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</row>
    <row r="87" spans="2:8" s="17" customFormat="1" ht="12.75" customHeight="1" thickBot="1" x14ac:dyDescent="0.25">
      <c r="B87" s="45"/>
      <c r="C87" s="56"/>
      <c r="D87" s="59"/>
      <c r="E87" s="59"/>
      <c r="F87" s="59"/>
      <c r="G87" s="59"/>
      <c r="H87" s="59"/>
    </row>
    <row r="88" spans="2:8" s="18" customFormat="1" ht="15.75" thickBot="1" x14ac:dyDescent="0.25">
      <c r="B88" s="60" t="s">
        <v>85</v>
      </c>
      <c r="C88" s="61">
        <f>C10+C17+C28+C39+C62+C79+C73+C83</f>
        <v>896914865.08999991</v>
      </c>
      <c r="D88" s="61">
        <f t="shared" ref="D88:H88" si="20">D10+D17+D28+D39+D62+D79+D73+D83</f>
        <v>117131982.55999999</v>
      </c>
      <c r="E88" s="61">
        <f t="shared" si="20"/>
        <v>210281508.56000003</v>
      </c>
      <c r="F88" s="61">
        <f t="shared" si="20"/>
        <v>245499288.47000003</v>
      </c>
      <c r="G88" s="61">
        <f t="shared" si="20"/>
        <v>134809464.35999998</v>
      </c>
      <c r="H88" s="61">
        <f t="shared" si="20"/>
        <v>189192621.13999999</v>
      </c>
    </row>
    <row r="89" spans="2:8" s="18" customFormat="1" ht="12.75" x14ac:dyDescent="0.2">
      <c r="B89" s="98" t="s">
        <v>86</v>
      </c>
      <c r="C89" s="99"/>
      <c r="D89" s="100"/>
      <c r="E89" s="100"/>
      <c r="F89" s="100"/>
      <c r="G89" s="100"/>
      <c r="H89" s="100"/>
    </row>
    <row r="90" spans="2:8" s="18" customFormat="1" ht="12.75" x14ac:dyDescent="0.2">
      <c r="B90" s="30" t="s">
        <v>87</v>
      </c>
      <c r="C90" s="65"/>
      <c r="D90" s="66"/>
      <c r="E90" s="66"/>
      <c r="F90" s="66"/>
      <c r="G90" s="66"/>
      <c r="H90" s="66"/>
    </row>
    <row r="91" spans="2:8" s="18" customFormat="1" ht="12.75" x14ac:dyDescent="0.2">
      <c r="B91" s="19" t="s">
        <v>88</v>
      </c>
      <c r="C91" s="65"/>
      <c r="D91" s="67"/>
      <c r="E91" s="67"/>
      <c r="F91" s="67"/>
      <c r="G91" s="67"/>
      <c r="H91" s="67"/>
    </row>
    <row r="92" spans="2:8" s="18" customFormat="1" ht="13.5" thickBot="1" x14ac:dyDescent="0.25">
      <c r="B92" s="45" t="s">
        <v>89</v>
      </c>
      <c r="C92" s="107"/>
      <c r="D92" s="108"/>
      <c r="E92" s="108"/>
      <c r="F92" s="108"/>
      <c r="G92" s="108"/>
      <c r="H92" s="108"/>
    </row>
    <row r="93" spans="2:8" s="17" customFormat="1" ht="12.75" x14ac:dyDescent="0.2">
      <c r="B93" s="49"/>
      <c r="C93" s="76"/>
      <c r="D93" s="70"/>
      <c r="E93" s="70"/>
      <c r="F93" s="70"/>
      <c r="G93" s="70"/>
      <c r="H93" s="70"/>
    </row>
    <row r="94" spans="2:8" s="17" customFormat="1" ht="12.75" x14ac:dyDescent="0.2">
      <c r="B94" s="49"/>
      <c r="C94" s="76"/>
      <c r="D94" s="70"/>
      <c r="E94" s="70"/>
      <c r="F94" s="70"/>
      <c r="G94" s="70"/>
      <c r="H94" s="70"/>
    </row>
    <row r="95" spans="2:8" s="17" customFormat="1" ht="12.75" x14ac:dyDescent="0.2">
      <c r="B95" s="49"/>
      <c r="C95" s="76"/>
      <c r="D95" s="70"/>
      <c r="E95" s="70"/>
      <c r="F95" s="70"/>
      <c r="G95" s="70"/>
      <c r="H95" s="70"/>
    </row>
    <row r="96" spans="2:8" s="17" customFormat="1" ht="13.5" thickBot="1" x14ac:dyDescent="0.25">
      <c r="B96" s="49"/>
      <c r="C96" s="76"/>
      <c r="D96" s="70"/>
      <c r="E96" s="70"/>
      <c r="F96" s="70"/>
      <c r="G96" s="70"/>
      <c r="H96" s="70"/>
    </row>
    <row r="97" spans="2:8" s="8" customFormat="1" ht="16.5" thickBot="1" x14ac:dyDescent="0.3">
      <c r="B97" s="109" t="s">
        <v>6</v>
      </c>
      <c r="C97" s="95" t="s">
        <v>7</v>
      </c>
      <c r="D97" s="5" t="s">
        <v>8</v>
      </c>
      <c r="E97" s="5" t="s">
        <v>9</v>
      </c>
      <c r="F97" s="5" t="s">
        <v>10</v>
      </c>
      <c r="G97" s="5" t="s">
        <v>11</v>
      </c>
      <c r="H97" s="5" t="s">
        <v>12</v>
      </c>
    </row>
    <row r="98" spans="2:8" s="18" customFormat="1" ht="12.75" x14ac:dyDescent="0.2">
      <c r="B98" s="12" t="s">
        <v>90</v>
      </c>
      <c r="C98" s="13"/>
      <c r="D98" s="14"/>
      <c r="E98" s="15"/>
      <c r="F98" s="14"/>
      <c r="G98" s="15"/>
      <c r="H98" s="16"/>
    </row>
    <row r="99" spans="2:8" s="18" customFormat="1" ht="12.75" x14ac:dyDescent="0.2">
      <c r="B99" s="19" t="s">
        <v>91</v>
      </c>
      <c r="C99" s="65"/>
      <c r="D99" s="70"/>
      <c r="E99" s="71"/>
      <c r="F99" s="70"/>
      <c r="G99" s="71"/>
      <c r="H99" s="67"/>
    </row>
    <row r="100" spans="2:8" s="17" customFormat="1" ht="12.75" x14ac:dyDescent="0.2">
      <c r="B100" s="19" t="s">
        <v>92</v>
      </c>
      <c r="C100" s="65"/>
      <c r="D100" s="70"/>
      <c r="E100" s="71"/>
      <c r="F100" s="70"/>
      <c r="G100" s="71"/>
      <c r="H100" s="67"/>
    </row>
    <row r="101" spans="2:8" s="17" customFormat="1" ht="12.75" x14ac:dyDescent="0.2">
      <c r="B101" s="19"/>
      <c r="C101" s="65"/>
      <c r="D101" s="70"/>
      <c r="E101" s="71"/>
      <c r="F101" s="70"/>
      <c r="G101" s="71"/>
      <c r="H101" s="67"/>
    </row>
    <row r="102" spans="2:8" s="18" customFormat="1" ht="12.75" x14ac:dyDescent="0.2">
      <c r="B102" s="30" t="s">
        <v>93</v>
      </c>
      <c r="C102" s="65"/>
      <c r="D102" s="68"/>
      <c r="E102" s="69"/>
      <c r="F102" s="68"/>
      <c r="G102" s="69"/>
      <c r="H102" s="66"/>
    </row>
    <row r="103" spans="2:8" s="18" customFormat="1" ht="12.75" x14ac:dyDescent="0.2">
      <c r="B103" s="19" t="s">
        <v>94</v>
      </c>
      <c r="C103" s="65"/>
      <c r="D103" s="70"/>
      <c r="E103" s="71"/>
      <c r="F103" s="70"/>
      <c r="G103" s="71"/>
      <c r="H103" s="67"/>
    </row>
    <row r="104" spans="2:8" s="17" customFormat="1" ht="12.75" x14ac:dyDescent="0.2">
      <c r="B104" s="19"/>
      <c r="C104" s="65"/>
      <c r="D104" s="70"/>
      <c r="E104" s="71"/>
      <c r="F104" s="70"/>
      <c r="G104" s="71"/>
      <c r="H104" s="67"/>
    </row>
    <row r="105" spans="2:8" s="18" customFormat="1" ht="13.5" thickBot="1" x14ac:dyDescent="0.25">
      <c r="B105" s="72" t="s">
        <v>95</v>
      </c>
      <c r="C105" s="73"/>
      <c r="D105" s="74"/>
      <c r="E105" s="73"/>
      <c r="F105" s="74"/>
      <c r="G105" s="73"/>
      <c r="H105" s="101"/>
    </row>
    <row r="106" spans="2:8" s="18" customFormat="1" ht="13.5" thickBot="1" x14ac:dyDescent="0.25">
      <c r="B106" s="102"/>
      <c r="C106" s="103"/>
      <c r="D106" s="104"/>
      <c r="E106" s="104"/>
      <c r="F106" s="104"/>
      <c r="G106" s="104"/>
      <c r="H106" s="104"/>
    </row>
    <row r="107" spans="2:8" s="18" customFormat="1" ht="15" customHeight="1" thickBot="1" x14ac:dyDescent="0.25">
      <c r="B107" s="78" t="s">
        <v>96</v>
      </c>
      <c r="C107" s="61">
        <f>C88</f>
        <v>896914865.08999991</v>
      </c>
      <c r="D107" s="61">
        <f t="shared" ref="D107:H107" si="21">D88</f>
        <v>117131982.55999999</v>
      </c>
      <c r="E107" s="61">
        <f t="shared" si="21"/>
        <v>210281508.56000003</v>
      </c>
      <c r="F107" s="61">
        <f t="shared" si="21"/>
        <v>245499288.47000003</v>
      </c>
      <c r="G107" s="61">
        <f t="shared" si="21"/>
        <v>134809464.35999998</v>
      </c>
      <c r="H107" s="61">
        <f t="shared" si="21"/>
        <v>189192621.13999999</v>
      </c>
    </row>
    <row r="108" spans="2:8" s="18" customFormat="1" ht="12.75" customHeight="1" x14ac:dyDescent="0.2">
      <c r="B108" s="18" t="s">
        <v>97</v>
      </c>
      <c r="C108" s="79"/>
      <c r="D108" s="80"/>
      <c r="E108" s="80"/>
      <c r="F108" s="80"/>
      <c r="G108" s="80"/>
      <c r="H108" s="80"/>
    </row>
    <row r="109" spans="2:8" s="18" customFormat="1" ht="9.9499999999999993" customHeight="1" x14ac:dyDescent="0.2">
      <c r="B109" s="18" t="s">
        <v>98</v>
      </c>
      <c r="C109" s="79"/>
    </row>
    <row r="110" spans="2:8" s="18" customFormat="1" ht="9.9499999999999993" customHeight="1" x14ac:dyDescent="0.2">
      <c r="B110" s="18" t="s">
        <v>99</v>
      </c>
      <c r="C110" s="79"/>
    </row>
    <row r="111" spans="2:8" s="18" customFormat="1" ht="9.9499999999999993" customHeight="1" x14ac:dyDescent="0.2">
      <c r="C111" s="79"/>
    </row>
    <row r="112" spans="2:8" s="92" customFormat="1" ht="12" customHeight="1" x14ac:dyDescent="0.2">
      <c r="B112" s="90" t="s">
        <v>100</v>
      </c>
      <c r="C112" s="91"/>
    </row>
    <row r="113" spans="2:8" s="18" customFormat="1" ht="9.9499999999999993" customHeight="1" x14ac:dyDescent="0.2">
      <c r="B113" s="82" t="s">
        <v>101</v>
      </c>
      <c r="C113" s="79"/>
    </row>
    <row r="114" spans="2:8" s="18" customFormat="1" ht="9.9499999999999993" customHeight="1" x14ac:dyDescent="0.2">
      <c r="B114" s="82" t="s">
        <v>102</v>
      </c>
      <c r="C114" s="79"/>
    </row>
    <row r="115" spans="2:8" s="18" customFormat="1" ht="9.9499999999999993" customHeight="1" x14ac:dyDescent="0.2">
      <c r="B115" s="82" t="s">
        <v>103</v>
      </c>
      <c r="C115" s="79"/>
    </row>
    <row r="116" spans="2:8" s="18" customFormat="1" ht="9.9499999999999993" customHeight="1" x14ac:dyDescent="0.2">
      <c r="B116" s="82" t="s">
        <v>104</v>
      </c>
      <c r="C116" s="79"/>
    </row>
    <row r="117" spans="2:8" s="18" customFormat="1" ht="9.9499999999999993" customHeight="1" x14ac:dyDescent="0.2">
      <c r="B117" s="82" t="s">
        <v>105</v>
      </c>
      <c r="C117" s="79"/>
    </row>
    <row r="118" spans="2:8" s="18" customFormat="1" ht="12.75" x14ac:dyDescent="0.2">
      <c r="B118" s="82"/>
      <c r="C118" s="79"/>
    </row>
    <row r="119" spans="2:8" s="18" customFormat="1" x14ac:dyDescent="0.25">
      <c r="B119" s="110"/>
      <c r="C119" s="2"/>
      <c r="D119" s="8"/>
      <c r="E119" s="8"/>
      <c r="F119" s="8"/>
      <c r="G119" s="8"/>
      <c r="H119" s="8"/>
    </row>
    <row r="120" spans="2:8" s="18" customFormat="1" x14ac:dyDescent="0.25">
      <c r="B120" s="110"/>
      <c r="C120" s="2"/>
      <c r="D120" s="8"/>
      <c r="E120" s="8"/>
      <c r="F120" s="8"/>
      <c r="G120" s="8"/>
      <c r="H120" s="8"/>
    </row>
    <row r="121" spans="2:8" s="18" customFormat="1" x14ac:dyDescent="0.25">
      <c r="B121" s="110" t="s">
        <v>107</v>
      </c>
      <c r="C121" s="8"/>
      <c r="D121" s="8"/>
      <c r="E121" s="8"/>
      <c r="F121" s="8"/>
      <c r="G121" s="111" t="s">
        <v>106</v>
      </c>
      <c r="H121" s="111"/>
    </row>
    <row r="122" spans="2:8" s="18" customFormat="1" x14ac:dyDescent="0.25">
      <c r="B122" s="110"/>
      <c r="C122" s="8"/>
      <c r="D122" s="8"/>
      <c r="E122" s="8"/>
      <c r="F122" s="8"/>
      <c r="G122" s="112"/>
      <c r="H122" s="8"/>
    </row>
    <row r="123" spans="2:8" s="18" customFormat="1" x14ac:dyDescent="0.25">
      <c r="B123" s="113" t="s">
        <v>109</v>
      </c>
      <c r="C123" s="8"/>
      <c r="D123" s="8"/>
      <c r="E123" s="8"/>
      <c r="F123" s="8"/>
      <c r="G123" s="111" t="s">
        <v>108</v>
      </c>
      <c r="H123" s="111"/>
    </row>
    <row r="124" spans="2:8" s="18" customFormat="1" x14ac:dyDescent="0.25">
      <c r="B124" s="114" t="s">
        <v>111</v>
      </c>
      <c r="C124" s="8"/>
      <c r="D124" s="8"/>
      <c r="E124" s="8"/>
      <c r="F124" s="8"/>
      <c r="G124" s="115" t="s">
        <v>110</v>
      </c>
      <c r="H124" s="115"/>
    </row>
    <row r="125" spans="2:8" s="18" customFormat="1" x14ac:dyDescent="0.25">
      <c r="B125" s="116" t="s">
        <v>113</v>
      </c>
      <c r="C125" s="8"/>
      <c r="D125" s="8"/>
      <c r="E125" s="8"/>
      <c r="F125" s="8"/>
      <c r="G125" s="117" t="s">
        <v>112</v>
      </c>
      <c r="H125" s="110"/>
    </row>
    <row r="126" spans="2:8" s="18" customFormat="1" x14ac:dyDescent="0.25">
      <c r="B126" s="8"/>
      <c r="C126" s="112"/>
      <c r="D126" s="8"/>
      <c r="E126" s="8"/>
      <c r="F126" s="8"/>
      <c r="G126" s="8"/>
      <c r="H126" s="8"/>
    </row>
    <row r="127" spans="2:8" s="18" customFormat="1" ht="15" customHeight="1" x14ac:dyDescent="0.2">
      <c r="B127" s="135" t="s">
        <v>114</v>
      </c>
      <c r="C127" s="135"/>
      <c r="D127" s="135"/>
      <c r="E127" s="135"/>
      <c r="F127" s="135"/>
      <c r="G127" s="135"/>
      <c r="H127" s="135"/>
    </row>
    <row r="128" spans="2:8" s="18" customFormat="1" ht="15" customHeight="1" x14ac:dyDescent="0.2">
      <c r="B128" s="135"/>
      <c r="C128" s="135"/>
      <c r="D128" s="135"/>
      <c r="E128" s="135"/>
      <c r="F128" s="135"/>
      <c r="G128" s="135"/>
      <c r="H128" s="135"/>
    </row>
    <row r="129" spans="2:8" s="18" customFormat="1" ht="15" customHeight="1" x14ac:dyDescent="0.25">
      <c r="B129" s="118"/>
      <c r="C129" s="118"/>
      <c r="D129" s="118"/>
      <c r="E129" s="118"/>
      <c r="F129" s="118"/>
      <c r="G129" s="118"/>
      <c r="H129" s="118"/>
    </row>
    <row r="130" spans="2:8" s="18" customFormat="1" x14ac:dyDescent="0.25">
      <c r="B130" s="135" t="s">
        <v>109</v>
      </c>
      <c r="C130" s="135"/>
      <c r="D130" s="135"/>
      <c r="E130" s="135"/>
      <c r="F130" s="135"/>
      <c r="G130" s="135"/>
      <c r="H130" s="135"/>
    </row>
    <row r="131" spans="2:8" s="18" customFormat="1" x14ac:dyDescent="0.25">
      <c r="B131" s="136" t="s">
        <v>115</v>
      </c>
      <c r="C131" s="136"/>
      <c r="D131" s="136"/>
      <c r="E131" s="136"/>
      <c r="F131" s="136"/>
      <c r="G131" s="136"/>
      <c r="H131" s="136"/>
    </row>
    <row r="132" spans="2:8" s="18" customFormat="1" x14ac:dyDescent="0.25">
      <c r="B132" s="137" t="s">
        <v>116</v>
      </c>
      <c r="C132" s="137"/>
      <c r="D132" s="137"/>
      <c r="E132" s="137"/>
      <c r="F132" s="137"/>
      <c r="G132" s="137"/>
      <c r="H132" s="137"/>
    </row>
    <row r="133" spans="2:8" s="18" customFormat="1" x14ac:dyDescent="0.25">
      <c r="B133" s="137" t="s">
        <v>117</v>
      </c>
      <c r="C133" s="137"/>
      <c r="D133" s="137"/>
      <c r="E133" s="137"/>
      <c r="F133" s="137"/>
      <c r="G133" s="137"/>
      <c r="H133" s="137"/>
    </row>
    <row r="134" spans="2:8" s="18" customFormat="1" x14ac:dyDescent="0.25">
      <c r="B134" s="8"/>
      <c r="C134" s="2"/>
      <c r="D134" s="8"/>
      <c r="E134" s="8"/>
      <c r="F134" s="8"/>
      <c r="G134" s="8"/>
      <c r="H134" s="8"/>
    </row>
    <row r="135" spans="2:8" s="18" customFormat="1" ht="12.75" x14ac:dyDescent="0.2">
      <c r="C135" s="79"/>
    </row>
    <row r="136" spans="2:8" s="18" customFormat="1" ht="12.75" x14ac:dyDescent="0.2">
      <c r="C136" s="79"/>
    </row>
    <row r="137" spans="2:8" s="18" customFormat="1" ht="12.75" x14ac:dyDescent="0.2">
      <c r="C137" s="79"/>
    </row>
    <row r="138" spans="2:8" s="18" customFormat="1" ht="12.75" x14ac:dyDescent="0.2">
      <c r="C138" s="79"/>
    </row>
    <row r="139" spans="2:8" s="18" customFormat="1" ht="12.75" x14ac:dyDescent="0.2">
      <c r="C139" s="79"/>
    </row>
    <row r="140" spans="2:8" s="18" customFormat="1" ht="12.75" x14ac:dyDescent="0.2">
      <c r="C140" s="79"/>
    </row>
    <row r="141" spans="2:8" s="18" customFormat="1" ht="12.75" x14ac:dyDescent="0.2">
      <c r="C141" s="79"/>
    </row>
    <row r="142" spans="2:8" s="18" customFormat="1" ht="12.75" x14ac:dyDescent="0.2">
      <c r="C142" s="79"/>
    </row>
  </sheetData>
  <mergeCells count="11">
    <mergeCell ref="B6:H6"/>
    <mergeCell ref="B1:H1"/>
    <mergeCell ref="B2:H2"/>
    <mergeCell ref="B3:H3"/>
    <mergeCell ref="B4:H4"/>
    <mergeCell ref="B5:H5"/>
    <mergeCell ref="B127:H128"/>
    <mergeCell ref="B130:H130"/>
    <mergeCell ref="B131:H131"/>
    <mergeCell ref="B132:H132"/>
    <mergeCell ref="B133:H133"/>
  </mergeCells>
  <pageMargins left="0.62992125984251968" right="0.23622047244094491" top="0.74803149606299213" bottom="0.74803149606299213" header="0.31496062992125984" footer="0.31496062992125984"/>
  <pageSetup paperSize="9" scale="8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9"/>
  <sheetViews>
    <sheetView showGridLines="0" topLeftCell="A73" zoomScale="86" zoomScaleNormal="86" workbookViewId="0">
      <pane xSplit="2" topLeftCell="C1" activePane="topRight" state="frozen"/>
      <selection pane="topRight" activeCell="L86" sqref="L86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9" width="14.28515625" bestFit="1" customWidth="1"/>
  </cols>
  <sheetData>
    <row r="1" spans="2:9" ht="12.75" customHeight="1" x14ac:dyDescent="0.25">
      <c r="B1" s="130" t="s">
        <v>0</v>
      </c>
      <c r="C1" s="130"/>
      <c r="D1" s="130"/>
      <c r="E1" s="130"/>
      <c r="F1" s="130"/>
      <c r="G1" s="130"/>
      <c r="H1" s="130"/>
      <c r="I1" s="130"/>
    </row>
    <row r="2" spans="2:9" ht="12.75" customHeight="1" x14ac:dyDescent="0.25">
      <c r="B2" s="130" t="s">
        <v>1</v>
      </c>
      <c r="C2" s="130"/>
      <c r="D2" s="130"/>
      <c r="E2" s="130"/>
      <c r="F2" s="130"/>
      <c r="G2" s="130"/>
      <c r="H2" s="130"/>
      <c r="I2" s="130"/>
    </row>
    <row r="3" spans="2:9" ht="12.75" customHeight="1" x14ac:dyDescent="0.25">
      <c r="B3" s="130" t="s">
        <v>118</v>
      </c>
      <c r="C3" s="130"/>
      <c r="D3" s="130"/>
      <c r="E3" s="130"/>
      <c r="F3" s="130"/>
      <c r="G3" s="130"/>
      <c r="H3" s="130"/>
      <c r="I3" s="130"/>
    </row>
    <row r="4" spans="2:9" ht="12.75" customHeight="1" x14ac:dyDescent="0.25">
      <c r="B4" s="131" t="s">
        <v>3</v>
      </c>
      <c r="C4" s="131"/>
      <c r="D4" s="131"/>
      <c r="E4" s="131"/>
      <c r="F4" s="131"/>
      <c r="G4" s="131"/>
      <c r="H4" s="131"/>
      <c r="I4" s="131"/>
    </row>
    <row r="5" spans="2:9" ht="12.75" customHeight="1" x14ac:dyDescent="0.25">
      <c r="B5" s="131" t="s">
        <v>4</v>
      </c>
      <c r="C5" s="131"/>
      <c r="D5" s="131"/>
      <c r="E5" s="131"/>
      <c r="F5" s="131"/>
      <c r="G5" s="131"/>
      <c r="H5" s="131"/>
      <c r="I5" s="131"/>
    </row>
    <row r="6" spans="2:9" ht="12.75" customHeight="1" x14ac:dyDescent="0.25">
      <c r="B6" s="129" t="s">
        <v>5</v>
      </c>
      <c r="C6" s="129"/>
      <c r="D6" s="129"/>
      <c r="E6" s="129"/>
      <c r="F6" s="129"/>
      <c r="G6" s="129"/>
      <c r="H6" s="129"/>
      <c r="I6" s="129"/>
    </row>
    <row r="7" spans="2:9" ht="12" customHeight="1" thickBot="1" x14ac:dyDescent="0.3"/>
    <row r="8" spans="2:9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</row>
    <row r="9" spans="2:9" s="8" customFormat="1" ht="15.75" thickBot="1" x14ac:dyDescent="0.3">
      <c r="B9" s="9" t="s">
        <v>20</v>
      </c>
      <c r="C9" s="10"/>
      <c r="D9" s="11"/>
      <c r="E9" s="11"/>
      <c r="F9" s="11"/>
      <c r="G9" s="11"/>
      <c r="H9" s="11"/>
      <c r="I9" s="11"/>
    </row>
    <row r="10" spans="2:9" s="18" customFormat="1" ht="12.75" customHeight="1" x14ac:dyDescent="0.2">
      <c r="B10" s="12" t="s">
        <v>21</v>
      </c>
      <c r="C10" s="13">
        <f>SUM(D10:I10)</f>
        <v>151292242.26000002</v>
      </c>
      <c r="D10" s="16">
        <f>SUM(D11:D15)</f>
        <v>22349456.649999999</v>
      </c>
      <c r="E10" s="16">
        <f t="shared" ref="E10:G10" si="0">SUM(E11:E15)</f>
        <v>24190401.650000002</v>
      </c>
      <c r="F10" s="16">
        <f t="shared" si="0"/>
        <v>29530649.57</v>
      </c>
      <c r="G10" s="16">
        <f t="shared" si="0"/>
        <v>24693928.199999999</v>
      </c>
      <c r="H10" s="16">
        <f>SUM(H11:H15)</f>
        <v>26958262.920000002</v>
      </c>
      <c r="I10" s="16">
        <f>SUM(I11:I15)</f>
        <v>23569543.270000003</v>
      </c>
    </row>
    <row r="11" spans="2:9" s="18" customFormat="1" ht="12.75" customHeight="1" x14ac:dyDescent="0.2">
      <c r="B11" s="19" t="s">
        <v>22</v>
      </c>
      <c r="C11" s="20">
        <f>SUM(D11:I11)</f>
        <v>24649966.399999999</v>
      </c>
      <c r="D11" s="23">
        <v>1657335.09</v>
      </c>
      <c r="E11" s="23">
        <v>2926183.5300000003</v>
      </c>
      <c r="F11" s="23">
        <v>8766894.9399999995</v>
      </c>
      <c r="G11" s="23">
        <v>4296016.8900000006</v>
      </c>
      <c r="H11" s="23">
        <v>5257798.3499999996</v>
      </c>
      <c r="I11" s="23">
        <v>1745737.6</v>
      </c>
    </row>
    <row r="12" spans="2:9" s="18" customFormat="1" ht="12.75" customHeight="1" x14ac:dyDescent="0.2">
      <c r="B12" s="19" t="s">
        <v>23</v>
      </c>
      <c r="C12" s="20">
        <f>SUM(D12:I12)</f>
        <v>126642275.86</v>
      </c>
      <c r="D12" s="23">
        <v>20692121.559999999</v>
      </c>
      <c r="E12" s="23">
        <v>21264218.120000001</v>
      </c>
      <c r="F12" s="23">
        <v>20763754.629999999</v>
      </c>
      <c r="G12" s="23">
        <v>20397911.309999999</v>
      </c>
      <c r="H12" s="23">
        <v>21700464.57</v>
      </c>
      <c r="I12" s="23">
        <v>21823805.670000002</v>
      </c>
    </row>
    <row r="13" spans="2:9" s="18" customFormat="1" ht="12.75" customHeight="1" x14ac:dyDescent="0.2">
      <c r="B13" s="19" t="s">
        <v>24</v>
      </c>
      <c r="C13" s="20">
        <f>SUM(D13:I13)</f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2:9" s="18" customFormat="1" ht="12.75" customHeight="1" x14ac:dyDescent="0.2">
      <c r="B14" s="19" t="s">
        <v>25</v>
      </c>
      <c r="C14" s="20">
        <f>SUM(D14:I14)</f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2:9" s="18" customFormat="1" ht="12.75" customHeight="1" x14ac:dyDescent="0.2">
      <c r="B15" s="19" t="s">
        <v>26</v>
      </c>
      <c r="C15" s="20">
        <f>SUM(D15:I15)</f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2:9" s="18" customFormat="1" ht="12" customHeight="1" x14ac:dyDescent="0.2">
      <c r="B16" s="19"/>
      <c r="C16" s="26"/>
      <c r="D16" s="29"/>
      <c r="E16" s="29"/>
      <c r="F16" s="29"/>
      <c r="G16" s="29"/>
      <c r="H16" s="29"/>
      <c r="I16" s="29"/>
    </row>
    <row r="17" spans="2:9" s="18" customFormat="1" ht="12.75" customHeight="1" x14ac:dyDescent="0.2">
      <c r="B17" s="30" t="s">
        <v>27</v>
      </c>
      <c r="C17" s="31">
        <f>SUM(D17:I17)</f>
        <v>291533360.96000004</v>
      </c>
      <c r="D17" s="34">
        <f>SUM(D18:D26)</f>
        <v>43882584.5</v>
      </c>
      <c r="E17" s="34">
        <f t="shared" ref="E17:I17" si="1">SUM(E18:E26)</f>
        <v>42213966.560000002</v>
      </c>
      <c r="F17" s="34">
        <f t="shared" si="1"/>
        <v>47593497.050000004</v>
      </c>
      <c r="G17" s="34">
        <f t="shared" si="1"/>
        <v>46741859.599999994</v>
      </c>
      <c r="H17" s="34">
        <f t="shared" si="1"/>
        <v>57205943.640000008</v>
      </c>
      <c r="I17" s="34">
        <f t="shared" si="1"/>
        <v>53895509.610000007</v>
      </c>
    </row>
    <row r="18" spans="2:9" s="18" customFormat="1" ht="12.75" customHeight="1" x14ac:dyDescent="0.2">
      <c r="B18" s="19" t="s">
        <v>28</v>
      </c>
      <c r="C18" s="20">
        <f>SUM(D18:I18)</f>
        <v>128439074.19</v>
      </c>
      <c r="D18" s="23">
        <v>20211795.739999998</v>
      </c>
      <c r="E18" s="23">
        <v>20985392.210000001</v>
      </c>
      <c r="F18" s="23">
        <v>18891527.789999999</v>
      </c>
      <c r="G18" s="23">
        <v>20191772.920000002</v>
      </c>
      <c r="H18" s="23">
        <v>24108810.07</v>
      </c>
      <c r="I18" s="23">
        <v>24049775.460000001</v>
      </c>
    </row>
    <row r="19" spans="2:9" s="18" customFormat="1" ht="12.75" customHeight="1" x14ac:dyDescent="0.2">
      <c r="B19" s="19" t="s">
        <v>29</v>
      </c>
      <c r="C19" s="20">
        <f>SUM(D19:I19)</f>
        <v>3290358.2400000007</v>
      </c>
      <c r="D19" s="23">
        <v>146833.87</v>
      </c>
      <c r="E19" s="23">
        <v>364198.66000000003</v>
      </c>
      <c r="F19" s="23">
        <v>511626.57</v>
      </c>
      <c r="G19" s="23">
        <v>1194921.6400000001</v>
      </c>
      <c r="H19" s="23">
        <v>607980.82000000007</v>
      </c>
      <c r="I19" s="23">
        <v>464796.68</v>
      </c>
    </row>
    <row r="20" spans="2:9" s="18" customFormat="1" ht="12.75" customHeight="1" x14ac:dyDescent="0.2">
      <c r="B20" s="19" t="s">
        <v>30</v>
      </c>
      <c r="C20" s="20">
        <f>SUM(D20:I20)</f>
        <v>11482868.98</v>
      </c>
      <c r="D20" s="23">
        <v>1244426.73</v>
      </c>
      <c r="E20" s="23">
        <v>1303797.33</v>
      </c>
      <c r="F20" s="23">
        <v>2971490</v>
      </c>
      <c r="G20" s="23">
        <v>1666763.06</v>
      </c>
      <c r="H20" s="23">
        <v>2139365.8600000003</v>
      </c>
      <c r="I20" s="23">
        <v>2157026</v>
      </c>
    </row>
    <row r="21" spans="2:9" s="18" customFormat="1" ht="12.75" customHeight="1" x14ac:dyDescent="0.2">
      <c r="B21" s="19" t="s">
        <v>31</v>
      </c>
      <c r="C21" s="20">
        <f>SUM(D21:I21)</f>
        <v>4719187.88</v>
      </c>
      <c r="D21" s="23">
        <v>466742.06</v>
      </c>
      <c r="E21" s="23">
        <v>587838.38</v>
      </c>
      <c r="F21" s="23">
        <v>813949.69</v>
      </c>
      <c r="G21" s="23">
        <v>706927.33000000007</v>
      </c>
      <c r="H21" s="23">
        <v>891562</v>
      </c>
      <c r="I21" s="23">
        <v>1252168.42</v>
      </c>
    </row>
    <row r="22" spans="2:9" s="18" customFormat="1" ht="12.75" customHeight="1" x14ac:dyDescent="0.2">
      <c r="B22" s="19" t="s">
        <v>32</v>
      </c>
      <c r="C22" s="20">
        <f>SUM(D22:I22)</f>
        <v>14516665.049999999</v>
      </c>
      <c r="D22" s="23">
        <v>725030.06</v>
      </c>
      <c r="E22" s="23">
        <v>817219.99</v>
      </c>
      <c r="F22" s="23">
        <v>1621847.27</v>
      </c>
      <c r="G22" s="23">
        <v>1260729.04</v>
      </c>
      <c r="H22" s="23">
        <v>8455397.7699999996</v>
      </c>
      <c r="I22" s="23">
        <v>1636440.92</v>
      </c>
    </row>
    <row r="23" spans="2:9" s="18" customFormat="1" ht="12.75" customHeight="1" x14ac:dyDescent="0.2">
      <c r="B23" s="19" t="s">
        <v>33</v>
      </c>
      <c r="C23" s="20">
        <f>SUM(D23:I23)</f>
        <v>52458260.370000005</v>
      </c>
      <c r="D23" s="23">
        <v>9856194.9700000007</v>
      </c>
      <c r="E23" s="23">
        <v>7651767.4500000002</v>
      </c>
      <c r="F23" s="23">
        <v>5309881.2799999993</v>
      </c>
      <c r="G23" s="23">
        <v>10085283.58</v>
      </c>
      <c r="H23" s="23">
        <v>7627664.3099999996</v>
      </c>
      <c r="I23" s="23">
        <v>11927468.779999999</v>
      </c>
    </row>
    <row r="24" spans="2:9" s="18" customFormat="1" ht="12.75" customHeight="1" x14ac:dyDescent="0.2">
      <c r="B24" s="19" t="s">
        <v>34</v>
      </c>
      <c r="C24" s="20">
        <f>SUM(D24:I24)</f>
        <v>24856178.209999997</v>
      </c>
      <c r="D24" s="37">
        <v>4547207.7499999991</v>
      </c>
      <c r="E24" s="37">
        <v>1466746.8300000003</v>
      </c>
      <c r="F24" s="37">
        <v>9249238.3900000006</v>
      </c>
      <c r="G24" s="37">
        <v>3442589.83</v>
      </c>
      <c r="H24" s="37">
        <v>4658983.9800000004</v>
      </c>
      <c r="I24" s="37">
        <v>1491411.43</v>
      </c>
    </row>
    <row r="25" spans="2:9" s="18" customFormat="1" ht="12.75" customHeight="1" x14ac:dyDescent="0.2">
      <c r="B25" s="19" t="s">
        <v>35</v>
      </c>
      <c r="C25" s="20">
        <f>SUM(D25:I25)</f>
        <v>45699677.100000001</v>
      </c>
      <c r="D25" s="23">
        <v>6327215.2599999998</v>
      </c>
      <c r="E25" s="23">
        <v>7476797.1500000004</v>
      </c>
      <c r="F25" s="23">
        <v>7727660.3000000007</v>
      </c>
      <c r="G25" s="23">
        <v>6584017.4400000004</v>
      </c>
      <c r="H25" s="23">
        <v>7691110.3399999999</v>
      </c>
      <c r="I25" s="23">
        <v>9892876.6099999994</v>
      </c>
    </row>
    <row r="26" spans="2:9" s="18" customFormat="1" ht="12.75" customHeight="1" x14ac:dyDescent="0.2">
      <c r="B26" s="19" t="s">
        <v>36</v>
      </c>
      <c r="C26" s="20">
        <f>SUM(D26:I26)</f>
        <v>6071090.9399999995</v>
      </c>
      <c r="D26" s="23">
        <v>357138.06</v>
      </c>
      <c r="E26" s="23">
        <v>1560208.56</v>
      </c>
      <c r="F26" s="23">
        <v>496275.75999999995</v>
      </c>
      <c r="G26" s="23">
        <v>1608854.7599999998</v>
      </c>
      <c r="H26" s="23">
        <v>1025068.49</v>
      </c>
      <c r="I26" s="23">
        <v>1023545.31</v>
      </c>
    </row>
    <row r="27" spans="2:9" s="18" customFormat="1" ht="12" customHeight="1" x14ac:dyDescent="0.2">
      <c r="B27" s="19"/>
      <c r="C27" s="20"/>
      <c r="D27" s="23"/>
      <c r="E27" s="23"/>
      <c r="F27" s="23"/>
      <c r="G27" s="23"/>
      <c r="H27" s="23"/>
      <c r="I27" s="23"/>
    </row>
    <row r="28" spans="2:9" s="18" customFormat="1" ht="12.75" customHeight="1" x14ac:dyDescent="0.2">
      <c r="B28" s="30" t="s">
        <v>37</v>
      </c>
      <c r="C28" s="31">
        <f>SUM(D28:I28)</f>
        <v>534780870</v>
      </c>
      <c r="D28" s="34">
        <f>SUM(D29:D37)</f>
        <v>31600229.230000004</v>
      </c>
      <c r="E28" s="34">
        <f t="shared" ref="E28:I28" si="2">SUM(E29:E37)</f>
        <v>129589476.16</v>
      </c>
      <c r="F28" s="34">
        <f t="shared" si="2"/>
        <v>150745374.83000001</v>
      </c>
      <c r="G28" s="34">
        <f t="shared" si="2"/>
        <v>39230378.279999994</v>
      </c>
      <c r="H28" s="34">
        <f t="shared" si="2"/>
        <v>58764795.099999994</v>
      </c>
      <c r="I28" s="34">
        <f t="shared" si="2"/>
        <v>124850616.40000001</v>
      </c>
    </row>
    <row r="29" spans="2:9" s="18" customFormat="1" ht="12.75" customHeight="1" x14ac:dyDescent="0.2">
      <c r="B29" s="19" t="s">
        <v>38</v>
      </c>
      <c r="C29" s="20">
        <f>SUM(D29:I29)</f>
        <v>270022254.32999998</v>
      </c>
      <c r="D29" s="23">
        <v>654252.30000000005</v>
      </c>
      <c r="E29" s="23">
        <v>82540315.019999981</v>
      </c>
      <c r="F29" s="23">
        <v>98454725.739999995</v>
      </c>
      <c r="G29" s="23">
        <v>1767635.68</v>
      </c>
      <c r="H29" s="23">
        <v>2920129.08</v>
      </c>
      <c r="I29" s="23">
        <v>83685196.510000005</v>
      </c>
    </row>
    <row r="30" spans="2:9" s="18" customFormat="1" ht="12.75" customHeight="1" x14ac:dyDescent="0.2">
      <c r="B30" s="19" t="s">
        <v>39</v>
      </c>
      <c r="C30" s="20">
        <f>SUM(D30:I30)</f>
        <v>1894196.16</v>
      </c>
      <c r="D30" s="23">
        <v>492151.21</v>
      </c>
      <c r="E30" s="23">
        <v>150362.18</v>
      </c>
      <c r="F30" s="23">
        <v>208968.76</v>
      </c>
      <c r="G30" s="23">
        <v>308513.79000000004</v>
      </c>
      <c r="H30" s="23">
        <v>485419.97</v>
      </c>
      <c r="I30" s="23">
        <v>248780.25</v>
      </c>
    </row>
    <row r="31" spans="2:9" s="18" customFormat="1" ht="12.75" customHeight="1" x14ac:dyDescent="0.2">
      <c r="B31" s="19" t="s">
        <v>40</v>
      </c>
      <c r="C31" s="20">
        <f>SUM(D31:I31)</f>
        <v>18215508.149999999</v>
      </c>
      <c r="D31" s="23">
        <v>1492375.96</v>
      </c>
      <c r="E31" s="23">
        <v>3192159.79</v>
      </c>
      <c r="F31" s="23">
        <v>5252592.92</v>
      </c>
      <c r="G31" s="23">
        <v>2343364.3899999997</v>
      </c>
      <c r="H31" s="23">
        <v>3592562.58</v>
      </c>
      <c r="I31" s="23">
        <v>2342452.5099999998</v>
      </c>
    </row>
    <row r="32" spans="2:9" s="18" customFormat="1" ht="12.75" customHeight="1" x14ac:dyDescent="0.2">
      <c r="B32" s="19" t="s">
        <v>41</v>
      </c>
      <c r="C32" s="20">
        <f>SUM(D32:I32)</f>
        <v>339651.51</v>
      </c>
      <c r="D32" s="23">
        <v>3969.56</v>
      </c>
      <c r="E32" s="23">
        <v>2437.08</v>
      </c>
      <c r="F32" s="23">
        <v>129875</v>
      </c>
      <c r="G32" s="23">
        <v>89897.41</v>
      </c>
      <c r="H32" s="23">
        <v>105347.81</v>
      </c>
      <c r="I32" s="23">
        <v>8124.65</v>
      </c>
    </row>
    <row r="33" spans="2:9" s="18" customFormat="1" ht="12.75" customHeight="1" x14ac:dyDescent="0.2">
      <c r="B33" s="19" t="s">
        <v>42</v>
      </c>
      <c r="C33" s="20">
        <f>SUM(D33:I33)</f>
        <v>9960553.2199999988</v>
      </c>
      <c r="D33" s="23">
        <v>1472241.31</v>
      </c>
      <c r="E33" s="23">
        <v>1067881.2</v>
      </c>
      <c r="F33" s="23">
        <v>1098862.55</v>
      </c>
      <c r="G33" s="23">
        <v>1502429.6</v>
      </c>
      <c r="H33" s="23">
        <v>2066832.1</v>
      </c>
      <c r="I33" s="23">
        <v>2752306.46</v>
      </c>
    </row>
    <row r="34" spans="2:9" s="18" customFormat="1" ht="12.75" customHeight="1" x14ac:dyDescent="0.2">
      <c r="B34" s="19" t="s">
        <v>43</v>
      </c>
      <c r="C34" s="20">
        <f>SUM(D34:I34)</f>
        <v>7465528.5099999998</v>
      </c>
      <c r="D34" s="23">
        <v>1344367.3499999999</v>
      </c>
      <c r="E34" s="23">
        <v>547114.77</v>
      </c>
      <c r="F34" s="23">
        <v>2527100.7999999998</v>
      </c>
      <c r="G34" s="23">
        <v>768316.40999999992</v>
      </c>
      <c r="H34" s="23">
        <v>1316524.1299999999</v>
      </c>
      <c r="I34" s="23">
        <v>962105.05</v>
      </c>
    </row>
    <row r="35" spans="2:9" s="18" customFormat="1" ht="12.75" customHeight="1" x14ac:dyDescent="0.2">
      <c r="B35" s="19" t="s">
        <v>44</v>
      </c>
      <c r="C35" s="20">
        <f>SUM(D35:I35)</f>
        <v>176552893.38999999</v>
      </c>
      <c r="D35" s="37">
        <v>19872931.790000003</v>
      </c>
      <c r="E35" s="37">
        <v>30926179.279999997</v>
      </c>
      <c r="F35" s="37">
        <v>33581547.409999996</v>
      </c>
      <c r="G35" s="37">
        <v>26046068.809999995</v>
      </c>
      <c r="H35" s="37">
        <v>39254455.539999999</v>
      </c>
      <c r="I35" s="37">
        <v>26871710.559999999</v>
      </c>
    </row>
    <row r="36" spans="2:9" s="18" customFormat="1" ht="12.75" customHeight="1" x14ac:dyDescent="0.2">
      <c r="B36" s="19" t="s">
        <v>45</v>
      </c>
      <c r="C36" s="20">
        <f>SUM(D36:I36)</f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2:9" s="18" customFormat="1" ht="12.75" customHeight="1" x14ac:dyDescent="0.2">
      <c r="B37" s="19" t="s">
        <v>46</v>
      </c>
      <c r="C37" s="20">
        <f>SUM(D37:I37)</f>
        <v>50330284.730000004</v>
      </c>
      <c r="D37" s="23">
        <v>6267939.75</v>
      </c>
      <c r="E37" s="23">
        <v>11163026.840000002</v>
      </c>
      <c r="F37" s="23">
        <v>9491701.6500000004</v>
      </c>
      <c r="G37" s="23">
        <v>6404152.1899999985</v>
      </c>
      <c r="H37" s="23">
        <v>9023523.8900000006</v>
      </c>
      <c r="I37" s="23">
        <v>7979940.4100000001</v>
      </c>
    </row>
    <row r="38" spans="2:9" s="18" customFormat="1" ht="12" customHeight="1" x14ac:dyDescent="0.2">
      <c r="B38" s="19"/>
      <c r="C38" s="20"/>
      <c r="D38" s="23"/>
      <c r="E38" s="23"/>
      <c r="F38" s="23"/>
      <c r="G38" s="23"/>
      <c r="H38" s="23"/>
      <c r="I38" s="23"/>
    </row>
    <row r="39" spans="2:9" s="18" customFormat="1" ht="12.75" customHeight="1" x14ac:dyDescent="0.2">
      <c r="B39" s="30" t="s">
        <v>47</v>
      </c>
      <c r="C39" s="31">
        <f>SUM(D39:I39)</f>
        <v>103438193.81999999</v>
      </c>
      <c r="D39" s="34">
        <f t="shared" ref="D39:I39" si="3">SUM(D40:D46)</f>
        <v>11352690.529999999</v>
      </c>
      <c r="E39" s="34">
        <f t="shared" si="3"/>
        <v>11871071.109999999</v>
      </c>
      <c r="F39" s="34">
        <f t="shared" si="3"/>
        <v>12593755.66</v>
      </c>
      <c r="G39" s="34">
        <f t="shared" si="3"/>
        <v>13831311.539999999</v>
      </c>
      <c r="H39" s="34">
        <f t="shared" si="3"/>
        <v>36523528.979999997</v>
      </c>
      <c r="I39" s="34">
        <f t="shared" si="3"/>
        <v>17265836</v>
      </c>
    </row>
    <row r="40" spans="2:9" s="18" customFormat="1" ht="12.75" customHeight="1" x14ac:dyDescent="0.2">
      <c r="B40" s="19" t="s">
        <v>48</v>
      </c>
      <c r="C40" s="20">
        <f>SUM(D40:I40)</f>
        <v>2525238.8200000003</v>
      </c>
      <c r="D40" s="23">
        <v>176999.53</v>
      </c>
      <c r="E40" s="23">
        <v>54099.53</v>
      </c>
      <c r="F40" s="23">
        <v>415289.66</v>
      </c>
      <c r="G40" s="25">
        <v>0</v>
      </c>
      <c r="H40" s="25">
        <v>1099759.1000000001</v>
      </c>
      <c r="I40" s="25">
        <v>779091</v>
      </c>
    </row>
    <row r="41" spans="2:9" s="18" customFormat="1" ht="12.75" customHeight="1" x14ac:dyDescent="0.2">
      <c r="B41" s="19" t="s">
        <v>49</v>
      </c>
      <c r="C41" s="20">
        <f>SUM(D41:I41)</f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2:9" s="18" customFormat="1" ht="12.75" customHeight="1" x14ac:dyDescent="0.2">
      <c r="B42" s="19" t="s">
        <v>50</v>
      </c>
      <c r="C42" s="20">
        <f>SUM(D42:I42)</f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</row>
    <row r="43" spans="2:9" s="18" customFormat="1" ht="12.75" customHeight="1" x14ac:dyDescent="0.2">
      <c r="B43" s="19" t="s">
        <v>51</v>
      </c>
      <c r="C43" s="20">
        <f>SUM(D43:I43)</f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</row>
    <row r="44" spans="2:9" s="18" customFormat="1" ht="12.75" customHeight="1" x14ac:dyDescent="0.2">
      <c r="B44" s="19" t="s">
        <v>52</v>
      </c>
      <c r="C44" s="20">
        <f>SUM(D44:I44)</f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</row>
    <row r="45" spans="2:9" s="18" customFormat="1" ht="12.75" customHeight="1" x14ac:dyDescent="0.2">
      <c r="B45" s="19" t="s">
        <v>53</v>
      </c>
      <c r="C45" s="20">
        <f>SUM(D45:I45)</f>
        <v>25279.88</v>
      </c>
      <c r="D45" s="39"/>
      <c r="E45" s="39"/>
      <c r="F45" s="39"/>
      <c r="G45" s="39"/>
      <c r="H45" s="23">
        <v>25279.88</v>
      </c>
      <c r="I45" s="25">
        <v>0</v>
      </c>
    </row>
    <row r="46" spans="2:9" s="18" customFormat="1" ht="12.75" customHeight="1" x14ac:dyDescent="0.2">
      <c r="B46" s="19" t="s">
        <v>54</v>
      </c>
      <c r="C46" s="20">
        <f>SUM(D46:I46)</f>
        <v>100887675.12</v>
      </c>
      <c r="D46" s="23">
        <v>11175691</v>
      </c>
      <c r="E46" s="23">
        <v>11816971.58</v>
      </c>
      <c r="F46" s="23">
        <v>12178466</v>
      </c>
      <c r="G46" s="23">
        <v>13831311.539999999</v>
      </c>
      <c r="H46" s="23">
        <v>35398490</v>
      </c>
      <c r="I46" s="23">
        <v>16486745</v>
      </c>
    </row>
    <row r="47" spans="2:9" s="17" customFormat="1" ht="12" customHeight="1" x14ac:dyDescent="0.2">
      <c r="B47" s="19"/>
      <c r="C47" s="20"/>
      <c r="D47" s="37"/>
      <c r="E47" s="37"/>
      <c r="F47" s="37"/>
      <c r="G47" s="37"/>
      <c r="H47" s="37"/>
      <c r="I47" s="37"/>
    </row>
    <row r="48" spans="2:9" s="18" customFormat="1" ht="12.75" customHeight="1" x14ac:dyDescent="0.2">
      <c r="B48" s="30" t="s">
        <v>55</v>
      </c>
      <c r="C48" s="31">
        <f>SUM(D48:I48)</f>
        <v>0</v>
      </c>
      <c r="D48" s="39">
        <f t="shared" ref="D48:I48" si="4">SUM(D49:D58)</f>
        <v>0</v>
      </c>
      <c r="E48" s="39">
        <f t="shared" si="4"/>
        <v>0</v>
      </c>
      <c r="F48" s="39">
        <f t="shared" si="4"/>
        <v>0</v>
      </c>
      <c r="G48" s="39">
        <f t="shared" si="4"/>
        <v>0</v>
      </c>
      <c r="H48" s="39">
        <f t="shared" si="4"/>
        <v>0</v>
      </c>
      <c r="I48" s="39">
        <f t="shared" si="4"/>
        <v>0</v>
      </c>
    </row>
    <row r="49" spans="2:9" s="18" customFormat="1" ht="12.75" customHeight="1" x14ac:dyDescent="0.2">
      <c r="B49" s="19" t="s">
        <v>56</v>
      </c>
      <c r="C49" s="20">
        <f>SUM(D49:I49)</f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</row>
    <row r="50" spans="2:9" s="18" customFormat="1" ht="12.75" customHeight="1" x14ac:dyDescent="0.2">
      <c r="B50" s="19" t="s">
        <v>57</v>
      </c>
      <c r="C50" s="20">
        <f>SUM(D50:I50)</f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2:9" s="18" customFormat="1" ht="12.75" customHeight="1" thickBot="1" x14ac:dyDescent="0.25">
      <c r="B51" s="45"/>
      <c r="C51" s="46"/>
      <c r="D51" s="48"/>
      <c r="E51" s="48"/>
      <c r="F51" s="48"/>
      <c r="G51" s="48"/>
      <c r="H51" s="48"/>
      <c r="I51" s="48"/>
    </row>
    <row r="52" spans="2:9" s="17" customFormat="1" ht="12.75" customHeight="1" thickBot="1" x14ac:dyDescent="0.25">
      <c r="B52" s="49"/>
      <c r="C52" s="24"/>
      <c r="D52" s="24"/>
      <c r="E52" s="24"/>
      <c r="F52" s="24"/>
      <c r="G52" s="24"/>
      <c r="H52" s="24"/>
      <c r="I52" s="24"/>
    </row>
    <row r="53" spans="2:9" s="8" customFormat="1" ht="16.5" thickBot="1" x14ac:dyDescent="0.3">
      <c r="B53" s="109" t="s">
        <v>6</v>
      </c>
      <c r="C53" s="95" t="s">
        <v>7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</row>
    <row r="54" spans="2:9" s="18" customFormat="1" ht="12.75" customHeight="1" x14ac:dyDescent="0.2">
      <c r="B54" s="19" t="s">
        <v>58</v>
      </c>
      <c r="C54" s="20">
        <f>SUM(D54:I54)</f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</row>
    <row r="55" spans="2:9" s="18" customFormat="1" ht="12.75" customHeight="1" x14ac:dyDescent="0.2">
      <c r="B55" s="19" t="s">
        <v>59</v>
      </c>
      <c r="C55" s="20">
        <f>SUM(D55:I55)</f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</row>
    <row r="56" spans="2:9" s="18" customFormat="1" ht="12.75" customHeight="1" x14ac:dyDescent="0.2">
      <c r="B56" s="19" t="s">
        <v>60</v>
      </c>
      <c r="C56" s="20">
        <f>SUM(D56:I56)</f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</row>
    <row r="57" spans="2:9" s="18" customFormat="1" ht="12.75" customHeight="1" x14ac:dyDescent="0.2">
      <c r="B57" s="19" t="s">
        <v>61</v>
      </c>
      <c r="C57" s="20">
        <f>SUM(D57:I57)</f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</row>
    <row r="58" spans="2:9" s="18" customFormat="1" ht="12.75" customHeight="1" x14ac:dyDescent="0.2">
      <c r="B58" s="19" t="s">
        <v>62</v>
      </c>
      <c r="C58" s="20">
        <f>SUM(D58:I58)</f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</row>
    <row r="59" spans="2:9" s="44" customFormat="1" ht="12" customHeight="1" x14ac:dyDescent="0.2">
      <c r="B59" s="40"/>
      <c r="C59" s="41"/>
      <c r="D59" s="43"/>
      <c r="E59" s="43"/>
      <c r="F59" s="43"/>
      <c r="G59" s="43"/>
      <c r="H59" s="43"/>
      <c r="I59" s="43"/>
    </row>
    <row r="60" spans="2:9" s="18" customFormat="1" ht="12.75" customHeight="1" x14ac:dyDescent="0.2">
      <c r="B60" s="30" t="s">
        <v>63</v>
      </c>
      <c r="C60" s="31">
        <f>SUM(D60:I60)</f>
        <v>37240081.340000004</v>
      </c>
      <c r="D60" s="39">
        <f t="shared" ref="D60:I60" si="5">SUM(D61:D69)</f>
        <v>7688181.0999999987</v>
      </c>
      <c r="E60" s="39">
        <f t="shared" si="5"/>
        <v>2416593.08</v>
      </c>
      <c r="F60" s="39">
        <f t="shared" si="5"/>
        <v>4481215.7100000009</v>
      </c>
      <c r="G60" s="39">
        <f t="shared" si="5"/>
        <v>10311986.739999998</v>
      </c>
      <c r="H60" s="39">
        <f t="shared" si="5"/>
        <v>8736635.2899999991</v>
      </c>
      <c r="I60" s="39">
        <f t="shared" si="5"/>
        <v>3605469.42</v>
      </c>
    </row>
    <row r="61" spans="2:9" s="18" customFormat="1" ht="12.75" customHeight="1" x14ac:dyDescent="0.2">
      <c r="B61" s="19" t="s">
        <v>64</v>
      </c>
      <c r="C61" s="20">
        <f>SUM(D61:I61)</f>
        <v>17667151.57</v>
      </c>
      <c r="D61" s="23">
        <v>6692666.8699999992</v>
      </c>
      <c r="E61" s="23">
        <v>572766.18000000005</v>
      </c>
      <c r="F61" s="23">
        <v>2362609.2000000002</v>
      </c>
      <c r="G61" s="23">
        <v>5232094.5299999993</v>
      </c>
      <c r="H61" s="23">
        <v>1577112.25</v>
      </c>
      <c r="I61" s="23">
        <v>1229902.54</v>
      </c>
    </row>
    <row r="62" spans="2:9" s="18" customFormat="1" ht="12.75" customHeight="1" x14ac:dyDescent="0.2">
      <c r="B62" s="19" t="s">
        <v>65</v>
      </c>
      <c r="C62" s="20">
        <f>SUM(D62:I62)</f>
        <v>2549675.4699999997</v>
      </c>
      <c r="D62" s="23">
        <v>374332.43</v>
      </c>
      <c r="E62" s="23">
        <v>577872.85</v>
      </c>
      <c r="F62" s="23">
        <v>870931.52</v>
      </c>
      <c r="G62" s="23">
        <v>372264.87</v>
      </c>
      <c r="H62" s="23">
        <v>9333.7999999999993</v>
      </c>
      <c r="I62" s="23">
        <v>344940</v>
      </c>
    </row>
    <row r="63" spans="2:9" s="18" customFormat="1" ht="12.75" customHeight="1" x14ac:dyDescent="0.2">
      <c r="B63" s="19" t="s">
        <v>66</v>
      </c>
      <c r="C63" s="20">
        <f>SUM(D63:I63)</f>
        <v>163983.78</v>
      </c>
      <c r="D63" s="23">
        <v>59000</v>
      </c>
      <c r="E63" s="23">
        <v>16296.98</v>
      </c>
      <c r="F63" s="23">
        <v>3600</v>
      </c>
      <c r="G63" s="23">
        <v>85086.8</v>
      </c>
      <c r="H63" s="25">
        <v>0</v>
      </c>
      <c r="I63" s="25">
        <v>0</v>
      </c>
    </row>
    <row r="64" spans="2:9" s="18" customFormat="1" ht="12.75" customHeight="1" x14ac:dyDescent="0.2">
      <c r="B64" s="19" t="s">
        <v>67</v>
      </c>
      <c r="C64" s="20">
        <f>SUM(D64:I64)</f>
        <v>33028.199999999997</v>
      </c>
      <c r="D64" s="25">
        <v>0</v>
      </c>
      <c r="E64" s="25">
        <v>0</v>
      </c>
      <c r="F64" s="25">
        <v>0</v>
      </c>
      <c r="G64" s="25">
        <v>0</v>
      </c>
      <c r="H64" s="25">
        <v>33028.199999999997</v>
      </c>
      <c r="I64" s="25">
        <v>0</v>
      </c>
    </row>
    <row r="65" spans="2:9" s="18" customFormat="1" ht="12.75" customHeight="1" x14ac:dyDescent="0.2">
      <c r="B65" s="19" t="s">
        <v>68</v>
      </c>
      <c r="C65" s="20">
        <f>SUM(D65:I65)</f>
        <v>9333461.9600000009</v>
      </c>
      <c r="D65" s="25">
        <v>423341.38</v>
      </c>
      <c r="E65" s="25">
        <v>302035.01</v>
      </c>
      <c r="F65" s="25">
        <v>1102102.5100000002</v>
      </c>
      <c r="G65" s="25">
        <v>4465781.13</v>
      </c>
      <c r="H65" s="25">
        <v>1009575.0499999999</v>
      </c>
      <c r="I65" s="25">
        <v>2030626.88</v>
      </c>
    </row>
    <row r="66" spans="2:9" s="17" customFormat="1" ht="12.75" customHeight="1" x14ac:dyDescent="0.2">
      <c r="B66" s="19" t="s">
        <v>69</v>
      </c>
      <c r="C66" s="20">
        <f>SUM(D66:I66)</f>
        <v>840000</v>
      </c>
      <c r="D66" s="25">
        <v>0</v>
      </c>
      <c r="E66" s="25">
        <v>0</v>
      </c>
      <c r="F66" s="25">
        <v>0</v>
      </c>
      <c r="G66" s="25">
        <v>0</v>
      </c>
      <c r="H66" s="25">
        <v>840000</v>
      </c>
      <c r="I66" s="25">
        <v>0</v>
      </c>
    </row>
    <row r="67" spans="2:9" s="18" customFormat="1" ht="12.75" customHeight="1" x14ac:dyDescent="0.2">
      <c r="B67" s="19" t="s">
        <v>70</v>
      </c>
      <c r="C67" s="20">
        <f>SUM(D67:I67)</f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</row>
    <row r="68" spans="2:9" s="18" customFormat="1" ht="12.75" customHeight="1" x14ac:dyDescent="0.2">
      <c r="B68" s="19" t="s">
        <v>71</v>
      </c>
      <c r="C68" s="20">
        <f>SUM(D68:I68)</f>
        <v>6652780.3600000003</v>
      </c>
      <c r="D68" s="25">
        <v>138840.42000000001</v>
      </c>
      <c r="E68" s="25">
        <v>947622.06</v>
      </c>
      <c r="F68" s="25">
        <v>141972.48000000001</v>
      </c>
      <c r="G68" s="25">
        <v>156759.41</v>
      </c>
      <c r="H68" s="25">
        <v>5267585.99</v>
      </c>
      <c r="I68" s="25">
        <v>0</v>
      </c>
    </row>
    <row r="69" spans="2:9" s="17" customFormat="1" ht="12.75" customHeight="1" x14ac:dyDescent="0.2">
      <c r="B69" s="19" t="s">
        <v>72</v>
      </c>
      <c r="C69" s="20">
        <f>SUM(D69:I69)</f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</row>
    <row r="70" spans="2:9" s="17" customFormat="1" ht="12.75" customHeight="1" x14ac:dyDescent="0.2">
      <c r="B70" s="19"/>
      <c r="C70" s="20"/>
      <c r="D70" s="25"/>
      <c r="E70" s="25"/>
      <c r="F70" s="25"/>
      <c r="G70" s="25"/>
      <c r="H70" s="25"/>
      <c r="I70" s="25"/>
    </row>
    <row r="71" spans="2:9" s="18" customFormat="1" ht="12.75" customHeight="1" x14ac:dyDescent="0.2">
      <c r="B71" s="30" t="s">
        <v>73</v>
      </c>
      <c r="C71" s="31">
        <f>SUM(D71:I71)</f>
        <v>1817091.41</v>
      </c>
      <c r="D71" s="39">
        <f>SUM(D72:D75)</f>
        <v>258840.55</v>
      </c>
      <c r="E71" s="39">
        <f t="shared" ref="E71:I71" si="6">SUM(E72:E75)</f>
        <v>0</v>
      </c>
      <c r="F71" s="39">
        <f t="shared" si="6"/>
        <v>554795.65</v>
      </c>
      <c r="G71" s="39">
        <f t="shared" si="6"/>
        <v>0</v>
      </c>
      <c r="H71" s="39">
        <f t="shared" si="6"/>
        <v>1003455.21</v>
      </c>
      <c r="I71" s="39">
        <f t="shared" si="6"/>
        <v>0</v>
      </c>
    </row>
    <row r="72" spans="2:9" s="18" customFormat="1" ht="12.75" customHeight="1" x14ac:dyDescent="0.2">
      <c r="B72" s="19" t="s">
        <v>74</v>
      </c>
      <c r="C72" s="20">
        <f>SUM(D72:I72)</f>
        <v>1817091.41</v>
      </c>
      <c r="D72" s="25">
        <v>258840.55</v>
      </c>
      <c r="E72" s="25">
        <v>0</v>
      </c>
      <c r="F72" s="25">
        <v>554795.65</v>
      </c>
      <c r="G72" s="25"/>
      <c r="H72" s="25">
        <v>1003455.21</v>
      </c>
      <c r="I72" s="25">
        <v>0</v>
      </c>
    </row>
    <row r="73" spans="2:9" s="18" customFormat="1" ht="12.75" customHeight="1" x14ac:dyDescent="0.2">
      <c r="B73" s="19" t="s">
        <v>75</v>
      </c>
      <c r="C73" s="20">
        <f>SUM(D73:I73)</f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</row>
    <row r="74" spans="2:9" s="18" customFormat="1" ht="12.75" customHeight="1" x14ac:dyDescent="0.2">
      <c r="B74" s="19" t="s">
        <v>76</v>
      </c>
      <c r="C74" s="20">
        <f>SUM(D74:I74)</f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</row>
    <row r="75" spans="2:9" s="17" customFormat="1" ht="12.75" customHeight="1" x14ac:dyDescent="0.2">
      <c r="B75" s="19" t="s">
        <v>77</v>
      </c>
      <c r="C75" s="20">
        <f>SUM(D75:I75)</f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2:9" s="17" customFormat="1" ht="12.75" customHeight="1" x14ac:dyDescent="0.2">
      <c r="B76" s="19"/>
      <c r="C76" s="20"/>
      <c r="D76" s="25"/>
      <c r="E76" s="25"/>
      <c r="F76" s="25"/>
      <c r="G76" s="25"/>
      <c r="H76" s="25"/>
      <c r="I76" s="25"/>
    </row>
    <row r="77" spans="2:9" s="18" customFormat="1" ht="12.75" customHeight="1" x14ac:dyDescent="0.2">
      <c r="B77" s="30" t="s">
        <v>78</v>
      </c>
      <c r="C77" s="89">
        <f>SUM(D77:I77)</f>
        <v>0</v>
      </c>
      <c r="D77" s="96">
        <f t="shared" ref="D77:I77" si="7">SUM(D78:D79)</f>
        <v>0</v>
      </c>
      <c r="E77" s="96">
        <f t="shared" si="7"/>
        <v>0</v>
      </c>
      <c r="F77" s="96">
        <f t="shared" si="7"/>
        <v>0</v>
      </c>
      <c r="G77" s="96">
        <f t="shared" si="7"/>
        <v>0</v>
      </c>
      <c r="H77" s="96">
        <f t="shared" si="7"/>
        <v>0</v>
      </c>
      <c r="I77" s="96">
        <f t="shared" si="7"/>
        <v>0</v>
      </c>
    </row>
    <row r="78" spans="2:9" s="18" customFormat="1" ht="12.75" customHeight="1" x14ac:dyDescent="0.2">
      <c r="B78" s="19" t="s">
        <v>79</v>
      </c>
      <c r="C78" s="53">
        <f>SUM(D78:I78)</f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</row>
    <row r="79" spans="2:9" s="18" customFormat="1" ht="12.75" customHeight="1" x14ac:dyDescent="0.2">
      <c r="B79" s="19" t="s">
        <v>80</v>
      </c>
      <c r="C79" s="53">
        <f>SUM(D79:I79)</f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</row>
    <row r="80" spans="2:9" s="17" customFormat="1" ht="12" customHeight="1" x14ac:dyDescent="0.2">
      <c r="B80" s="19"/>
      <c r="C80" s="20"/>
      <c r="D80" s="23"/>
      <c r="E80" s="23"/>
      <c r="F80" s="23"/>
      <c r="G80" s="23"/>
      <c r="H80" s="23"/>
      <c r="I80" s="23"/>
    </row>
    <row r="81" spans="2:9" s="18" customFormat="1" ht="12.75" customHeight="1" x14ac:dyDescent="0.2">
      <c r="B81" s="30" t="s">
        <v>81</v>
      </c>
      <c r="C81" s="53">
        <f>SUM(D81:I81)</f>
        <v>0</v>
      </c>
      <c r="D81" s="39">
        <f t="shared" ref="D81:I81" si="8">SUM(D82:D84)</f>
        <v>0</v>
      </c>
      <c r="E81" s="39">
        <f t="shared" si="8"/>
        <v>0</v>
      </c>
      <c r="F81" s="39">
        <f t="shared" si="8"/>
        <v>0</v>
      </c>
      <c r="G81" s="39">
        <f t="shared" si="8"/>
        <v>0</v>
      </c>
      <c r="H81" s="39">
        <f t="shared" si="8"/>
        <v>0</v>
      </c>
      <c r="I81" s="39">
        <f t="shared" si="8"/>
        <v>0</v>
      </c>
    </row>
    <row r="82" spans="2:9" s="18" customFormat="1" ht="12.75" customHeight="1" x14ac:dyDescent="0.2">
      <c r="B82" s="19" t="s">
        <v>82</v>
      </c>
      <c r="C82" s="53">
        <f>SUM(D82:I82)</f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</row>
    <row r="83" spans="2:9" s="18" customFormat="1" ht="12.75" customHeight="1" x14ac:dyDescent="0.2">
      <c r="B83" s="19" t="s">
        <v>83</v>
      </c>
      <c r="C83" s="53">
        <f>SUM(D83:I83)</f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</row>
    <row r="84" spans="2:9" s="18" customFormat="1" ht="12.75" customHeight="1" x14ac:dyDescent="0.2">
      <c r="B84" s="19" t="s">
        <v>84</v>
      </c>
      <c r="C84" s="53">
        <f>SUM(D84:I84)</f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</row>
    <row r="85" spans="2:9" s="17" customFormat="1" ht="12.75" customHeight="1" thickBot="1" x14ac:dyDescent="0.25">
      <c r="B85" s="45"/>
      <c r="C85" s="56"/>
      <c r="D85" s="59"/>
      <c r="E85" s="59"/>
      <c r="F85" s="59"/>
      <c r="G85" s="59"/>
      <c r="H85" s="59"/>
      <c r="I85" s="59"/>
    </row>
    <row r="86" spans="2:9" s="18" customFormat="1" ht="15.75" thickBot="1" x14ac:dyDescent="0.25">
      <c r="B86" s="60" t="s">
        <v>85</v>
      </c>
      <c r="C86" s="61">
        <f t="shared" ref="C86:I86" si="9">C10+C17+C28+C39+C60+C77+C71+C81</f>
        <v>1120101839.79</v>
      </c>
      <c r="D86" s="61">
        <f t="shared" si="9"/>
        <v>117131982.55999999</v>
      </c>
      <c r="E86" s="61">
        <f t="shared" si="9"/>
        <v>210281508.56000003</v>
      </c>
      <c r="F86" s="61">
        <f t="shared" si="9"/>
        <v>245499288.47000003</v>
      </c>
      <c r="G86" s="61">
        <f t="shared" si="9"/>
        <v>134809464.35999998</v>
      </c>
      <c r="H86" s="61">
        <f t="shared" si="9"/>
        <v>189192621.13999999</v>
      </c>
      <c r="I86" s="61">
        <f t="shared" si="9"/>
        <v>223186974.70000002</v>
      </c>
    </row>
    <row r="87" spans="2:9" s="18" customFormat="1" ht="12.75" x14ac:dyDescent="0.2">
      <c r="B87" s="120" t="s">
        <v>86</v>
      </c>
      <c r="C87" s="124"/>
      <c r="D87" s="99"/>
      <c r="E87" s="124"/>
      <c r="F87" s="99"/>
      <c r="G87" s="124"/>
      <c r="H87" s="99"/>
      <c r="I87" s="99"/>
    </row>
    <row r="88" spans="2:9" s="18" customFormat="1" ht="12.75" x14ac:dyDescent="0.2">
      <c r="B88" s="121" t="s">
        <v>87</v>
      </c>
      <c r="C88" s="76"/>
      <c r="D88" s="69"/>
      <c r="E88" s="68"/>
      <c r="F88" s="69"/>
      <c r="G88" s="68"/>
      <c r="H88" s="69"/>
      <c r="I88" s="69"/>
    </row>
    <row r="89" spans="2:9" s="18" customFormat="1" ht="12.75" x14ac:dyDescent="0.2">
      <c r="B89" s="122" t="s">
        <v>88</v>
      </c>
      <c r="C89" s="76"/>
      <c r="D89" s="71"/>
      <c r="E89" s="70"/>
      <c r="F89" s="71"/>
      <c r="G89" s="70"/>
      <c r="H89" s="71"/>
      <c r="I89" s="71"/>
    </row>
    <row r="90" spans="2:9" s="18" customFormat="1" ht="12.75" x14ac:dyDescent="0.2">
      <c r="B90" s="122" t="s">
        <v>89</v>
      </c>
      <c r="C90" s="76"/>
      <c r="D90" s="71"/>
      <c r="E90" s="70"/>
      <c r="F90" s="71"/>
      <c r="G90" s="70"/>
      <c r="H90" s="71"/>
      <c r="I90" s="71"/>
    </row>
    <row r="91" spans="2:9" s="17" customFormat="1" ht="12.75" x14ac:dyDescent="0.2">
      <c r="B91" s="122"/>
      <c r="C91" s="76"/>
      <c r="D91" s="71"/>
      <c r="E91" s="70"/>
      <c r="F91" s="71"/>
      <c r="G91" s="70"/>
      <c r="H91" s="71"/>
      <c r="I91" s="71"/>
    </row>
    <row r="92" spans="2:9" s="18" customFormat="1" ht="12.75" x14ac:dyDescent="0.2">
      <c r="B92" s="121" t="s">
        <v>90</v>
      </c>
      <c r="C92" s="76"/>
      <c r="D92" s="69"/>
      <c r="E92" s="68"/>
      <c r="F92" s="69"/>
      <c r="G92" s="68"/>
      <c r="H92" s="69"/>
      <c r="I92" s="69"/>
    </row>
    <row r="93" spans="2:9" s="18" customFormat="1" ht="12.75" x14ac:dyDescent="0.2">
      <c r="B93" s="122" t="s">
        <v>91</v>
      </c>
      <c r="C93" s="76"/>
      <c r="D93" s="71"/>
      <c r="E93" s="70"/>
      <c r="F93" s="71"/>
      <c r="G93" s="70"/>
      <c r="H93" s="71"/>
      <c r="I93" s="71"/>
    </row>
    <row r="94" spans="2:9" s="17" customFormat="1" ht="12.75" x14ac:dyDescent="0.2">
      <c r="B94" s="122" t="s">
        <v>92</v>
      </c>
      <c r="C94" s="76"/>
      <c r="D94" s="71"/>
      <c r="E94" s="70"/>
      <c r="F94" s="71"/>
      <c r="G94" s="70"/>
      <c r="H94" s="71"/>
      <c r="I94" s="71"/>
    </row>
    <row r="95" spans="2:9" s="17" customFormat="1" ht="12.75" x14ac:dyDescent="0.2">
      <c r="B95" s="122"/>
      <c r="C95" s="76"/>
      <c r="D95" s="71"/>
      <c r="E95" s="70"/>
      <c r="F95" s="71"/>
      <c r="G95" s="70"/>
      <c r="H95" s="71"/>
      <c r="I95" s="71"/>
    </row>
    <row r="96" spans="2:9" s="18" customFormat="1" ht="12.75" x14ac:dyDescent="0.2">
      <c r="B96" s="121" t="s">
        <v>93</v>
      </c>
      <c r="C96" s="76"/>
      <c r="D96" s="69"/>
      <c r="E96" s="68"/>
      <c r="F96" s="69"/>
      <c r="G96" s="68"/>
      <c r="H96" s="69"/>
      <c r="I96" s="69"/>
    </row>
    <row r="97" spans="2:9" s="18" customFormat="1" ht="12.75" x14ac:dyDescent="0.2">
      <c r="B97" s="122" t="s">
        <v>94</v>
      </c>
      <c r="C97" s="76"/>
      <c r="D97" s="71"/>
      <c r="E97" s="70"/>
      <c r="F97" s="71"/>
      <c r="G97" s="70"/>
      <c r="H97" s="71"/>
      <c r="I97" s="71"/>
    </row>
    <row r="98" spans="2:9" s="17" customFormat="1" ht="12.75" x14ac:dyDescent="0.2">
      <c r="B98" s="122"/>
      <c r="C98" s="76"/>
      <c r="D98" s="71"/>
      <c r="E98" s="70"/>
      <c r="F98" s="71"/>
      <c r="G98" s="70"/>
      <c r="H98" s="71"/>
      <c r="I98" s="71"/>
    </row>
    <row r="99" spans="2:9" s="18" customFormat="1" ht="13.5" thickBot="1" x14ac:dyDescent="0.25">
      <c r="B99" s="123" t="s">
        <v>95</v>
      </c>
      <c r="C99" s="74"/>
      <c r="D99" s="73"/>
      <c r="E99" s="74"/>
      <c r="F99" s="73"/>
      <c r="G99" s="74"/>
      <c r="H99" s="73"/>
      <c r="I99" s="73"/>
    </row>
    <row r="100" spans="2:9" s="18" customFormat="1" ht="13.5" thickBot="1" x14ac:dyDescent="0.25">
      <c r="B100" s="102"/>
      <c r="C100" s="103"/>
      <c r="D100" s="104"/>
      <c r="E100" s="104"/>
      <c r="F100" s="104"/>
      <c r="G100" s="104"/>
      <c r="H100" s="104"/>
      <c r="I100" s="104"/>
    </row>
    <row r="101" spans="2:9" s="18" customFormat="1" ht="15" customHeight="1" thickBot="1" x14ac:dyDescent="0.25">
      <c r="B101" s="78" t="s">
        <v>96</v>
      </c>
      <c r="C101" s="61">
        <f>C86</f>
        <v>1120101839.79</v>
      </c>
      <c r="D101" s="61">
        <f t="shared" ref="D101:I101" si="10">D86</f>
        <v>117131982.55999999</v>
      </c>
      <c r="E101" s="61">
        <f t="shared" si="10"/>
        <v>210281508.56000003</v>
      </c>
      <c r="F101" s="61">
        <f t="shared" si="10"/>
        <v>245499288.47000003</v>
      </c>
      <c r="G101" s="61">
        <f t="shared" si="10"/>
        <v>134809464.35999998</v>
      </c>
      <c r="H101" s="61">
        <f t="shared" si="10"/>
        <v>189192621.13999999</v>
      </c>
      <c r="I101" s="61">
        <f t="shared" si="10"/>
        <v>223186974.70000002</v>
      </c>
    </row>
    <row r="102" spans="2:9" s="127" customFormat="1" ht="15" customHeight="1" x14ac:dyDescent="0.2">
      <c r="B102" s="125"/>
      <c r="C102" s="126"/>
      <c r="D102" s="126"/>
      <c r="E102" s="126"/>
      <c r="F102" s="126"/>
      <c r="G102" s="126"/>
      <c r="H102" s="126"/>
      <c r="I102" s="126"/>
    </row>
    <row r="103" spans="2:9" s="127" customFormat="1" ht="15" customHeight="1" x14ac:dyDescent="0.2">
      <c r="B103" s="125"/>
      <c r="C103" s="126"/>
      <c r="D103" s="126"/>
      <c r="E103" s="126"/>
      <c r="F103" s="126"/>
      <c r="G103" s="126"/>
      <c r="H103" s="126"/>
      <c r="I103" s="126"/>
    </row>
    <row r="104" spans="2:9" s="127" customFormat="1" ht="15" customHeight="1" x14ac:dyDescent="0.2">
      <c r="B104" s="125"/>
      <c r="C104" s="126"/>
      <c r="D104" s="126"/>
      <c r="E104" s="126"/>
      <c r="F104" s="126"/>
      <c r="G104" s="126"/>
      <c r="H104" s="126"/>
      <c r="I104" s="126"/>
    </row>
    <row r="105" spans="2:9" s="18" customFormat="1" ht="12.75" customHeight="1" x14ac:dyDescent="0.2">
      <c r="B105" s="18" t="s">
        <v>97</v>
      </c>
      <c r="C105" s="79"/>
      <c r="D105" s="80"/>
      <c r="E105" s="80"/>
      <c r="F105" s="80"/>
      <c r="G105" s="80"/>
      <c r="H105" s="80"/>
      <c r="I105" s="80"/>
    </row>
    <row r="106" spans="2:9" s="18" customFormat="1" ht="9.9499999999999993" customHeight="1" x14ac:dyDescent="0.2">
      <c r="B106" s="18" t="s">
        <v>98</v>
      </c>
      <c r="C106" s="79"/>
    </row>
    <row r="107" spans="2:9" s="18" customFormat="1" ht="9.9499999999999993" customHeight="1" x14ac:dyDescent="0.2">
      <c r="B107" s="18" t="s">
        <v>99</v>
      </c>
      <c r="C107" s="79"/>
    </row>
    <row r="108" spans="2:9" s="18" customFormat="1" ht="9.9499999999999993" customHeight="1" x14ac:dyDescent="0.2">
      <c r="C108" s="79"/>
    </row>
    <row r="109" spans="2:9" s="92" customFormat="1" ht="12" customHeight="1" x14ac:dyDescent="0.2">
      <c r="B109" s="90" t="s">
        <v>100</v>
      </c>
      <c r="C109" s="91"/>
    </row>
    <row r="110" spans="2:9" s="18" customFormat="1" ht="9.9499999999999993" customHeight="1" x14ac:dyDescent="0.2">
      <c r="B110" s="82" t="s">
        <v>101</v>
      </c>
      <c r="C110" s="79"/>
    </row>
    <row r="111" spans="2:9" s="18" customFormat="1" ht="9.9499999999999993" customHeight="1" x14ac:dyDescent="0.2">
      <c r="B111" s="82" t="s">
        <v>102</v>
      </c>
      <c r="C111" s="79"/>
    </row>
    <row r="112" spans="2:9" s="18" customFormat="1" ht="9.9499999999999993" customHeight="1" x14ac:dyDescent="0.2">
      <c r="B112" s="82" t="s">
        <v>103</v>
      </c>
      <c r="C112" s="79"/>
    </row>
    <row r="113" spans="2:9" s="18" customFormat="1" ht="9.9499999999999993" customHeight="1" x14ac:dyDescent="0.2">
      <c r="B113" s="82" t="s">
        <v>104</v>
      </c>
      <c r="C113" s="79"/>
    </row>
    <row r="114" spans="2:9" s="18" customFormat="1" ht="9.9499999999999993" customHeight="1" x14ac:dyDescent="0.2">
      <c r="B114" s="82" t="s">
        <v>105</v>
      </c>
      <c r="C114" s="79"/>
    </row>
    <row r="115" spans="2:9" s="18" customFormat="1" ht="12.75" x14ac:dyDescent="0.2">
      <c r="B115" s="82"/>
      <c r="C115" s="79"/>
    </row>
    <row r="116" spans="2:9" s="18" customFormat="1" x14ac:dyDescent="0.25">
      <c r="B116" s="110"/>
      <c r="C116" s="2"/>
      <c r="D116" s="8"/>
      <c r="E116" s="8"/>
      <c r="F116" s="8"/>
      <c r="G116" s="8"/>
      <c r="H116" s="8"/>
      <c r="I116" s="8"/>
    </row>
    <row r="117" spans="2:9" s="18" customFormat="1" x14ac:dyDescent="0.25">
      <c r="B117" s="110"/>
      <c r="C117" s="2"/>
      <c r="D117" s="8"/>
      <c r="E117" s="8"/>
      <c r="F117" s="8"/>
      <c r="G117" s="8"/>
      <c r="H117" s="8"/>
      <c r="I117" s="8"/>
    </row>
    <row r="118" spans="2:9" s="18" customFormat="1" x14ac:dyDescent="0.25">
      <c r="B118" s="110" t="s">
        <v>107</v>
      </c>
      <c r="C118" s="8"/>
      <c r="D118" s="8"/>
      <c r="E118" s="8"/>
      <c r="F118" s="8"/>
      <c r="H118" s="111" t="s">
        <v>106</v>
      </c>
      <c r="I118" s="111"/>
    </row>
    <row r="119" spans="2:9" s="18" customFormat="1" x14ac:dyDescent="0.25">
      <c r="B119" s="110"/>
      <c r="C119" s="8"/>
      <c r="D119" s="8"/>
      <c r="E119" s="8"/>
      <c r="F119" s="8"/>
      <c r="H119" s="112"/>
      <c r="I119" s="8"/>
    </row>
    <row r="120" spans="2:9" s="18" customFormat="1" x14ac:dyDescent="0.25">
      <c r="B120" s="113" t="s">
        <v>109</v>
      </c>
      <c r="C120" s="8"/>
      <c r="D120" s="8"/>
      <c r="E120" s="8"/>
      <c r="F120" s="8"/>
      <c r="H120" s="111" t="s">
        <v>108</v>
      </c>
      <c r="I120" s="111"/>
    </row>
    <row r="121" spans="2:9" s="18" customFormat="1" x14ac:dyDescent="0.25">
      <c r="B121" s="114" t="s">
        <v>111</v>
      </c>
      <c r="C121" s="8"/>
      <c r="D121" s="8"/>
      <c r="E121" s="8"/>
      <c r="F121" s="8"/>
      <c r="H121" s="115" t="s">
        <v>110</v>
      </c>
      <c r="I121" s="115"/>
    </row>
    <row r="122" spans="2:9" s="18" customFormat="1" x14ac:dyDescent="0.25">
      <c r="B122" s="116" t="s">
        <v>113</v>
      </c>
      <c r="C122" s="8"/>
      <c r="D122" s="8"/>
      <c r="E122" s="8"/>
      <c r="F122" s="8"/>
      <c r="H122" s="117" t="s">
        <v>112</v>
      </c>
      <c r="I122" s="110"/>
    </row>
    <row r="123" spans="2:9" s="18" customFormat="1" x14ac:dyDescent="0.25">
      <c r="B123" s="8"/>
      <c r="C123" s="112"/>
      <c r="D123" s="8"/>
      <c r="E123" s="8"/>
      <c r="F123" s="8"/>
      <c r="G123" s="8"/>
      <c r="H123" s="8"/>
      <c r="I123" s="8"/>
    </row>
    <row r="124" spans="2:9" s="18" customFormat="1" ht="15" customHeight="1" x14ac:dyDescent="0.2">
      <c r="B124" s="135" t="s">
        <v>114</v>
      </c>
      <c r="C124" s="135"/>
      <c r="D124" s="135"/>
      <c r="E124" s="135"/>
      <c r="F124" s="135"/>
      <c r="G124" s="135"/>
      <c r="H124" s="135"/>
      <c r="I124" s="135"/>
    </row>
    <row r="125" spans="2:9" s="18" customFormat="1" ht="15" customHeight="1" x14ac:dyDescent="0.2">
      <c r="B125" s="135"/>
      <c r="C125" s="135"/>
      <c r="D125" s="135"/>
      <c r="E125" s="135"/>
      <c r="F125" s="135"/>
      <c r="G125" s="135"/>
      <c r="H125" s="135"/>
      <c r="I125" s="135"/>
    </row>
    <row r="126" spans="2:9" s="18" customFormat="1" ht="15" customHeight="1" x14ac:dyDescent="0.25">
      <c r="B126" s="119"/>
      <c r="C126" s="119"/>
      <c r="D126" s="119"/>
      <c r="E126" s="119"/>
      <c r="F126" s="119"/>
      <c r="G126" s="119"/>
      <c r="H126" s="119"/>
      <c r="I126" s="119"/>
    </row>
    <row r="127" spans="2:9" s="18" customFormat="1" x14ac:dyDescent="0.25">
      <c r="B127" s="135" t="s">
        <v>109</v>
      </c>
      <c r="C127" s="135"/>
      <c r="D127" s="135"/>
      <c r="E127" s="135"/>
      <c r="F127" s="135"/>
      <c r="G127" s="135"/>
      <c r="H127" s="135"/>
      <c r="I127" s="135"/>
    </row>
    <row r="128" spans="2:9" s="18" customFormat="1" x14ac:dyDescent="0.25">
      <c r="B128" s="136" t="s">
        <v>115</v>
      </c>
      <c r="C128" s="136"/>
      <c r="D128" s="136"/>
      <c r="E128" s="136"/>
      <c r="F128" s="136"/>
      <c r="G128" s="136"/>
      <c r="H128" s="136"/>
      <c r="I128" s="136"/>
    </row>
    <row r="129" spans="2:9" s="18" customFormat="1" x14ac:dyDescent="0.25">
      <c r="B129" s="137" t="s">
        <v>116</v>
      </c>
      <c r="C129" s="137"/>
      <c r="D129" s="137"/>
      <c r="E129" s="137"/>
      <c r="F129" s="137"/>
      <c r="G129" s="137"/>
      <c r="H129" s="137"/>
      <c r="I129" s="137"/>
    </row>
    <row r="130" spans="2:9" s="18" customFormat="1" x14ac:dyDescent="0.25">
      <c r="B130" s="137" t="s">
        <v>117</v>
      </c>
      <c r="C130" s="137"/>
      <c r="D130" s="137"/>
      <c r="E130" s="137"/>
      <c r="F130" s="137"/>
      <c r="G130" s="137"/>
      <c r="H130" s="137"/>
      <c r="I130" s="137"/>
    </row>
    <row r="131" spans="2:9" s="18" customFormat="1" x14ac:dyDescent="0.25">
      <c r="B131" s="8"/>
      <c r="C131" s="2"/>
      <c r="D131" s="8"/>
      <c r="E131" s="8"/>
      <c r="F131" s="8"/>
      <c r="G131" s="8"/>
      <c r="H131" s="8"/>
      <c r="I131" s="8"/>
    </row>
    <row r="132" spans="2:9" s="18" customFormat="1" ht="12.75" x14ac:dyDescent="0.2">
      <c r="C132" s="79"/>
    </row>
    <row r="133" spans="2:9" s="18" customFormat="1" ht="12.75" x14ac:dyDescent="0.2">
      <c r="C133" s="79"/>
    </row>
    <row r="134" spans="2:9" s="18" customFormat="1" ht="12.75" x14ac:dyDescent="0.2">
      <c r="C134" s="79"/>
    </row>
    <row r="135" spans="2:9" s="18" customFormat="1" ht="12.75" x14ac:dyDescent="0.2">
      <c r="C135" s="79"/>
    </row>
    <row r="136" spans="2:9" s="18" customFormat="1" ht="12.75" x14ac:dyDescent="0.2">
      <c r="C136" s="79"/>
    </row>
    <row r="137" spans="2:9" s="18" customFormat="1" ht="12.75" x14ac:dyDescent="0.2">
      <c r="C137" s="79"/>
    </row>
    <row r="138" spans="2:9" s="18" customFormat="1" ht="12.75" x14ac:dyDescent="0.2">
      <c r="C138" s="79"/>
    </row>
    <row r="139" spans="2:9" s="18" customFormat="1" ht="12.75" x14ac:dyDescent="0.2">
      <c r="C139" s="79"/>
    </row>
  </sheetData>
  <mergeCells count="11">
    <mergeCell ref="B1:I1"/>
    <mergeCell ref="B2:I2"/>
    <mergeCell ref="B3:I3"/>
    <mergeCell ref="B4:I4"/>
    <mergeCell ref="B5:I5"/>
    <mergeCell ref="B130:I130"/>
    <mergeCell ref="B6:I6"/>
    <mergeCell ref="B124:I125"/>
    <mergeCell ref="B127:I127"/>
    <mergeCell ref="B128:I128"/>
    <mergeCell ref="B129:I129"/>
  </mergeCells>
  <pageMargins left="0.62992125984251968" right="0.23622047244094491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9"/>
  <sheetViews>
    <sheetView showGridLines="0" tabSelected="1" zoomScale="86" zoomScaleNormal="86" workbookViewId="0">
      <pane xSplit="2" topLeftCell="C1" activePane="topRight" state="frozen"/>
      <selection pane="topRight" activeCell="I109" sqref="I109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10" width="14.28515625" bestFit="1" customWidth="1"/>
  </cols>
  <sheetData>
    <row r="1" spans="2:10" ht="12.75" customHeight="1" x14ac:dyDescent="0.25">
      <c r="B1" s="130" t="s">
        <v>0</v>
      </c>
      <c r="C1" s="130"/>
      <c r="D1" s="130"/>
      <c r="E1" s="130"/>
      <c r="F1" s="130"/>
      <c r="G1" s="130"/>
      <c r="H1" s="130"/>
      <c r="I1" s="130"/>
      <c r="J1" s="130"/>
    </row>
    <row r="2" spans="2:10" ht="12.75" customHeight="1" x14ac:dyDescent="0.25">
      <c r="B2" s="130" t="s">
        <v>1</v>
      </c>
      <c r="C2" s="130"/>
      <c r="D2" s="130"/>
      <c r="E2" s="130"/>
      <c r="F2" s="130"/>
      <c r="G2" s="130"/>
      <c r="H2" s="130"/>
      <c r="I2" s="130"/>
      <c r="J2" s="130"/>
    </row>
    <row r="3" spans="2:10" ht="12.75" customHeight="1" x14ac:dyDescent="0.25">
      <c r="B3" s="130" t="s">
        <v>118</v>
      </c>
      <c r="C3" s="130"/>
      <c r="D3" s="130"/>
      <c r="E3" s="130"/>
      <c r="F3" s="130"/>
      <c r="G3" s="130"/>
      <c r="H3" s="130"/>
      <c r="I3" s="130"/>
      <c r="J3" s="130"/>
    </row>
    <row r="4" spans="2:10" ht="12.75" customHeight="1" x14ac:dyDescent="0.25">
      <c r="B4" s="131" t="s">
        <v>3</v>
      </c>
      <c r="C4" s="131"/>
      <c r="D4" s="131"/>
      <c r="E4" s="131"/>
      <c r="F4" s="131"/>
      <c r="G4" s="131"/>
      <c r="H4" s="131"/>
      <c r="I4" s="131"/>
      <c r="J4" s="131"/>
    </row>
    <row r="5" spans="2:10" ht="12.75" customHeight="1" x14ac:dyDescent="0.25">
      <c r="B5" s="131" t="s">
        <v>4</v>
      </c>
      <c r="C5" s="131"/>
      <c r="D5" s="131"/>
      <c r="E5" s="131"/>
      <c r="F5" s="131"/>
      <c r="G5" s="131"/>
      <c r="H5" s="131"/>
      <c r="I5" s="131"/>
      <c r="J5" s="131"/>
    </row>
    <row r="6" spans="2:10" ht="12.75" customHeight="1" x14ac:dyDescent="0.25">
      <c r="B6" s="129" t="s">
        <v>5</v>
      </c>
      <c r="C6" s="129"/>
      <c r="D6" s="129"/>
      <c r="E6" s="129"/>
      <c r="F6" s="129"/>
      <c r="G6" s="129"/>
      <c r="H6" s="129"/>
      <c r="I6" s="129"/>
      <c r="J6" s="129"/>
    </row>
    <row r="7" spans="2:10" ht="12" customHeight="1" thickBot="1" x14ac:dyDescent="0.3"/>
    <row r="8" spans="2:10" s="8" customFormat="1" ht="16.5" thickBot="1" x14ac:dyDescent="0.3">
      <c r="B8" s="3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</row>
    <row r="9" spans="2:10" s="8" customFormat="1" ht="15.75" thickBot="1" x14ac:dyDescent="0.3">
      <c r="B9" s="9" t="s">
        <v>20</v>
      </c>
      <c r="C9" s="10"/>
      <c r="D9" s="11"/>
      <c r="E9" s="11"/>
      <c r="F9" s="11"/>
      <c r="G9" s="11"/>
      <c r="H9" s="11"/>
      <c r="I9" s="11"/>
      <c r="J9" s="11"/>
    </row>
    <row r="10" spans="2:10" s="18" customFormat="1" ht="12.75" customHeight="1" x14ac:dyDescent="0.2">
      <c r="B10" s="12" t="s">
        <v>21</v>
      </c>
      <c r="C10" s="13">
        <f>SUM(D10:J10)</f>
        <v>174882627.65000001</v>
      </c>
      <c r="D10" s="16">
        <f>SUM(D11:D15)</f>
        <v>22349456.649999999</v>
      </c>
      <c r="E10" s="16">
        <f t="shared" ref="E10:G10" si="0">SUM(E11:E15)</f>
        <v>24190401.650000002</v>
      </c>
      <c r="F10" s="16">
        <f t="shared" si="0"/>
        <v>29530649.57</v>
      </c>
      <c r="G10" s="16">
        <f t="shared" si="0"/>
        <v>24693928.199999999</v>
      </c>
      <c r="H10" s="16">
        <f>SUM(H11:H15)</f>
        <v>26958262.920000002</v>
      </c>
      <c r="I10" s="16">
        <f>SUM(I11:I15)</f>
        <v>23569543.270000003</v>
      </c>
      <c r="J10" s="16">
        <f>SUM(J11:J15)</f>
        <v>23590385.389999997</v>
      </c>
    </row>
    <row r="11" spans="2:10" s="18" customFormat="1" ht="12.75" customHeight="1" x14ac:dyDescent="0.2">
      <c r="B11" s="19" t="s">
        <v>22</v>
      </c>
      <c r="C11" s="20">
        <f>SUM(D11:J11)</f>
        <v>25449883.729999997</v>
      </c>
      <c r="D11" s="23">
        <v>1657335.09</v>
      </c>
      <c r="E11" s="23">
        <v>2926183.5300000003</v>
      </c>
      <c r="F11" s="23">
        <v>8766894.9399999995</v>
      </c>
      <c r="G11" s="23">
        <v>4296016.8900000006</v>
      </c>
      <c r="H11" s="23">
        <v>5257798.3499999996</v>
      </c>
      <c r="I11" s="23">
        <v>1745737.6</v>
      </c>
      <c r="J11" s="23">
        <v>799917.33</v>
      </c>
    </row>
    <row r="12" spans="2:10" s="18" customFormat="1" ht="12.75" customHeight="1" x14ac:dyDescent="0.2">
      <c r="B12" s="19" t="s">
        <v>23</v>
      </c>
      <c r="C12" s="20">
        <f t="shared" ref="C12:C15" si="1">SUM(D12:J12)</f>
        <v>149432743.91999999</v>
      </c>
      <c r="D12" s="23">
        <v>20692121.559999999</v>
      </c>
      <c r="E12" s="23">
        <v>21264218.120000001</v>
      </c>
      <c r="F12" s="23">
        <v>20763754.629999999</v>
      </c>
      <c r="G12" s="23">
        <v>20397911.309999999</v>
      </c>
      <c r="H12" s="23">
        <v>21700464.57</v>
      </c>
      <c r="I12" s="23">
        <v>21823805.670000002</v>
      </c>
      <c r="J12" s="23">
        <v>22790468.059999999</v>
      </c>
    </row>
    <row r="13" spans="2:10" s="18" customFormat="1" ht="12.75" customHeight="1" x14ac:dyDescent="0.2">
      <c r="B13" s="19" t="s">
        <v>24</v>
      </c>
      <c r="C13" s="20">
        <f t="shared" si="1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</row>
    <row r="14" spans="2:10" s="18" customFormat="1" ht="12.75" customHeight="1" x14ac:dyDescent="0.2">
      <c r="B14" s="19" t="s">
        <v>25</v>
      </c>
      <c r="C14" s="20">
        <f t="shared" si="1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2:10" s="18" customFormat="1" ht="12.75" customHeight="1" x14ac:dyDescent="0.2">
      <c r="B15" s="19" t="s">
        <v>26</v>
      </c>
      <c r="C15" s="20">
        <f t="shared" si="1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2:10" s="18" customFormat="1" ht="12" customHeight="1" x14ac:dyDescent="0.2">
      <c r="B16" s="19"/>
      <c r="C16" s="26"/>
      <c r="D16" s="29"/>
      <c r="E16" s="29"/>
      <c r="F16" s="29"/>
      <c r="G16" s="29"/>
      <c r="H16" s="29"/>
      <c r="I16" s="29"/>
      <c r="J16" s="29"/>
    </row>
    <row r="17" spans="2:10" s="18" customFormat="1" ht="12.75" customHeight="1" x14ac:dyDescent="0.2">
      <c r="B17" s="30" t="s">
        <v>27</v>
      </c>
      <c r="C17" s="31">
        <f>SUM(D17:J17)</f>
        <v>356083116.44000006</v>
      </c>
      <c r="D17" s="34">
        <f>SUM(D18:D26)</f>
        <v>43882584.5</v>
      </c>
      <c r="E17" s="34">
        <f t="shared" ref="E17:J17" si="2">SUM(E18:E26)</f>
        <v>42213966.560000002</v>
      </c>
      <c r="F17" s="34">
        <f t="shared" si="2"/>
        <v>47593497.050000004</v>
      </c>
      <c r="G17" s="34">
        <f t="shared" si="2"/>
        <v>46741859.599999994</v>
      </c>
      <c r="H17" s="34">
        <f t="shared" si="2"/>
        <v>57205943.640000008</v>
      </c>
      <c r="I17" s="34">
        <f t="shared" si="2"/>
        <v>53895509.610000007</v>
      </c>
      <c r="J17" s="34">
        <f t="shared" si="2"/>
        <v>64549755.480000004</v>
      </c>
    </row>
    <row r="18" spans="2:10" s="18" customFormat="1" ht="12.75" customHeight="1" x14ac:dyDescent="0.2">
      <c r="B18" s="19" t="s">
        <v>28</v>
      </c>
      <c r="C18" s="20">
        <f>SUM(D18:J18)</f>
        <v>154528695.05000001</v>
      </c>
      <c r="D18" s="23">
        <v>20211795.739999998</v>
      </c>
      <c r="E18" s="23">
        <v>20985392.210000001</v>
      </c>
      <c r="F18" s="23">
        <v>18891527.789999999</v>
      </c>
      <c r="G18" s="23">
        <v>20191772.920000002</v>
      </c>
      <c r="H18" s="23">
        <v>24108810.07</v>
      </c>
      <c r="I18" s="23">
        <v>24049775.460000001</v>
      </c>
      <c r="J18" s="23">
        <v>26089620.859999999</v>
      </c>
    </row>
    <row r="19" spans="2:10" s="18" customFormat="1" ht="12.75" customHeight="1" x14ac:dyDescent="0.2">
      <c r="B19" s="19" t="s">
        <v>29</v>
      </c>
      <c r="C19" s="20">
        <f t="shared" ref="C19:C26" si="3">SUM(D19:J19)</f>
        <v>4149011.6300000008</v>
      </c>
      <c r="D19" s="23">
        <v>146833.87</v>
      </c>
      <c r="E19" s="23">
        <v>364198.66000000003</v>
      </c>
      <c r="F19" s="23">
        <v>511626.57</v>
      </c>
      <c r="G19" s="23">
        <v>1194921.6400000001</v>
      </c>
      <c r="H19" s="23">
        <v>607980.82000000007</v>
      </c>
      <c r="I19" s="23">
        <v>464796.68</v>
      </c>
      <c r="J19" s="23">
        <v>858653.39</v>
      </c>
    </row>
    <row r="20" spans="2:10" s="18" customFormat="1" ht="12.75" customHeight="1" x14ac:dyDescent="0.2">
      <c r="B20" s="19" t="s">
        <v>30</v>
      </c>
      <c r="C20" s="20">
        <f t="shared" si="3"/>
        <v>13894065.98</v>
      </c>
      <c r="D20" s="23">
        <v>1244426.73</v>
      </c>
      <c r="E20" s="23">
        <v>1303797.33</v>
      </c>
      <c r="F20" s="23">
        <v>2971490</v>
      </c>
      <c r="G20" s="23">
        <v>1666763.06</v>
      </c>
      <c r="H20" s="23">
        <v>2139365.8600000003</v>
      </c>
      <c r="I20" s="23">
        <v>2157026</v>
      </c>
      <c r="J20" s="23">
        <v>2411197</v>
      </c>
    </row>
    <row r="21" spans="2:10" s="18" customFormat="1" ht="12.75" customHeight="1" x14ac:dyDescent="0.2">
      <c r="B21" s="19" t="s">
        <v>31</v>
      </c>
      <c r="C21" s="20">
        <f t="shared" si="3"/>
        <v>6631690.25</v>
      </c>
      <c r="D21" s="23">
        <v>466742.06</v>
      </c>
      <c r="E21" s="23">
        <v>587838.38</v>
      </c>
      <c r="F21" s="23">
        <v>813949.69</v>
      </c>
      <c r="G21" s="23">
        <v>706927.33000000007</v>
      </c>
      <c r="H21" s="23">
        <v>891562</v>
      </c>
      <c r="I21" s="23">
        <v>1252168.42</v>
      </c>
      <c r="J21" s="23">
        <v>1912502.3699999999</v>
      </c>
    </row>
    <row r="22" spans="2:10" s="18" customFormat="1" ht="12.75" customHeight="1" x14ac:dyDescent="0.2">
      <c r="B22" s="19" t="s">
        <v>32</v>
      </c>
      <c r="C22" s="20">
        <f t="shared" si="3"/>
        <v>16642181.059999999</v>
      </c>
      <c r="D22" s="23">
        <v>725030.06</v>
      </c>
      <c r="E22" s="23">
        <v>817219.99</v>
      </c>
      <c r="F22" s="23">
        <v>1621847.27</v>
      </c>
      <c r="G22" s="23">
        <v>1260729.04</v>
      </c>
      <c r="H22" s="23">
        <v>8455397.7699999996</v>
      </c>
      <c r="I22" s="23">
        <v>1636440.92</v>
      </c>
      <c r="J22" s="23">
        <v>2125516.0100000002</v>
      </c>
    </row>
    <row r="23" spans="2:10" s="18" customFormat="1" ht="12.75" customHeight="1" x14ac:dyDescent="0.2">
      <c r="B23" s="19" t="s">
        <v>33</v>
      </c>
      <c r="C23" s="20">
        <f t="shared" si="3"/>
        <v>64329848.010000005</v>
      </c>
      <c r="D23" s="23">
        <v>9856194.9700000007</v>
      </c>
      <c r="E23" s="23">
        <v>7651767.4500000002</v>
      </c>
      <c r="F23" s="23">
        <v>5309881.2799999993</v>
      </c>
      <c r="G23" s="23">
        <v>10085283.58</v>
      </c>
      <c r="H23" s="23">
        <v>7627664.3099999996</v>
      </c>
      <c r="I23" s="23">
        <v>11927468.779999999</v>
      </c>
      <c r="J23" s="23">
        <v>11871587.640000001</v>
      </c>
    </row>
    <row r="24" spans="2:10" s="18" customFormat="1" ht="12.75" customHeight="1" x14ac:dyDescent="0.2">
      <c r="B24" s="19" t="s">
        <v>34</v>
      </c>
      <c r="C24" s="20">
        <f t="shared" si="3"/>
        <v>29149038.079999998</v>
      </c>
      <c r="D24" s="37">
        <v>4547207.7499999991</v>
      </c>
      <c r="E24" s="37">
        <v>1466746.8300000003</v>
      </c>
      <c r="F24" s="37">
        <v>9249238.3900000006</v>
      </c>
      <c r="G24" s="37">
        <v>3442589.83</v>
      </c>
      <c r="H24" s="37">
        <v>4658983.9800000004</v>
      </c>
      <c r="I24" s="37">
        <v>1491411.43</v>
      </c>
      <c r="J24" s="37">
        <v>4292859.8699999992</v>
      </c>
    </row>
    <row r="25" spans="2:10" s="18" customFormat="1" ht="12.75" customHeight="1" x14ac:dyDescent="0.2">
      <c r="B25" s="19" t="s">
        <v>35</v>
      </c>
      <c r="C25" s="20">
        <f t="shared" si="3"/>
        <v>59235908.130000003</v>
      </c>
      <c r="D25" s="23">
        <v>6327215.2599999998</v>
      </c>
      <c r="E25" s="23">
        <v>7476797.1500000004</v>
      </c>
      <c r="F25" s="23">
        <v>7727660.3000000007</v>
      </c>
      <c r="G25" s="23">
        <v>6584017.4400000004</v>
      </c>
      <c r="H25" s="23">
        <v>7691110.3399999999</v>
      </c>
      <c r="I25" s="23">
        <v>9892876.6099999994</v>
      </c>
      <c r="J25" s="23">
        <v>13536231.029999999</v>
      </c>
    </row>
    <row r="26" spans="2:10" s="18" customFormat="1" ht="12.75" customHeight="1" x14ac:dyDescent="0.2">
      <c r="B26" s="19" t="s">
        <v>36</v>
      </c>
      <c r="C26" s="20">
        <f t="shared" si="3"/>
        <v>7522678.25</v>
      </c>
      <c r="D26" s="23">
        <v>357138.06</v>
      </c>
      <c r="E26" s="23">
        <v>1560208.56</v>
      </c>
      <c r="F26" s="23">
        <v>496275.75999999995</v>
      </c>
      <c r="G26" s="23">
        <v>1608854.7599999998</v>
      </c>
      <c r="H26" s="23">
        <v>1025068.49</v>
      </c>
      <c r="I26" s="23">
        <v>1023545.31</v>
      </c>
      <c r="J26" s="23">
        <v>1451587.31</v>
      </c>
    </row>
    <row r="27" spans="2:10" s="18" customFormat="1" ht="12" customHeight="1" x14ac:dyDescent="0.2">
      <c r="B27" s="19"/>
      <c r="C27" s="20"/>
      <c r="D27" s="23"/>
      <c r="E27" s="23"/>
      <c r="F27" s="23"/>
      <c r="G27" s="23"/>
      <c r="H27" s="23"/>
      <c r="I27" s="23"/>
      <c r="J27" s="23"/>
    </row>
    <row r="28" spans="2:10" s="18" customFormat="1" ht="12.75" customHeight="1" x14ac:dyDescent="0.2">
      <c r="B28" s="30" t="s">
        <v>37</v>
      </c>
      <c r="C28" s="31">
        <f>SUM(D28:J28)</f>
        <v>582198185.26999998</v>
      </c>
      <c r="D28" s="34">
        <f>SUM(D29:D37)</f>
        <v>31600229.230000004</v>
      </c>
      <c r="E28" s="34">
        <f t="shared" ref="E28:J28" si="4">SUM(E29:E37)</f>
        <v>129589476.16</v>
      </c>
      <c r="F28" s="34">
        <f t="shared" si="4"/>
        <v>150745374.83000001</v>
      </c>
      <c r="G28" s="34">
        <f t="shared" si="4"/>
        <v>39230378.279999994</v>
      </c>
      <c r="H28" s="34">
        <f t="shared" si="4"/>
        <v>58764795.099999994</v>
      </c>
      <c r="I28" s="34">
        <f t="shared" si="4"/>
        <v>124850616.40000001</v>
      </c>
      <c r="J28" s="34">
        <f t="shared" si="4"/>
        <v>47417315.270000011</v>
      </c>
    </row>
    <row r="29" spans="2:10" s="18" customFormat="1" ht="12.75" customHeight="1" x14ac:dyDescent="0.2">
      <c r="B29" s="19" t="s">
        <v>38</v>
      </c>
      <c r="C29" s="20">
        <f>SUM(D29:J29)</f>
        <v>272678927.81</v>
      </c>
      <c r="D29" s="23">
        <v>654252.30000000005</v>
      </c>
      <c r="E29" s="23">
        <v>82540315.019999981</v>
      </c>
      <c r="F29" s="23">
        <v>98454725.739999995</v>
      </c>
      <c r="G29" s="23">
        <v>1767635.68</v>
      </c>
      <c r="H29" s="23">
        <v>2920129.08</v>
      </c>
      <c r="I29" s="23">
        <v>83685196.510000005</v>
      </c>
      <c r="J29" s="23">
        <v>2656673.48</v>
      </c>
    </row>
    <row r="30" spans="2:10" s="18" customFormat="1" ht="12.75" customHeight="1" x14ac:dyDescent="0.2">
      <c r="B30" s="19" t="s">
        <v>39</v>
      </c>
      <c r="C30" s="20">
        <f t="shared" ref="C30:C37" si="5">SUM(D30:J30)</f>
        <v>2364157.56</v>
      </c>
      <c r="D30" s="23">
        <v>492151.21</v>
      </c>
      <c r="E30" s="23">
        <v>150362.18</v>
      </c>
      <c r="F30" s="23">
        <v>208968.76</v>
      </c>
      <c r="G30" s="23">
        <v>308513.79000000004</v>
      </c>
      <c r="H30" s="23">
        <v>485419.97</v>
      </c>
      <c r="I30" s="23">
        <v>248780.25</v>
      </c>
      <c r="J30" s="23">
        <v>469961.39999999997</v>
      </c>
    </row>
    <row r="31" spans="2:10" s="18" customFormat="1" ht="12.75" customHeight="1" x14ac:dyDescent="0.2">
      <c r="B31" s="19" t="s">
        <v>40</v>
      </c>
      <c r="C31" s="20">
        <f t="shared" si="5"/>
        <v>20847518.41</v>
      </c>
      <c r="D31" s="23">
        <v>1492375.96</v>
      </c>
      <c r="E31" s="23">
        <v>3192159.79</v>
      </c>
      <c r="F31" s="23">
        <v>5252592.92</v>
      </c>
      <c r="G31" s="23">
        <v>2343364.3899999997</v>
      </c>
      <c r="H31" s="23">
        <v>3592562.58</v>
      </c>
      <c r="I31" s="23">
        <v>2342452.5099999998</v>
      </c>
      <c r="J31" s="23">
        <v>2632010.2600000002</v>
      </c>
    </row>
    <row r="32" spans="2:10" s="18" customFormat="1" ht="12.75" customHeight="1" x14ac:dyDescent="0.2">
      <c r="B32" s="19" t="s">
        <v>41</v>
      </c>
      <c r="C32" s="20">
        <f t="shared" si="5"/>
        <v>351748.04000000004</v>
      </c>
      <c r="D32" s="23">
        <v>3969.56</v>
      </c>
      <c r="E32" s="23">
        <v>2437.08</v>
      </c>
      <c r="F32" s="23">
        <v>129875</v>
      </c>
      <c r="G32" s="23">
        <v>89897.41</v>
      </c>
      <c r="H32" s="23">
        <v>105347.81</v>
      </c>
      <c r="I32" s="23">
        <v>8124.65</v>
      </c>
      <c r="J32" s="23">
        <v>12096.53</v>
      </c>
    </row>
    <row r="33" spans="2:10" s="18" customFormat="1" ht="12.75" customHeight="1" x14ac:dyDescent="0.2">
      <c r="B33" s="19" t="s">
        <v>42</v>
      </c>
      <c r="C33" s="20">
        <f t="shared" si="5"/>
        <v>11163464.549999999</v>
      </c>
      <c r="D33" s="23">
        <v>1472241.31</v>
      </c>
      <c r="E33" s="23">
        <v>1067881.2</v>
      </c>
      <c r="F33" s="23">
        <v>1098862.55</v>
      </c>
      <c r="G33" s="23">
        <v>1502429.6</v>
      </c>
      <c r="H33" s="23">
        <v>2066832.1</v>
      </c>
      <c r="I33" s="23">
        <v>2752306.46</v>
      </c>
      <c r="J33" s="23">
        <v>1202911.33</v>
      </c>
    </row>
    <row r="34" spans="2:10" s="18" customFormat="1" ht="12.75" customHeight="1" x14ac:dyDescent="0.2">
      <c r="B34" s="19" t="s">
        <v>43</v>
      </c>
      <c r="C34" s="20">
        <f t="shared" si="5"/>
        <v>8442937.7200000007</v>
      </c>
      <c r="D34" s="23">
        <v>1344367.3499999999</v>
      </c>
      <c r="E34" s="23">
        <v>547114.77</v>
      </c>
      <c r="F34" s="23">
        <v>2527100.7999999998</v>
      </c>
      <c r="G34" s="23">
        <v>768316.40999999992</v>
      </c>
      <c r="H34" s="23">
        <v>1316524.1299999999</v>
      </c>
      <c r="I34" s="23">
        <v>962105.05</v>
      </c>
      <c r="J34" s="23">
        <v>977409.21000000008</v>
      </c>
    </row>
    <row r="35" spans="2:10" s="18" customFormat="1" ht="12.75" customHeight="1" x14ac:dyDescent="0.2">
      <c r="B35" s="19" t="s">
        <v>44</v>
      </c>
      <c r="C35" s="20">
        <f t="shared" si="5"/>
        <v>208667340.53</v>
      </c>
      <c r="D35" s="37">
        <v>19872931.790000003</v>
      </c>
      <c r="E35" s="37">
        <v>30926179.279999997</v>
      </c>
      <c r="F35" s="37">
        <v>33581547.409999996</v>
      </c>
      <c r="G35" s="37">
        <v>26046068.809999995</v>
      </c>
      <c r="H35" s="37">
        <v>39254455.539999999</v>
      </c>
      <c r="I35" s="37">
        <v>26871710.559999999</v>
      </c>
      <c r="J35" s="37">
        <v>32114447.140000004</v>
      </c>
    </row>
    <row r="36" spans="2:10" s="18" customFormat="1" ht="12.75" customHeight="1" x14ac:dyDescent="0.2">
      <c r="B36" s="19" t="s">
        <v>45</v>
      </c>
      <c r="C36" s="20">
        <f t="shared" si="5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2:10" s="18" customFormat="1" ht="12.75" customHeight="1" x14ac:dyDescent="0.2">
      <c r="B37" s="19" t="s">
        <v>46</v>
      </c>
      <c r="C37" s="20">
        <f t="shared" si="5"/>
        <v>57682090.650000006</v>
      </c>
      <c r="D37" s="23">
        <v>6267939.75</v>
      </c>
      <c r="E37" s="23">
        <v>11163026.840000002</v>
      </c>
      <c r="F37" s="23">
        <v>9491701.6500000004</v>
      </c>
      <c r="G37" s="23">
        <v>6404152.1899999985</v>
      </c>
      <c r="H37" s="23">
        <v>9023523.8900000006</v>
      </c>
      <c r="I37" s="23">
        <v>7979940.4100000001</v>
      </c>
      <c r="J37" s="23">
        <v>7351805.9199999999</v>
      </c>
    </row>
    <row r="38" spans="2:10" s="18" customFormat="1" ht="12" customHeight="1" x14ac:dyDescent="0.2">
      <c r="B38" s="19"/>
      <c r="C38" s="20"/>
      <c r="D38" s="23"/>
      <c r="E38" s="23"/>
      <c r="F38" s="23"/>
      <c r="G38" s="23"/>
      <c r="H38" s="23"/>
      <c r="I38" s="23"/>
      <c r="J38" s="23"/>
    </row>
    <row r="39" spans="2:10" s="18" customFormat="1" ht="12.75" customHeight="1" x14ac:dyDescent="0.2">
      <c r="B39" s="30" t="s">
        <v>47</v>
      </c>
      <c r="C39" s="31">
        <f>SUM(D39:J39)</f>
        <v>121668115.38</v>
      </c>
      <c r="D39" s="34">
        <f t="shared" ref="D39:J39" si="6">SUM(D40:D46)</f>
        <v>11352690.529999999</v>
      </c>
      <c r="E39" s="34">
        <f t="shared" si="6"/>
        <v>11871071.109999999</v>
      </c>
      <c r="F39" s="34">
        <f t="shared" si="6"/>
        <v>12593755.66</v>
      </c>
      <c r="G39" s="34">
        <f t="shared" si="6"/>
        <v>13831311.539999999</v>
      </c>
      <c r="H39" s="34">
        <f t="shared" si="6"/>
        <v>36523528.979999997</v>
      </c>
      <c r="I39" s="34">
        <f t="shared" si="6"/>
        <v>17265836</v>
      </c>
      <c r="J39" s="34">
        <f t="shared" si="6"/>
        <v>18229921.559999999</v>
      </c>
    </row>
    <row r="40" spans="2:10" s="18" customFormat="1" ht="12.75" customHeight="1" x14ac:dyDescent="0.2">
      <c r="B40" s="19" t="s">
        <v>48</v>
      </c>
      <c r="C40" s="20">
        <f>SUM(D40:J40)</f>
        <v>3344099.8200000003</v>
      </c>
      <c r="D40" s="23">
        <v>176999.53</v>
      </c>
      <c r="E40" s="23">
        <v>54099.53</v>
      </c>
      <c r="F40" s="23">
        <v>415289.66</v>
      </c>
      <c r="G40" s="25">
        <v>0</v>
      </c>
      <c r="H40" s="25">
        <v>1099759.1000000001</v>
      </c>
      <c r="I40" s="25">
        <v>779091</v>
      </c>
      <c r="J40" s="25">
        <v>818861</v>
      </c>
    </row>
    <row r="41" spans="2:10" s="18" customFormat="1" ht="12.75" customHeight="1" x14ac:dyDescent="0.2">
      <c r="B41" s="19" t="s">
        <v>49</v>
      </c>
      <c r="C41" s="20">
        <f t="shared" ref="C41:C44" si="7">SUM(D41:J41)</f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2:10" s="18" customFormat="1" ht="12.75" customHeight="1" x14ac:dyDescent="0.2">
      <c r="B42" s="19" t="s">
        <v>50</v>
      </c>
      <c r="C42" s="20">
        <f t="shared" si="7"/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2:10" s="18" customFormat="1" ht="12.75" customHeight="1" x14ac:dyDescent="0.2">
      <c r="B43" s="19" t="s">
        <v>51</v>
      </c>
      <c r="C43" s="20">
        <f t="shared" si="7"/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2:10" s="18" customFormat="1" ht="12.75" customHeight="1" x14ac:dyDescent="0.2">
      <c r="B44" s="19" t="s">
        <v>52</v>
      </c>
      <c r="C44" s="20">
        <f t="shared" si="7"/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</row>
    <row r="45" spans="2:10" s="18" customFormat="1" ht="12.75" customHeight="1" x14ac:dyDescent="0.2">
      <c r="B45" s="19" t="s">
        <v>53</v>
      </c>
      <c r="C45" s="20">
        <f>SUM(D45:J45)</f>
        <v>25279.88</v>
      </c>
      <c r="D45" s="39"/>
      <c r="E45" s="39"/>
      <c r="F45" s="39"/>
      <c r="G45" s="39"/>
      <c r="H45" s="23">
        <v>25279.88</v>
      </c>
      <c r="I45" s="25">
        <v>0</v>
      </c>
      <c r="J45" s="25">
        <v>0</v>
      </c>
    </row>
    <row r="46" spans="2:10" s="18" customFormat="1" ht="12.75" customHeight="1" x14ac:dyDescent="0.2">
      <c r="B46" s="19" t="s">
        <v>54</v>
      </c>
      <c r="C46" s="20">
        <f>SUM(D46:J46)</f>
        <v>118298735.68000001</v>
      </c>
      <c r="D46" s="23">
        <v>11175691</v>
      </c>
      <c r="E46" s="23">
        <v>11816971.58</v>
      </c>
      <c r="F46" s="23">
        <v>12178466</v>
      </c>
      <c r="G46" s="23">
        <v>13831311.539999999</v>
      </c>
      <c r="H46" s="23">
        <v>35398490</v>
      </c>
      <c r="I46" s="23">
        <v>16486745</v>
      </c>
      <c r="J46" s="23">
        <v>17411060.559999999</v>
      </c>
    </row>
    <row r="47" spans="2:10" s="17" customFormat="1" ht="12" customHeight="1" x14ac:dyDescent="0.2">
      <c r="B47" s="19"/>
      <c r="C47" s="20"/>
      <c r="D47" s="37"/>
      <c r="E47" s="37"/>
      <c r="F47" s="37"/>
      <c r="G47" s="37"/>
      <c r="H47" s="37"/>
      <c r="I47" s="37"/>
      <c r="J47" s="37"/>
    </row>
    <row r="48" spans="2:10" s="18" customFormat="1" ht="12.75" customHeight="1" x14ac:dyDescent="0.2">
      <c r="B48" s="30" t="s">
        <v>55</v>
      </c>
      <c r="C48" s="31">
        <f>SUM(D48:J48)</f>
        <v>0</v>
      </c>
      <c r="D48" s="39">
        <f t="shared" ref="D48:J48" si="8">SUM(D49:D58)</f>
        <v>0</v>
      </c>
      <c r="E48" s="39">
        <f t="shared" si="8"/>
        <v>0</v>
      </c>
      <c r="F48" s="39">
        <f t="shared" si="8"/>
        <v>0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</row>
    <row r="49" spans="2:10" s="18" customFormat="1" ht="12.75" customHeight="1" x14ac:dyDescent="0.2">
      <c r="B49" s="19" t="s">
        <v>56</v>
      </c>
      <c r="C49" s="20">
        <f>SUM(D49:J49)</f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</row>
    <row r="50" spans="2:10" s="18" customFormat="1" ht="12.75" customHeight="1" x14ac:dyDescent="0.2">
      <c r="B50" s="19" t="s">
        <v>57</v>
      </c>
      <c r="C50" s="20">
        <f t="shared" ref="C50:C58" si="9">SUM(D50:J50)</f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</row>
    <row r="51" spans="2:10" s="18" customFormat="1" ht="12.75" customHeight="1" thickBot="1" x14ac:dyDescent="0.25">
      <c r="B51" s="45"/>
      <c r="C51" s="46"/>
      <c r="D51" s="48"/>
      <c r="E51" s="48"/>
      <c r="F51" s="48"/>
      <c r="G51" s="48"/>
      <c r="H51" s="48"/>
      <c r="I51" s="48"/>
      <c r="J51" s="48"/>
    </row>
    <row r="52" spans="2:10" s="17" customFormat="1" ht="12.75" customHeight="1" thickBot="1" x14ac:dyDescent="0.25">
      <c r="B52" s="49"/>
      <c r="C52" s="24"/>
      <c r="D52" s="24"/>
      <c r="E52" s="24"/>
      <c r="F52" s="24"/>
      <c r="G52" s="24"/>
      <c r="H52" s="24"/>
      <c r="I52" s="24"/>
      <c r="J52" s="24"/>
    </row>
    <row r="53" spans="2:10" s="8" customFormat="1" ht="16.5" thickBot="1" x14ac:dyDescent="0.3">
      <c r="B53" s="109" t="s">
        <v>6</v>
      </c>
      <c r="C53" s="95" t="s">
        <v>7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</row>
    <row r="54" spans="2:10" s="18" customFormat="1" ht="12.75" customHeight="1" x14ac:dyDescent="0.2">
      <c r="B54" s="19" t="s">
        <v>58</v>
      </c>
      <c r="C54" s="20">
        <f t="shared" si="9"/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2:10" s="18" customFormat="1" ht="12.75" customHeight="1" x14ac:dyDescent="0.2">
      <c r="B55" s="19" t="s">
        <v>59</v>
      </c>
      <c r="C55" s="20">
        <f t="shared" si="9"/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</row>
    <row r="56" spans="2:10" s="18" customFormat="1" ht="12.75" customHeight="1" x14ac:dyDescent="0.2">
      <c r="B56" s="19" t="s">
        <v>60</v>
      </c>
      <c r="C56" s="20">
        <f t="shared" si="9"/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2:10" s="18" customFormat="1" ht="12.75" customHeight="1" x14ac:dyDescent="0.2">
      <c r="B57" s="19" t="s">
        <v>61</v>
      </c>
      <c r="C57" s="20">
        <f t="shared" si="9"/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2:10" s="18" customFormat="1" ht="12.75" customHeight="1" x14ac:dyDescent="0.2">
      <c r="B58" s="19" t="s">
        <v>62</v>
      </c>
      <c r="C58" s="20">
        <f t="shared" si="9"/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</row>
    <row r="59" spans="2:10" s="44" customFormat="1" ht="12" customHeight="1" x14ac:dyDescent="0.2">
      <c r="B59" s="40"/>
      <c r="C59" s="41"/>
      <c r="D59" s="43"/>
      <c r="E59" s="43"/>
      <c r="F59" s="43"/>
      <c r="G59" s="43"/>
      <c r="H59" s="43"/>
      <c r="I59" s="43"/>
      <c r="J59" s="43"/>
    </row>
    <row r="60" spans="2:10" s="18" customFormat="1" ht="12.75" customHeight="1" x14ac:dyDescent="0.2">
      <c r="B60" s="30" t="s">
        <v>63</v>
      </c>
      <c r="C60" s="31">
        <f>SUM(D60:J60)</f>
        <v>41039192.990000002</v>
      </c>
      <c r="D60" s="39">
        <f t="shared" ref="D60:J60" si="10">SUM(D61:D69)</f>
        <v>7688181.0999999987</v>
      </c>
      <c r="E60" s="39">
        <f t="shared" si="10"/>
        <v>2416593.08</v>
      </c>
      <c r="F60" s="39">
        <f t="shared" si="10"/>
        <v>4481215.7100000009</v>
      </c>
      <c r="G60" s="39">
        <f t="shared" si="10"/>
        <v>10311986.739999998</v>
      </c>
      <c r="H60" s="39">
        <f t="shared" si="10"/>
        <v>8736635.2899999991</v>
      </c>
      <c r="I60" s="39">
        <f t="shared" si="10"/>
        <v>3605469.42</v>
      </c>
      <c r="J60" s="39">
        <f t="shared" si="10"/>
        <v>3799111.65</v>
      </c>
    </row>
    <row r="61" spans="2:10" s="18" customFormat="1" ht="12.75" customHeight="1" x14ac:dyDescent="0.2">
      <c r="B61" s="19" t="s">
        <v>64</v>
      </c>
      <c r="C61" s="20">
        <f>SUM(D61:J61)</f>
        <v>20158853.359999999</v>
      </c>
      <c r="D61" s="23">
        <v>6692666.8699999992</v>
      </c>
      <c r="E61" s="23">
        <v>572766.18000000005</v>
      </c>
      <c r="F61" s="23">
        <v>2362609.2000000002</v>
      </c>
      <c r="G61" s="23">
        <v>5232094.5299999993</v>
      </c>
      <c r="H61" s="23">
        <v>1577112.25</v>
      </c>
      <c r="I61" s="23">
        <v>1229902.54</v>
      </c>
      <c r="J61" s="23">
        <v>2491701.79</v>
      </c>
    </row>
    <row r="62" spans="2:10" s="18" customFormat="1" ht="12.75" customHeight="1" x14ac:dyDescent="0.2">
      <c r="B62" s="19" t="s">
        <v>65</v>
      </c>
      <c r="C62" s="20">
        <f t="shared" ref="C62:C69" si="11">SUM(D62:J62)</f>
        <v>2556275.4499999997</v>
      </c>
      <c r="D62" s="23">
        <v>374332.43</v>
      </c>
      <c r="E62" s="23">
        <v>577872.85</v>
      </c>
      <c r="F62" s="23">
        <v>870931.52</v>
      </c>
      <c r="G62" s="23">
        <v>372264.87</v>
      </c>
      <c r="H62" s="23">
        <v>9333.7999999999993</v>
      </c>
      <c r="I62" s="23">
        <v>344940</v>
      </c>
      <c r="J62" s="23">
        <v>6599.98</v>
      </c>
    </row>
    <row r="63" spans="2:10" s="18" customFormat="1" ht="12.75" customHeight="1" x14ac:dyDescent="0.2">
      <c r="B63" s="19" t="s">
        <v>66</v>
      </c>
      <c r="C63" s="20">
        <f t="shared" si="11"/>
        <v>587106.86</v>
      </c>
      <c r="D63" s="23">
        <v>59000</v>
      </c>
      <c r="E63" s="23">
        <v>16296.98</v>
      </c>
      <c r="F63" s="23">
        <v>3600</v>
      </c>
      <c r="G63" s="23">
        <v>85086.8</v>
      </c>
      <c r="H63" s="25">
        <v>0</v>
      </c>
      <c r="I63" s="25">
        <v>0</v>
      </c>
      <c r="J63" s="25">
        <v>423123.08</v>
      </c>
    </row>
    <row r="64" spans="2:10" s="18" customFormat="1" ht="12.75" customHeight="1" x14ac:dyDescent="0.2">
      <c r="B64" s="19" t="s">
        <v>67</v>
      </c>
      <c r="C64" s="20">
        <f t="shared" si="11"/>
        <v>33028.199999999997</v>
      </c>
      <c r="D64" s="25">
        <v>0</v>
      </c>
      <c r="E64" s="25">
        <v>0</v>
      </c>
      <c r="F64" s="25">
        <v>0</v>
      </c>
      <c r="G64" s="25">
        <v>0</v>
      </c>
      <c r="H64" s="25">
        <v>33028.199999999997</v>
      </c>
      <c r="I64" s="25">
        <v>0</v>
      </c>
      <c r="J64" s="25">
        <v>0</v>
      </c>
    </row>
    <row r="65" spans="2:10" s="18" customFormat="1" ht="12.75" customHeight="1" x14ac:dyDescent="0.2">
      <c r="B65" s="19" t="s">
        <v>68</v>
      </c>
      <c r="C65" s="20">
        <f t="shared" si="11"/>
        <v>10068705.260000002</v>
      </c>
      <c r="D65" s="25">
        <v>423341.38</v>
      </c>
      <c r="E65" s="25">
        <v>302035.01</v>
      </c>
      <c r="F65" s="25">
        <v>1102102.5100000002</v>
      </c>
      <c r="G65" s="25">
        <v>4465781.13</v>
      </c>
      <c r="H65" s="25">
        <v>1009575.0499999999</v>
      </c>
      <c r="I65" s="25">
        <v>2030626.88</v>
      </c>
      <c r="J65" s="25">
        <v>735243.29999999993</v>
      </c>
    </row>
    <row r="66" spans="2:10" s="17" customFormat="1" ht="12.75" customHeight="1" x14ac:dyDescent="0.2">
      <c r="B66" s="19" t="s">
        <v>69</v>
      </c>
      <c r="C66" s="20">
        <f t="shared" si="11"/>
        <v>840000</v>
      </c>
      <c r="D66" s="25">
        <v>0</v>
      </c>
      <c r="E66" s="25">
        <v>0</v>
      </c>
      <c r="F66" s="25">
        <v>0</v>
      </c>
      <c r="G66" s="25">
        <v>0</v>
      </c>
      <c r="H66" s="25">
        <v>840000</v>
      </c>
      <c r="I66" s="25">
        <v>0</v>
      </c>
      <c r="J66" s="25">
        <v>0</v>
      </c>
    </row>
    <row r="67" spans="2:10" s="18" customFormat="1" ht="12.75" customHeight="1" x14ac:dyDescent="0.2">
      <c r="B67" s="19" t="s">
        <v>70</v>
      </c>
      <c r="C67" s="20">
        <f t="shared" si="11"/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2:10" s="18" customFormat="1" ht="12.75" customHeight="1" x14ac:dyDescent="0.2">
      <c r="B68" s="19" t="s">
        <v>71</v>
      </c>
      <c r="C68" s="20">
        <f t="shared" si="11"/>
        <v>6795223.8600000003</v>
      </c>
      <c r="D68" s="25">
        <v>138840.42000000001</v>
      </c>
      <c r="E68" s="25">
        <v>947622.06</v>
      </c>
      <c r="F68" s="25">
        <v>141972.48000000001</v>
      </c>
      <c r="G68" s="25">
        <v>156759.41</v>
      </c>
      <c r="H68" s="25">
        <v>5267585.99</v>
      </c>
      <c r="I68" s="25">
        <v>0</v>
      </c>
      <c r="J68" s="25">
        <v>142443.5</v>
      </c>
    </row>
    <row r="69" spans="2:10" s="17" customFormat="1" ht="12.75" customHeight="1" x14ac:dyDescent="0.2">
      <c r="B69" s="19" t="s">
        <v>72</v>
      </c>
      <c r="C69" s="20">
        <f t="shared" si="11"/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2:10" s="17" customFormat="1" ht="12.75" customHeight="1" x14ac:dyDescent="0.2">
      <c r="B70" s="19"/>
      <c r="C70" s="20"/>
      <c r="D70" s="25"/>
      <c r="E70" s="25"/>
      <c r="F70" s="25"/>
      <c r="G70" s="25"/>
      <c r="H70" s="25"/>
      <c r="I70" s="25"/>
      <c r="J70" s="25"/>
    </row>
    <row r="71" spans="2:10" s="18" customFormat="1" ht="12.75" customHeight="1" x14ac:dyDescent="0.2">
      <c r="B71" s="30" t="s">
        <v>73</v>
      </c>
      <c r="C71" s="31">
        <f>SUM(D71:J71)</f>
        <v>1817091.41</v>
      </c>
      <c r="D71" s="39">
        <f>SUM(D72:D75)</f>
        <v>258840.55</v>
      </c>
      <c r="E71" s="39">
        <f t="shared" ref="E71:J71" si="12">SUM(E72:E75)</f>
        <v>0</v>
      </c>
      <c r="F71" s="39">
        <f t="shared" si="12"/>
        <v>554795.65</v>
      </c>
      <c r="G71" s="39">
        <f t="shared" si="12"/>
        <v>0</v>
      </c>
      <c r="H71" s="39">
        <f t="shared" si="12"/>
        <v>1003455.21</v>
      </c>
      <c r="I71" s="39">
        <f t="shared" si="12"/>
        <v>0</v>
      </c>
      <c r="J71" s="39">
        <f t="shared" si="12"/>
        <v>0</v>
      </c>
    </row>
    <row r="72" spans="2:10" s="18" customFormat="1" ht="12.75" customHeight="1" x14ac:dyDescent="0.2">
      <c r="B72" s="19" t="s">
        <v>74</v>
      </c>
      <c r="C72" s="20">
        <f>SUM(D72:J72)</f>
        <v>1817091.41</v>
      </c>
      <c r="D72" s="25">
        <v>258840.55</v>
      </c>
      <c r="E72" s="25">
        <v>0</v>
      </c>
      <c r="F72" s="25">
        <v>554795.65</v>
      </c>
      <c r="G72" s="25"/>
      <c r="H72" s="25">
        <v>1003455.21</v>
      </c>
      <c r="I72" s="25">
        <v>0</v>
      </c>
      <c r="J72" s="25">
        <v>0</v>
      </c>
    </row>
    <row r="73" spans="2:10" s="18" customFormat="1" ht="12.75" customHeight="1" x14ac:dyDescent="0.2">
      <c r="B73" s="19" t="s">
        <v>75</v>
      </c>
      <c r="C73" s="20">
        <f t="shared" ref="C73:C75" si="13">SUM(D73:J73)</f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</row>
    <row r="74" spans="2:10" s="18" customFormat="1" ht="12.75" customHeight="1" x14ac:dyDescent="0.2">
      <c r="B74" s="19" t="s">
        <v>76</v>
      </c>
      <c r="C74" s="20">
        <f t="shared" si="13"/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</row>
    <row r="75" spans="2:10" s="17" customFormat="1" ht="12.75" customHeight="1" x14ac:dyDescent="0.2">
      <c r="B75" s="19" t="s">
        <v>77</v>
      </c>
      <c r="C75" s="20">
        <f t="shared" si="13"/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2:10" s="17" customFormat="1" ht="12.75" customHeight="1" x14ac:dyDescent="0.2">
      <c r="B76" s="19"/>
      <c r="C76" s="20"/>
      <c r="D76" s="25"/>
      <c r="E76" s="25"/>
      <c r="F76" s="25"/>
      <c r="G76" s="25"/>
      <c r="H76" s="25"/>
      <c r="I76" s="25"/>
      <c r="J76" s="25"/>
    </row>
    <row r="77" spans="2:10" s="18" customFormat="1" ht="12.75" customHeight="1" x14ac:dyDescent="0.2">
      <c r="B77" s="30" t="s">
        <v>78</v>
      </c>
      <c r="C77" s="89">
        <f>SUM(D77:J77)</f>
        <v>0</v>
      </c>
      <c r="D77" s="96">
        <f t="shared" ref="D77:J77" si="14">SUM(D78:D79)</f>
        <v>0</v>
      </c>
      <c r="E77" s="96">
        <f t="shared" si="14"/>
        <v>0</v>
      </c>
      <c r="F77" s="96">
        <f t="shared" si="14"/>
        <v>0</v>
      </c>
      <c r="G77" s="96">
        <f t="shared" si="14"/>
        <v>0</v>
      </c>
      <c r="H77" s="96">
        <f t="shared" si="14"/>
        <v>0</v>
      </c>
      <c r="I77" s="96">
        <f t="shared" si="14"/>
        <v>0</v>
      </c>
      <c r="J77" s="96">
        <f t="shared" si="14"/>
        <v>0</v>
      </c>
    </row>
    <row r="78" spans="2:10" s="18" customFormat="1" ht="12.75" customHeight="1" x14ac:dyDescent="0.2">
      <c r="B78" s="19" t="s">
        <v>79</v>
      </c>
      <c r="C78" s="53">
        <f>SUM(D78:J78)</f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</row>
    <row r="79" spans="2:10" s="18" customFormat="1" ht="12.75" customHeight="1" x14ac:dyDescent="0.2">
      <c r="B79" s="19" t="s">
        <v>80</v>
      </c>
      <c r="C79" s="53">
        <f>SUM(D79:J79)</f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</row>
    <row r="80" spans="2:10" s="17" customFormat="1" ht="12" customHeight="1" x14ac:dyDescent="0.2">
      <c r="B80" s="19"/>
      <c r="C80" s="20"/>
      <c r="D80" s="23"/>
      <c r="E80" s="23"/>
      <c r="F80" s="23"/>
      <c r="G80" s="23"/>
      <c r="H80" s="23"/>
      <c r="I80" s="23"/>
      <c r="J80" s="23"/>
    </row>
    <row r="81" spans="2:10" s="18" customFormat="1" ht="12.75" customHeight="1" x14ac:dyDescent="0.2">
      <c r="B81" s="30" t="s">
        <v>81</v>
      </c>
      <c r="C81" s="53">
        <f>SUM(D81:J81)</f>
        <v>0</v>
      </c>
      <c r="D81" s="39">
        <f t="shared" ref="D81:J81" si="15">SUM(D82:D84)</f>
        <v>0</v>
      </c>
      <c r="E81" s="39">
        <f t="shared" si="15"/>
        <v>0</v>
      </c>
      <c r="F81" s="39">
        <f t="shared" si="15"/>
        <v>0</v>
      </c>
      <c r="G81" s="39">
        <f t="shared" si="15"/>
        <v>0</v>
      </c>
      <c r="H81" s="39">
        <f t="shared" si="15"/>
        <v>0</v>
      </c>
      <c r="I81" s="39">
        <f t="shared" si="15"/>
        <v>0</v>
      </c>
      <c r="J81" s="39">
        <f t="shared" si="15"/>
        <v>0</v>
      </c>
    </row>
    <row r="82" spans="2:10" s="18" customFormat="1" ht="12.75" customHeight="1" x14ac:dyDescent="0.2">
      <c r="B82" s="19" t="s">
        <v>82</v>
      </c>
      <c r="C82" s="53">
        <f>SUM(D82:J82)</f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</row>
    <row r="83" spans="2:10" s="18" customFormat="1" ht="12.75" customHeight="1" x14ac:dyDescent="0.2">
      <c r="B83" s="19" t="s">
        <v>83</v>
      </c>
      <c r="C83" s="53">
        <f t="shared" ref="C83:C84" si="16">SUM(D83:J83)</f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</row>
    <row r="84" spans="2:10" s="18" customFormat="1" ht="12.75" customHeight="1" x14ac:dyDescent="0.2">
      <c r="B84" s="19" t="s">
        <v>84</v>
      </c>
      <c r="C84" s="53">
        <f t="shared" si="16"/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</row>
    <row r="85" spans="2:10" s="17" customFormat="1" ht="12.75" customHeight="1" thickBot="1" x14ac:dyDescent="0.25">
      <c r="B85" s="45"/>
      <c r="C85" s="56"/>
      <c r="D85" s="59"/>
      <c r="E85" s="59"/>
      <c r="F85" s="59"/>
      <c r="G85" s="59"/>
      <c r="H85" s="59"/>
      <c r="I85" s="59"/>
      <c r="J85" s="59"/>
    </row>
    <row r="86" spans="2:10" s="18" customFormat="1" ht="15.75" thickBot="1" x14ac:dyDescent="0.25">
      <c r="B86" s="60" t="s">
        <v>85</v>
      </c>
      <c r="C86" s="61">
        <f t="shared" ref="C86:J86" si="17">C10+C17+C28+C39+C60+C77+C71+C81</f>
        <v>1277688329.1400003</v>
      </c>
      <c r="D86" s="61">
        <f t="shared" si="17"/>
        <v>117131982.55999999</v>
      </c>
      <c r="E86" s="61">
        <f t="shared" si="17"/>
        <v>210281508.56000003</v>
      </c>
      <c r="F86" s="61">
        <f t="shared" si="17"/>
        <v>245499288.47000003</v>
      </c>
      <c r="G86" s="61">
        <f t="shared" si="17"/>
        <v>134809464.35999998</v>
      </c>
      <c r="H86" s="61">
        <f t="shared" si="17"/>
        <v>189192621.13999999</v>
      </c>
      <c r="I86" s="61">
        <f t="shared" si="17"/>
        <v>223186974.70000002</v>
      </c>
      <c r="J86" s="61">
        <f t="shared" si="17"/>
        <v>157586489.35000002</v>
      </c>
    </row>
    <row r="87" spans="2:10" s="18" customFormat="1" ht="12.75" x14ac:dyDescent="0.2">
      <c r="B87" s="120" t="s">
        <v>86</v>
      </c>
      <c r="C87" s="124"/>
      <c r="D87" s="99"/>
      <c r="E87" s="124"/>
      <c r="F87" s="99"/>
      <c r="G87" s="124"/>
      <c r="H87" s="99"/>
      <c r="I87" s="124"/>
      <c r="J87" s="99"/>
    </row>
    <row r="88" spans="2:10" s="18" customFormat="1" ht="12.75" x14ac:dyDescent="0.2">
      <c r="B88" s="121" t="s">
        <v>87</v>
      </c>
      <c r="C88" s="76"/>
      <c r="D88" s="69"/>
      <c r="E88" s="68"/>
      <c r="F88" s="69"/>
      <c r="G88" s="68"/>
      <c r="H88" s="69"/>
      <c r="I88" s="68"/>
      <c r="J88" s="69"/>
    </row>
    <row r="89" spans="2:10" s="18" customFormat="1" ht="12.75" x14ac:dyDescent="0.2">
      <c r="B89" s="122" t="s">
        <v>88</v>
      </c>
      <c r="C89" s="76"/>
      <c r="D89" s="71"/>
      <c r="E89" s="70"/>
      <c r="F89" s="71"/>
      <c r="G89" s="70"/>
      <c r="H89" s="71"/>
      <c r="I89" s="70"/>
      <c r="J89" s="71"/>
    </row>
    <row r="90" spans="2:10" s="18" customFormat="1" ht="12.75" x14ac:dyDescent="0.2">
      <c r="B90" s="122" t="s">
        <v>89</v>
      </c>
      <c r="C90" s="76"/>
      <c r="D90" s="71"/>
      <c r="E90" s="70"/>
      <c r="F90" s="71"/>
      <c r="G90" s="70"/>
      <c r="H90" s="71"/>
      <c r="I90" s="70"/>
      <c r="J90" s="71"/>
    </row>
    <row r="91" spans="2:10" s="17" customFormat="1" ht="12.75" x14ac:dyDescent="0.2">
      <c r="B91" s="122"/>
      <c r="C91" s="76"/>
      <c r="D91" s="71"/>
      <c r="E91" s="70"/>
      <c r="F91" s="71"/>
      <c r="G91" s="70"/>
      <c r="H91" s="71"/>
      <c r="I91" s="70"/>
      <c r="J91" s="71"/>
    </row>
    <row r="92" spans="2:10" s="18" customFormat="1" ht="12.75" x14ac:dyDescent="0.2">
      <c r="B92" s="121" t="s">
        <v>90</v>
      </c>
      <c r="C92" s="76"/>
      <c r="D92" s="69"/>
      <c r="E92" s="68"/>
      <c r="F92" s="69"/>
      <c r="G92" s="68"/>
      <c r="H92" s="69"/>
      <c r="I92" s="68"/>
      <c r="J92" s="69"/>
    </row>
    <row r="93" spans="2:10" s="18" customFormat="1" ht="12.75" x14ac:dyDescent="0.2">
      <c r="B93" s="122" t="s">
        <v>91</v>
      </c>
      <c r="C93" s="76"/>
      <c r="D93" s="71"/>
      <c r="E93" s="70"/>
      <c r="F93" s="71"/>
      <c r="G93" s="70"/>
      <c r="H93" s="71"/>
      <c r="I93" s="70"/>
      <c r="J93" s="71"/>
    </row>
    <row r="94" spans="2:10" s="17" customFormat="1" ht="12.75" x14ac:dyDescent="0.2">
      <c r="B94" s="122" t="s">
        <v>92</v>
      </c>
      <c r="C94" s="76"/>
      <c r="D94" s="71"/>
      <c r="E94" s="70"/>
      <c r="F94" s="71"/>
      <c r="G94" s="70"/>
      <c r="H94" s="71"/>
      <c r="I94" s="70"/>
      <c r="J94" s="71"/>
    </row>
    <row r="95" spans="2:10" s="17" customFormat="1" ht="12.75" x14ac:dyDescent="0.2">
      <c r="B95" s="122"/>
      <c r="C95" s="76"/>
      <c r="D95" s="71"/>
      <c r="E95" s="70"/>
      <c r="F95" s="71"/>
      <c r="G95" s="70"/>
      <c r="H95" s="71"/>
      <c r="I95" s="70"/>
      <c r="J95" s="71"/>
    </row>
    <row r="96" spans="2:10" s="18" customFormat="1" ht="12.75" x14ac:dyDescent="0.2">
      <c r="B96" s="121" t="s">
        <v>93</v>
      </c>
      <c r="C96" s="76"/>
      <c r="D96" s="69"/>
      <c r="E96" s="68"/>
      <c r="F96" s="69"/>
      <c r="G96" s="68"/>
      <c r="H96" s="69"/>
      <c r="I96" s="68"/>
      <c r="J96" s="69"/>
    </row>
    <row r="97" spans="2:10" s="18" customFormat="1" ht="12.75" x14ac:dyDescent="0.2">
      <c r="B97" s="122" t="s">
        <v>94</v>
      </c>
      <c r="C97" s="76"/>
      <c r="D97" s="71"/>
      <c r="E97" s="70"/>
      <c r="F97" s="71"/>
      <c r="G97" s="70"/>
      <c r="H97" s="71"/>
      <c r="I97" s="70"/>
      <c r="J97" s="71"/>
    </row>
    <row r="98" spans="2:10" s="17" customFormat="1" ht="12.75" x14ac:dyDescent="0.2">
      <c r="B98" s="122"/>
      <c r="C98" s="76"/>
      <c r="D98" s="71"/>
      <c r="E98" s="70"/>
      <c r="F98" s="71"/>
      <c r="G98" s="70"/>
      <c r="H98" s="71"/>
      <c r="I98" s="70"/>
      <c r="J98" s="71"/>
    </row>
    <row r="99" spans="2:10" s="18" customFormat="1" ht="13.5" thickBot="1" x14ac:dyDescent="0.25">
      <c r="B99" s="123" t="s">
        <v>95</v>
      </c>
      <c r="C99" s="74"/>
      <c r="D99" s="73"/>
      <c r="E99" s="74"/>
      <c r="F99" s="73"/>
      <c r="G99" s="74"/>
      <c r="H99" s="73"/>
      <c r="I99" s="74"/>
      <c r="J99" s="73"/>
    </row>
    <row r="100" spans="2:10" s="18" customFormat="1" ht="13.5" thickBot="1" x14ac:dyDescent="0.25">
      <c r="B100" s="102"/>
      <c r="C100" s="103"/>
      <c r="D100" s="104"/>
      <c r="E100" s="104"/>
      <c r="F100" s="104"/>
      <c r="G100" s="104"/>
      <c r="H100" s="104"/>
      <c r="I100" s="104"/>
      <c r="J100" s="104"/>
    </row>
    <row r="101" spans="2:10" s="18" customFormat="1" ht="15" customHeight="1" thickBot="1" x14ac:dyDescent="0.25">
      <c r="B101" s="78" t="s">
        <v>96</v>
      </c>
      <c r="C101" s="61">
        <f>C86</f>
        <v>1277688329.1400003</v>
      </c>
      <c r="D101" s="61">
        <f t="shared" ref="D101:J101" si="18">D86</f>
        <v>117131982.55999999</v>
      </c>
      <c r="E101" s="61">
        <f t="shared" si="18"/>
        <v>210281508.56000003</v>
      </c>
      <c r="F101" s="61">
        <f t="shared" si="18"/>
        <v>245499288.47000003</v>
      </c>
      <c r="G101" s="61">
        <f t="shared" si="18"/>
        <v>134809464.35999998</v>
      </c>
      <c r="H101" s="61">
        <f t="shared" si="18"/>
        <v>189192621.13999999</v>
      </c>
      <c r="I101" s="61">
        <f t="shared" si="18"/>
        <v>223186974.70000002</v>
      </c>
      <c r="J101" s="61">
        <f t="shared" si="18"/>
        <v>157586489.35000002</v>
      </c>
    </row>
    <row r="102" spans="2:10" s="127" customFormat="1" ht="15" customHeight="1" x14ac:dyDescent="0.2">
      <c r="B102" s="125"/>
      <c r="C102" s="126"/>
      <c r="D102" s="126"/>
      <c r="E102" s="126"/>
      <c r="F102" s="126"/>
      <c r="G102" s="126"/>
      <c r="H102" s="126"/>
      <c r="I102" s="126"/>
      <c r="J102" s="126"/>
    </row>
    <row r="103" spans="2:10" s="127" customFormat="1" ht="15" customHeight="1" x14ac:dyDescent="0.2">
      <c r="B103" s="125"/>
      <c r="C103" s="126"/>
      <c r="D103" s="126"/>
      <c r="E103" s="126"/>
      <c r="F103" s="126"/>
      <c r="G103" s="126"/>
      <c r="H103" s="126"/>
      <c r="I103" s="126"/>
      <c r="J103" s="126"/>
    </row>
    <row r="104" spans="2:10" s="127" customFormat="1" ht="15" customHeight="1" x14ac:dyDescent="0.2">
      <c r="B104" s="125"/>
      <c r="C104" s="126"/>
      <c r="D104" s="126"/>
      <c r="E104" s="126"/>
      <c r="F104" s="126"/>
      <c r="G104" s="126"/>
      <c r="H104" s="126"/>
      <c r="I104" s="126"/>
      <c r="J104" s="126"/>
    </row>
    <row r="105" spans="2:10" s="18" customFormat="1" ht="12.75" customHeight="1" x14ac:dyDescent="0.2">
      <c r="B105" s="18" t="s">
        <v>97</v>
      </c>
      <c r="C105" s="79"/>
      <c r="D105" s="80"/>
      <c r="E105" s="80"/>
      <c r="F105" s="80"/>
      <c r="G105" s="80"/>
      <c r="H105" s="80"/>
      <c r="I105" s="80"/>
      <c r="J105" s="80"/>
    </row>
    <row r="106" spans="2:10" s="18" customFormat="1" ht="9.9499999999999993" customHeight="1" x14ac:dyDescent="0.2">
      <c r="B106" s="18" t="s">
        <v>98</v>
      </c>
      <c r="C106" s="79"/>
    </row>
    <row r="107" spans="2:10" s="18" customFormat="1" ht="9.9499999999999993" customHeight="1" x14ac:dyDescent="0.2">
      <c r="B107" s="18" t="s">
        <v>99</v>
      </c>
      <c r="C107" s="79"/>
    </row>
    <row r="108" spans="2:10" s="18" customFormat="1" ht="9.9499999999999993" customHeight="1" x14ac:dyDescent="0.2">
      <c r="C108" s="79"/>
    </row>
    <row r="109" spans="2:10" s="92" customFormat="1" ht="12" customHeight="1" x14ac:dyDescent="0.2">
      <c r="B109" s="90" t="s">
        <v>100</v>
      </c>
      <c r="C109" s="91"/>
    </row>
    <row r="110" spans="2:10" s="18" customFormat="1" ht="9.9499999999999993" customHeight="1" x14ac:dyDescent="0.2">
      <c r="B110" s="82" t="s">
        <v>101</v>
      </c>
      <c r="C110" s="79"/>
    </row>
    <row r="111" spans="2:10" s="18" customFormat="1" ht="9.9499999999999993" customHeight="1" x14ac:dyDescent="0.2">
      <c r="B111" s="82" t="s">
        <v>102</v>
      </c>
      <c r="C111" s="79"/>
    </row>
    <row r="112" spans="2:10" s="18" customFormat="1" ht="9.9499999999999993" customHeight="1" x14ac:dyDescent="0.2">
      <c r="B112" s="82" t="s">
        <v>103</v>
      </c>
      <c r="C112" s="79"/>
    </row>
    <row r="113" spans="2:10" s="18" customFormat="1" ht="9.9499999999999993" customHeight="1" x14ac:dyDescent="0.2">
      <c r="B113" s="82" t="s">
        <v>104</v>
      </c>
      <c r="C113" s="79"/>
    </row>
    <row r="114" spans="2:10" s="18" customFormat="1" ht="9.9499999999999993" customHeight="1" x14ac:dyDescent="0.2">
      <c r="B114" s="82" t="s">
        <v>105</v>
      </c>
      <c r="C114" s="79"/>
    </row>
    <row r="115" spans="2:10" s="18" customFormat="1" ht="12.75" x14ac:dyDescent="0.2">
      <c r="B115" s="82"/>
      <c r="C115" s="79"/>
    </row>
    <row r="116" spans="2:10" s="18" customFormat="1" x14ac:dyDescent="0.25">
      <c r="B116" s="110"/>
      <c r="C116" s="2"/>
      <c r="D116" s="8"/>
      <c r="E116" s="8"/>
      <c r="F116" s="8"/>
      <c r="G116" s="8"/>
      <c r="H116" s="8"/>
      <c r="I116" s="8"/>
      <c r="J116" s="8"/>
    </row>
    <row r="117" spans="2:10" s="18" customFormat="1" x14ac:dyDescent="0.25">
      <c r="B117" s="110"/>
      <c r="C117" s="2"/>
      <c r="D117" s="8"/>
      <c r="E117" s="8"/>
      <c r="F117" s="8"/>
      <c r="G117" s="8"/>
      <c r="H117" s="8"/>
      <c r="I117" s="8"/>
      <c r="J117" s="8"/>
    </row>
    <row r="118" spans="2:10" s="18" customFormat="1" x14ac:dyDescent="0.25">
      <c r="B118" s="110" t="s">
        <v>107</v>
      </c>
      <c r="C118" s="8"/>
      <c r="D118" s="8"/>
      <c r="E118" s="8"/>
      <c r="F118" s="8"/>
      <c r="H118" s="111" t="s">
        <v>106</v>
      </c>
      <c r="I118" s="111"/>
      <c r="J118" s="111"/>
    </row>
    <row r="119" spans="2:10" s="18" customFormat="1" x14ac:dyDescent="0.25">
      <c r="B119" s="110"/>
      <c r="C119" s="8"/>
      <c r="D119" s="8"/>
      <c r="E119" s="8"/>
      <c r="F119" s="8"/>
      <c r="H119" s="112"/>
      <c r="I119" s="8"/>
      <c r="J119" s="8"/>
    </row>
    <row r="120" spans="2:10" s="18" customFormat="1" x14ac:dyDescent="0.25">
      <c r="B120" s="113" t="s">
        <v>109</v>
      </c>
      <c r="C120" s="8"/>
      <c r="D120" s="8"/>
      <c r="E120" s="8"/>
      <c r="F120" s="8"/>
      <c r="H120" s="111" t="s">
        <v>108</v>
      </c>
      <c r="I120" s="111"/>
      <c r="J120" s="111"/>
    </row>
    <row r="121" spans="2:10" s="18" customFormat="1" x14ac:dyDescent="0.25">
      <c r="B121" s="114" t="s">
        <v>111</v>
      </c>
      <c r="C121" s="8"/>
      <c r="D121" s="8"/>
      <c r="E121" s="8"/>
      <c r="F121" s="8"/>
      <c r="H121" s="115" t="s">
        <v>110</v>
      </c>
      <c r="I121" s="115"/>
      <c r="J121" s="115"/>
    </row>
    <row r="122" spans="2:10" s="18" customFormat="1" x14ac:dyDescent="0.25">
      <c r="B122" s="116" t="s">
        <v>113</v>
      </c>
      <c r="C122" s="8"/>
      <c r="D122" s="8"/>
      <c r="E122" s="8"/>
      <c r="F122" s="8"/>
      <c r="H122" s="117" t="s">
        <v>112</v>
      </c>
      <c r="I122" s="110"/>
      <c r="J122" s="110"/>
    </row>
    <row r="123" spans="2:10" s="18" customFormat="1" x14ac:dyDescent="0.25">
      <c r="B123" s="8"/>
      <c r="C123" s="112"/>
      <c r="D123" s="8"/>
      <c r="E123" s="8"/>
      <c r="F123" s="8"/>
      <c r="G123" s="8"/>
      <c r="H123" s="8"/>
      <c r="I123" s="8"/>
      <c r="J123" s="8"/>
    </row>
    <row r="124" spans="2:10" s="18" customFormat="1" ht="15" customHeight="1" x14ac:dyDescent="0.2">
      <c r="B124" s="135" t="s">
        <v>114</v>
      </c>
      <c r="C124" s="135"/>
      <c r="D124" s="135"/>
      <c r="E124" s="135"/>
      <c r="F124" s="135"/>
      <c r="G124" s="135"/>
      <c r="H124" s="135"/>
      <c r="I124" s="135"/>
      <c r="J124" s="135"/>
    </row>
    <row r="125" spans="2:10" s="18" customFormat="1" ht="15" customHeight="1" x14ac:dyDescent="0.2">
      <c r="B125" s="135"/>
      <c r="C125" s="135"/>
      <c r="D125" s="135"/>
      <c r="E125" s="135"/>
      <c r="F125" s="135"/>
      <c r="G125" s="135"/>
      <c r="H125" s="135"/>
      <c r="I125" s="135"/>
      <c r="J125" s="135"/>
    </row>
    <row r="126" spans="2:10" s="18" customFormat="1" ht="15" customHeight="1" x14ac:dyDescent="0.25">
      <c r="B126" s="128"/>
      <c r="C126" s="128"/>
      <c r="D126" s="128"/>
      <c r="E126" s="128"/>
      <c r="F126" s="128"/>
      <c r="G126" s="128"/>
      <c r="H126" s="128"/>
      <c r="I126" s="128"/>
      <c r="J126" s="128"/>
    </row>
    <row r="127" spans="2:10" s="18" customFormat="1" x14ac:dyDescent="0.25">
      <c r="B127" s="135" t="s">
        <v>109</v>
      </c>
      <c r="C127" s="135"/>
      <c r="D127" s="135"/>
      <c r="E127" s="135"/>
      <c r="F127" s="135"/>
      <c r="G127" s="135"/>
      <c r="H127" s="135"/>
      <c r="I127" s="135"/>
      <c r="J127" s="135"/>
    </row>
    <row r="128" spans="2:10" s="18" customFormat="1" x14ac:dyDescent="0.25">
      <c r="B128" s="136" t="s">
        <v>115</v>
      </c>
      <c r="C128" s="136"/>
      <c r="D128" s="136"/>
      <c r="E128" s="136"/>
      <c r="F128" s="136"/>
      <c r="G128" s="136"/>
      <c r="H128" s="136"/>
      <c r="I128" s="136"/>
      <c r="J128" s="136"/>
    </row>
    <row r="129" spans="2:10" s="18" customFormat="1" x14ac:dyDescent="0.25">
      <c r="B129" s="137" t="s">
        <v>116</v>
      </c>
      <c r="C129" s="137"/>
      <c r="D129" s="137"/>
      <c r="E129" s="137"/>
      <c r="F129" s="137"/>
      <c r="G129" s="137"/>
      <c r="H129" s="137"/>
      <c r="I129" s="137"/>
      <c r="J129" s="137"/>
    </row>
    <row r="130" spans="2:10" s="18" customFormat="1" x14ac:dyDescent="0.25">
      <c r="B130" s="137" t="s">
        <v>117</v>
      </c>
      <c r="C130" s="137"/>
      <c r="D130" s="137"/>
      <c r="E130" s="137"/>
      <c r="F130" s="137"/>
      <c r="G130" s="137"/>
      <c r="H130" s="137"/>
      <c r="I130" s="137"/>
      <c r="J130" s="137"/>
    </row>
    <row r="131" spans="2:10" s="18" customFormat="1" x14ac:dyDescent="0.25">
      <c r="B131" s="8"/>
      <c r="C131" s="2"/>
      <c r="D131" s="8"/>
      <c r="E131" s="8"/>
      <c r="F131" s="8"/>
      <c r="G131" s="8"/>
      <c r="H131" s="8"/>
      <c r="I131" s="8"/>
      <c r="J131" s="8"/>
    </row>
    <row r="132" spans="2:10" s="18" customFormat="1" ht="12.75" x14ac:dyDescent="0.2">
      <c r="C132" s="79"/>
    </row>
    <row r="133" spans="2:10" s="18" customFormat="1" ht="12.75" x14ac:dyDescent="0.2">
      <c r="C133" s="79"/>
    </row>
    <row r="134" spans="2:10" s="18" customFormat="1" ht="12.75" x14ac:dyDescent="0.2">
      <c r="C134" s="79"/>
    </row>
    <row r="135" spans="2:10" s="18" customFormat="1" ht="12.75" x14ac:dyDescent="0.2">
      <c r="C135" s="79"/>
    </row>
    <row r="136" spans="2:10" s="18" customFormat="1" ht="12.75" x14ac:dyDescent="0.2">
      <c r="C136" s="79"/>
    </row>
    <row r="137" spans="2:10" s="18" customFormat="1" ht="12.75" x14ac:dyDescent="0.2">
      <c r="C137" s="79"/>
    </row>
    <row r="138" spans="2:10" s="18" customFormat="1" ht="12.75" x14ac:dyDescent="0.2">
      <c r="C138" s="79"/>
    </row>
    <row r="139" spans="2:10" s="18" customFormat="1" ht="12.75" x14ac:dyDescent="0.2">
      <c r="C139" s="79"/>
    </row>
  </sheetData>
  <mergeCells count="11">
    <mergeCell ref="B124:J125"/>
    <mergeCell ref="B127:J127"/>
    <mergeCell ref="B128:J128"/>
    <mergeCell ref="B129:J129"/>
    <mergeCell ref="B130:J130"/>
    <mergeCell ref="B1:J1"/>
    <mergeCell ref="B2:J2"/>
    <mergeCell ref="B3:J3"/>
    <mergeCell ref="B4:J4"/>
    <mergeCell ref="B5:J5"/>
    <mergeCell ref="B6:J6"/>
  </mergeCells>
  <pageMargins left="0.62992125984251968" right="0.23622047244094491" top="0.74803149606299213" bottom="0.74803149606299213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Plantilla a Diciembre</vt:lpstr>
      <vt:lpstr>Plantilla a Enero</vt:lpstr>
      <vt:lpstr>Plantilla a Febrero</vt:lpstr>
      <vt:lpstr>Plantilla a Marzo</vt:lpstr>
      <vt:lpstr>Plantilla a Abril</vt:lpstr>
      <vt:lpstr>Plantilla a Mayo</vt:lpstr>
      <vt:lpstr>Plantilla a Junio</vt:lpstr>
      <vt:lpstr>Plantilla a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2022-08-08T15:38:35Z</cp:lastPrinted>
  <dcterms:created xsi:type="dcterms:W3CDTF">2022-02-09T13:44:23Z</dcterms:created>
  <dcterms:modified xsi:type="dcterms:W3CDTF">2022-08-10T14:42:06Z</dcterms:modified>
</cp:coreProperties>
</file>