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2-GESTION DE COMPRAS Y PROCESOS\10-MARCOS FABIAN\Comparación de Precios\Remozamiento Procuraduría de la Salud (Plaza Fernandez) y Procuraduría del Medio Ambiente\Editables\"/>
    </mc:Choice>
  </mc:AlternateContent>
  <xr:revisionPtr revIDLastSave="0" documentId="13_ncr:1_{9B7AC793-6433-4F3E-9760-47191AEBB9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resupuesto" sheetId="1" r:id="rId1"/>
  </sheets>
  <definedNames>
    <definedName name="_xlnm.Print_Titles" localSheetId="0">presupuesto!$1:$13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F33" i="1"/>
  <c r="G34" i="1" s="1"/>
  <c r="A33" i="1"/>
  <c r="A34" i="1" s="1"/>
  <c r="F31" i="1"/>
  <c r="F30" i="1"/>
  <c r="F29" i="1"/>
  <c r="A29" i="1"/>
  <c r="A30" i="1" s="1"/>
  <c r="A31" i="1" s="1"/>
  <c r="F27" i="1"/>
  <c r="F26" i="1"/>
  <c r="F25" i="1"/>
  <c r="F24" i="1"/>
  <c r="F23" i="1"/>
  <c r="F22" i="1"/>
  <c r="F21" i="1"/>
  <c r="F20" i="1"/>
  <c r="F19" i="1"/>
  <c r="F18" i="1"/>
  <c r="A18" i="1"/>
  <c r="A19" i="1" s="1"/>
  <c r="A20" i="1" s="1"/>
  <c r="A21" i="1" s="1"/>
  <c r="A22" i="1" s="1"/>
  <c r="A23" i="1" s="1"/>
  <c r="A24" i="1" s="1"/>
  <c r="A25" i="1" s="1"/>
  <c r="A26" i="1" s="1"/>
  <c r="A27" i="1" s="1"/>
  <c r="F16" i="1"/>
  <c r="G16" i="1" s="1"/>
  <c r="A16" i="1"/>
  <c r="G31" i="1" l="1"/>
  <c r="G27" i="1"/>
  <c r="G36" i="1" l="1"/>
  <c r="F42" i="1"/>
  <c r="F41" i="1"/>
  <c r="F44" i="1" l="1"/>
  <c r="F43" i="1"/>
  <c r="F46" i="1"/>
  <c r="F45" i="1"/>
  <c r="F40" i="1"/>
  <c r="F39" i="1"/>
  <c r="G47" i="1" l="1"/>
  <c r="G49" i="1" s="1"/>
</calcChain>
</file>

<file path=xl/sharedStrings.xml><?xml version="1.0" encoding="utf-8"?>
<sst xmlns="http://schemas.openxmlformats.org/spreadsheetml/2006/main" count="69" uniqueCount="51">
  <si>
    <t>PROYECTO: RECONSTRUCCION DE RAMPA DE ACCESO Y ESTACIONAMIENTOS EN PROCURADURIA GENERAL ESPECIALIZADA EN LA DEFENSA DEL MEDIO AMBIENTE Y RECURSOS NATURALES</t>
  </si>
  <si>
    <t>LOCALIZACION: DISTRITO NACIONAL</t>
  </si>
  <si>
    <t>No.</t>
  </si>
  <si>
    <t>Descripción</t>
  </si>
  <si>
    <t xml:space="preserve">Cantidad </t>
  </si>
  <si>
    <t>UD</t>
  </si>
  <si>
    <t>C. U.                       RD$</t>
  </si>
  <si>
    <t>Valor                  RD$</t>
  </si>
  <si>
    <t>Sub - Total                   RD$</t>
  </si>
  <si>
    <t>PRELIMINARES.</t>
  </si>
  <si>
    <t>Demolición de piso de hormigón. Incluye traslado y bote de material</t>
  </si>
  <si>
    <r>
      <t>M</t>
    </r>
    <r>
      <rPr>
        <vertAlign val="superscript"/>
        <sz val="12"/>
        <rFont val="Arial"/>
        <family val="2"/>
      </rPr>
      <t xml:space="preserve">2 </t>
    </r>
  </si>
  <si>
    <t xml:space="preserve">ESCALINATA Y RAMPA DE ACCESO </t>
  </si>
  <si>
    <t>Excavación a mano</t>
  </si>
  <si>
    <t>M3</t>
  </si>
  <si>
    <t>Relleno compactado</t>
  </si>
  <si>
    <t>Zapata de muro en HA (0.45x.25m)</t>
  </si>
  <si>
    <t xml:space="preserve">Muros de bloques de 6". Incluye suministro de materiales y mano de obra. </t>
  </si>
  <si>
    <t>M2</t>
  </si>
  <si>
    <t>Cantos y terminación en bordillos</t>
  </si>
  <si>
    <t>ML</t>
  </si>
  <si>
    <t>Pañete de muros</t>
  </si>
  <si>
    <t>Piso de hormigón en rampa con malla electrosoldada y terminación violinado tipo para discapacitados, e=0.10m y f'c=210 kg/cm2.</t>
  </si>
  <si>
    <t>Escalones de hormigón con malla electrosoldada, e=0.10cm y f'c=210 kg/cm2.</t>
  </si>
  <si>
    <t>Pintura señalización para personas con movilidad reducida en rampa</t>
  </si>
  <si>
    <t>PA</t>
  </si>
  <si>
    <t xml:space="preserve">Baranda en perfiles de aluminio </t>
  </si>
  <si>
    <t>ESTACIONAMIENTOS</t>
  </si>
  <si>
    <t>Piso hormigón frotado en estacionamiento y acera, con malla electrosoldada, e=0.10m y f'c=210 kg/cm2.</t>
  </si>
  <si>
    <t>Paragomas de hormigón de vehiculos livianos en estacionamiento.</t>
  </si>
  <si>
    <t>Pintura señalización vial en estacionamientos.</t>
  </si>
  <si>
    <t>PINTURA</t>
  </si>
  <si>
    <t>Pintura acrilica en exteriores (1 mano). Incluye suministros de materiales y mano de obra.</t>
  </si>
  <si>
    <t xml:space="preserve">SUB-TOTAL GENERAL </t>
  </si>
  <si>
    <t>GASTOS INDIRECTOS:</t>
  </si>
  <si>
    <t>Dirección Técnica (10%).</t>
  </si>
  <si>
    <t>%</t>
  </si>
  <si>
    <t>Seguro y Fianzas (4.5%).</t>
  </si>
  <si>
    <t>Gastos Administrativos (3.0%).</t>
  </si>
  <si>
    <t>Transporte (1.50%).</t>
  </si>
  <si>
    <t>Imprevisto (10%).</t>
  </si>
  <si>
    <t>CODIA - (Decreto No. 319-88d/f 25 agosto-1998) (0.1%).</t>
  </si>
  <si>
    <t>ITBIS de Honorarios, Norma 07-07 de la DGII (1.8%).</t>
  </si>
  <si>
    <t>Fondo de pensiones y jubilaciones obreros de la construcción (1%), ley 6/86.</t>
  </si>
  <si>
    <t>SUB-TOTAL GENERAL GASTOS INDIRECTOS</t>
  </si>
  <si>
    <t xml:space="preserve">TOTAL GENERAL </t>
  </si>
  <si>
    <t>PREPARADO POR:</t>
  </si>
  <si>
    <t xml:space="preserve">  REVISADO POR:</t>
  </si>
  <si>
    <t xml:space="preserve"> FECHA: </t>
  </si>
  <si>
    <r>
      <t xml:space="preserve">                                                                     </t>
    </r>
    <r>
      <rPr>
        <b/>
        <sz val="20"/>
        <rFont val="Calibri"/>
        <family val="2"/>
        <scheme val="minor"/>
      </rPr>
      <t xml:space="preserve">DEPARTAMENTO DE INGENIERIA Y ARQUITECTURA   </t>
    </r>
  </si>
  <si>
    <t>Limpieza final. Incluye bote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</si>
</sst>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#,##0.00\ ;&quot; (&quot;#,##0.00\);&quot; -&quot;#\ ;@\ "/>
    <numFmt numFmtId="166" formatCode="&quot;RD$&quot;#,##0.00"/>
    <numFmt numFmtId="167" formatCode="0.000"/>
    <numFmt numFmtId="168" formatCode="#,##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</fills>
  <borders count="30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8"/>
      </right>
      <top style="hair">
        <color indexed="64"/>
      </top>
      <bottom style="hair">
        <color indexed="64"/>
      </bottom>
      <diagonal/>
    </border>
    <border>
      <left style="double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8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hair">
        <color indexed="8"/>
      </right>
      <top style="double">
        <color indexed="64"/>
      </top>
      <bottom style="double">
        <color indexed="64"/>
      </bottom>
      <diagonal/>
    </border>
    <border>
      <left style="hair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hair">
        <color indexed="8"/>
      </right>
      <top style="hair">
        <color indexed="64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64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</borders>
  <cellStyleXfs count="6">
    <xf numFmtId="0" fontId="0" fillId="0" borderId="0"/>
    <xf numFmtId="0" fontId="1" fillId="0" borderId="0"/>
    <xf numFmtId="165" fontId="11" fillId="0" borderId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1" fillId="0" borderId="0" applyFill="0" applyBorder="0" applyAlignment="0" applyProtection="0"/>
  </cellStyleXfs>
  <cellXfs count="106">
    <xf numFmtId="0" fontId="0" fillId="0" borderId="0" xfId="0"/>
    <xf numFmtId="4" fontId="2" fillId="2" borderId="0" xfId="1" applyNumberFormat="1" applyFont="1" applyFill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4" fontId="6" fillId="2" borderId="3" xfId="1" applyNumberFormat="1" applyFont="1" applyFill="1" applyBorder="1" applyAlignment="1">
      <alignment horizontal="left" vertical="center"/>
    </xf>
    <xf numFmtId="4" fontId="8" fillId="2" borderId="3" xfId="1" applyNumberFormat="1" applyFont="1" applyFill="1" applyBorder="1" applyAlignment="1">
      <alignment horizontal="center" vertical="center"/>
    </xf>
    <xf numFmtId="2" fontId="9" fillId="3" borderId="4" xfId="1" applyNumberFormat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/>
    </xf>
    <xf numFmtId="4" fontId="9" fillId="3" borderId="5" xfId="1" applyNumberFormat="1" applyFont="1" applyFill="1" applyBorder="1" applyAlignment="1">
      <alignment vertical="center"/>
    </xf>
    <xf numFmtId="4" fontId="9" fillId="3" borderId="5" xfId="1" applyNumberFormat="1" applyFont="1" applyFill="1" applyBorder="1" applyAlignment="1">
      <alignment horizontal="center" vertical="center"/>
    </xf>
    <xf numFmtId="4" fontId="9" fillId="3" borderId="5" xfId="1" applyNumberFormat="1" applyFont="1" applyFill="1" applyBorder="1" applyAlignment="1">
      <alignment horizontal="center" vertical="center" wrapText="1"/>
    </xf>
    <xf numFmtId="4" fontId="9" fillId="3" borderId="6" xfId="1" applyNumberFormat="1" applyFont="1" applyFill="1" applyBorder="1" applyAlignment="1">
      <alignment horizontal="center" vertical="center" wrapText="1"/>
    </xf>
    <xf numFmtId="4" fontId="10" fillId="0" borderId="7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/>
    </xf>
    <xf numFmtId="4" fontId="12" fillId="0" borderId="8" xfId="2" applyNumberFormat="1" applyFont="1" applyFill="1" applyBorder="1" applyAlignment="1" applyProtection="1">
      <alignment horizontal="center" vertical="center"/>
    </xf>
    <xf numFmtId="4" fontId="12" fillId="0" borderId="8" xfId="3" applyNumberFormat="1" applyFont="1" applyFill="1" applyBorder="1" applyAlignment="1" applyProtection="1">
      <alignment horizontal="center" vertical="center"/>
    </xf>
    <xf numFmtId="39" fontId="10" fillId="0" borderId="9" xfId="3" applyNumberFormat="1" applyFont="1" applyFill="1" applyBorder="1" applyAlignment="1" applyProtection="1">
      <alignment horizontal="center" vertical="center"/>
    </xf>
    <xf numFmtId="4" fontId="10" fillId="0" borderId="7" xfId="0" applyNumberFormat="1" applyFont="1" applyBorder="1" applyAlignment="1">
      <alignment horizontal="right" vertical="center" wrapText="1"/>
    </xf>
    <xf numFmtId="0" fontId="10" fillId="0" borderId="8" xfId="0" applyFont="1" applyBorder="1" applyAlignment="1">
      <alignment vertical="center"/>
    </xf>
    <xf numFmtId="4" fontId="12" fillId="0" borderId="7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4" fontId="12" fillId="0" borderId="7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12" fillId="0" borderId="11" xfId="0" applyFont="1" applyBorder="1" applyAlignment="1">
      <alignment vertical="center" wrapText="1"/>
    </xf>
    <xf numFmtId="4" fontId="12" fillId="0" borderId="11" xfId="2" applyNumberFormat="1" applyFont="1" applyFill="1" applyBorder="1" applyAlignment="1" applyProtection="1">
      <alignment horizontal="center" vertical="center"/>
    </xf>
    <xf numFmtId="4" fontId="12" fillId="0" borderId="11" xfId="3" applyNumberFormat="1" applyFont="1" applyFill="1" applyBorder="1" applyAlignment="1" applyProtection="1">
      <alignment horizontal="center" vertical="center"/>
    </xf>
    <xf numFmtId="39" fontId="10" fillId="0" borderId="2" xfId="3" applyNumberFormat="1" applyFont="1" applyFill="1" applyBorder="1" applyAlignment="1" applyProtection="1">
      <alignment horizontal="center" vertical="center"/>
    </xf>
    <xf numFmtId="2" fontId="12" fillId="0" borderId="12" xfId="1" applyNumberFormat="1" applyFont="1" applyBorder="1" applyAlignment="1">
      <alignment horizontal="right" vertical="top" wrapText="1"/>
    </xf>
    <xf numFmtId="0" fontId="10" fillId="0" borderId="13" xfId="1" applyFont="1" applyBorder="1" applyAlignment="1">
      <alignment vertical="center"/>
    </xf>
    <xf numFmtId="4" fontId="2" fillId="0" borderId="13" xfId="1" applyNumberFormat="1" applyFont="1" applyBorder="1" applyAlignment="1">
      <alignment vertical="center"/>
    </xf>
    <xf numFmtId="0" fontId="2" fillId="0" borderId="13" xfId="1" applyFont="1" applyBorder="1" applyAlignment="1">
      <alignment horizontal="center" vertical="center"/>
    </xf>
    <xf numFmtId="4" fontId="2" fillId="0" borderId="13" xfId="1" applyNumberFormat="1" applyFont="1" applyBorder="1" applyAlignment="1">
      <alignment horizontal="center" vertical="center"/>
    </xf>
    <xf numFmtId="166" fontId="10" fillId="4" borderId="14" xfId="3" applyNumberFormat="1" applyFont="1" applyFill="1" applyBorder="1" applyAlignment="1" applyProtection="1">
      <alignment horizontal="center" vertical="center"/>
    </xf>
    <xf numFmtId="2" fontId="12" fillId="4" borderId="7" xfId="4" applyNumberFormat="1" applyFont="1" applyFill="1" applyBorder="1" applyAlignment="1">
      <alignment vertical="top" wrapText="1"/>
    </xf>
    <xf numFmtId="0" fontId="12" fillId="4" borderId="8" xfId="0" applyFont="1" applyFill="1" applyBorder="1" applyAlignment="1">
      <alignment vertical="center" wrapText="1"/>
    </xf>
    <xf numFmtId="4" fontId="12" fillId="5" borderId="8" xfId="3" applyNumberFormat="1" applyFont="1" applyFill="1" applyBorder="1" applyAlignment="1" applyProtection="1">
      <alignment horizontal="center" vertical="center"/>
    </xf>
    <xf numFmtId="167" fontId="12" fillId="2" borderId="8" xfId="0" applyNumberFormat="1" applyFont="1" applyFill="1" applyBorder="1" applyAlignment="1">
      <alignment horizontal="center" vertical="center"/>
    </xf>
    <xf numFmtId="4" fontId="12" fillId="4" borderId="15" xfId="5" applyNumberFormat="1" applyFont="1" applyFill="1" applyBorder="1" applyAlignment="1" applyProtection="1">
      <alignment horizontal="center" vertical="center"/>
    </xf>
    <xf numFmtId="39" fontId="10" fillId="4" borderId="16" xfId="3" applyNumberFormat="1" applyFont="1" applyFill="1" applyBorder="1" applyAlignment="1" applyProtection="1">
      <alignment horizontal="center" vertical="center"/>
    </xf>
    <xf numFmtId="2" fontId="12" fillId="0" borderId="17" xfId="4" applyNumberFormat="1" applyFont="1" applyBorder="1" applyAlignment="1">
      <alignment horizontal="right" vertical="center" wrapText="1"/>
    </xf>
    <xf numFmtId="0" fontId="10" fillId="0" borderId="15" xfId="4" applyFont="1" applyBorder="1" applyAlignment="1">
      <alignment vertical="center"/>
    </xf>
    <xf numFmtId="4" fontId="12" fillId="0" borderId="15" xfId="4" applyNumberFormat="1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4" fontId="12" fillId="0" borderId="15" xfId="3" applyNumberFormat="1" applyFont="1" applyFill="1" applyBorder="1" applyAlignment="1" applyProtection="1">
      <alignment horizontal="center" vertical="center"/>
    </xf>
    <xf numFmtId="4" fontId="10" fillId="0" borderId="16" xfId="4" applyNumberFormat="1" applyFont="1" applyBorder="1" applyAlignment="1">
      <alignment horizontal="center" vertical="center"/>
    </xf>
    <xf numFmtId="2" fontId="12" fillId="4" borderId="1" xfId="4" applyNumberFormat="1" applyFont="1" applyFill="1" applyBorder="1" applyAlignment="1">
      <alignment vertical="top" wrapText="1"/>
    </xf>
    <xf numFmtId="39" fontId="10" fillId="4" borderId="18" xfId="3" applyNumberFormat="1" applyFont="1" applyFill="1" applyBorder="1" applyAlignment="1" applyProtection="1">
      <alignment horizontal="center" vertical="center"/>
    </xf>
    <xf numFmtId="2" fontId="12" fillId="0" borderId="19" xfId="4" applyNumberFormat="1" applyFont="1" applyBorder="1" applyAlignment="1">
      <alignment horizontal="right" vertical="center" wrapText="1"/>
    </xf>
    <xf numFmtId="0" fontId="10" fillId="0" borderId="20" xfId="4" applyFont="1" applyBorder="1" applyAlignment="1">
      <alignment vertical="center"/>
    </xf>
    <xf numFmtId="4" fontId="2" fillId="0" borderId="20" xfId="4" applyNumberFormat="1" applyFont="1" applyBorder="1" applyAlignment="1">
      <alignment vertical="center"/>
    </xf>
    <xf numFmtId="0" fontId="2" fillId="0" borderId="20" xfId="4" applyFont="1" applyBorder="1" applyAlignment="1">
      <alignment horizontal="center" vertical="center"/>
    </xf>
    <xf numFmtId="4" fontId="2" fillId="0" borderId="20" xfId="4" applyNumberFormat="1" applyFont="1" applyBorder="1" applyAlignment="1">
      <alignment horizontal="center" vertical="center"/>
    </xf>
    <xf numFmtId="39" fontId="10" fillId="0" borderId="21" xfId="3" applyNumberFormat="1" applyFont="1" applyFill="1" applyBorder="1" applyAlignment="1" applyProtection="1">
      <alignment horizontal="center" vertical="center"/>
    </xf>
    <xf numFmtId="2" fontId="12" fillId="0" borderId="22" xfId="4" applyNumberFormat="1" applyFont="1" applyBorder="1" applyAlignment="1">
      <alignment horizontal="right" vertical="center" wrapText="1"/>
    </xf>
    <xf numFmtId="0" fontId="12" fillId="0" borderId="23" xfId="4" applyFont="1" applyBorder="1" applyAlignment="1">
      <alignment vertical="center" wrapText="1"/>
    </xf>
    <xf numFmtId="0" fontId="12" fillId="0" borderId="23" xfId="4" applyFont="1" applyBorder="1" applyAlignment="1">
      <alignment vertical="center"/>
    </xf>
    <xf numFmtId="0" fontId="12" fillId="0" borderId="23" xfId="4" applyFont="1" applyBorder="1" applyAlignment="1">
      <alignment horizontal="center" vertical="center"/>
    </xf>
    <xf numFmtId="168" fontId="12" fillId="0" borderId="23" xfId="4" applyNumberFormat="1" applyFont="1" applyBorder="1" applyAlignment="1">
      <alignment horizontal="center" vertical="center"/>
    </xf>
    <xf numFmtId="4" fontId="10" fillId="0" borderId="23" xfId="4" applyNumberFormat="1" applyFont="1" applyBorder="1" applyAlignment="1">
      <alignment horizontal="center" vertical="center"/>
    </xf>
    <xf numFmtId="39" fontId="10" fillId="0" borderId="24" xfId="4" applyNumberFormat="1" applyFont="1" applyBorder="1" applyAlignment="1">
      <alignment horizontal="center" vertical="center" wrapText="1"/>
    </xf>
    <xf numFmtId="2" fontId="12" fillId="0" borderId="25" xfId="4" applyNumberFormat="1" applyFont="1" applyBorder="1" applyAlignment="1">
      <alignment horizontal="right" vertical="center" wrapText="1"/>
    </xf>
    <xf numFmtId="0" fontId="10" fillId="0" borderId="26" xfId="4" applyFont="1" applyBorder="1" applyAlignment="1">
      <alignment vertical="center"/>
    </xf>
    <xf numFmtId="4" fontId="2" fillId="0" borderId="26" xfId="4" applyNumberFormat="1" applyFont="1" applyBorder="1" applyAlignment="1">
      <alignment vertical="center"/>
    </xf>
    <xf numFmtId="0" fontId="2" fillId="0" borderId="26" xfId="4" applyFont="1" applyBorder="1" applyAlignment="1">
      <alignment horizontal="center" vertical="center"/>
    </xf>
    <xf numFmtId="4" fontId="2" fillId="0" borderId="26" xfId="4" applyNumberFormat="1" applyFont="1" applyBorder="1" applyAlignment="1">
      <alignment horizontal="center" vertical="center"/>
    </xf>
    <xf numFmtId="166" fontId="10" fillId="0" borderId="14" xfId="3" applyNumberFormat="1" applyFont="1" applyFill="1" applyBorder="1" applyAlignment="1" applyProtection="1">
      <alignment horizontal="center" vertical="center"/>
    </xf>
    <xf numFmtId="0" fontId="14" fillId="2" borderId="1" xfId="1" applyFont="1" applyFill="1" applyBorder="1" applyAlignment="1">
      <alignment horizontal="right" vertical="top"/>
    </xf>
    <xf numFmtId="0" fontId="14" fillId="2" borderId="0" xfId="1" applyFont="1" applyFill="1" applyAlignment="1">
      <alignment horizontal="left" vertical="center"/>
    </xf>
    <xf numFmtId="4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4" fontId="14" fillId="2" borderId="0" xfId="1" applyNumberFormat="1" applyFont="1" applyFill="1" applyAlignment="1">
      <alignment vertical="center"/>
    </xf>
    <xf numFmtId="4" fontId="14" fillId="2" borderId="0" xfId="1" applyNumberFormat="1" applyFont="1" applyFill="1" applyAlignment="1">
      <alignment horizontal="center" vertical="center"/>
    </xf>
    <xf numFmtId="4" fontId="14" fillId="2" borderId="2" xfId="1" applyNumberFormat="1" applyFont="1" applyFill="1" applyBorder="1" applyAlignment="1">
      <alignment vertical="center"/>
    </xf>
    <xf numFmtId="0" fontId="15" fillId="2" borderId="0" xfId="1" applyFont="1" applyFill="1" applyAlignment="1">
      <alignment horizontal="center" vertical="center"/>
    </xf>
    <xf numFmtId="2" fontId="14" fillId="2" borderId="1" xfId="1" applyNumberFormat="1" applyFont="1" applyFill="1" applyBorder="1" applyAlignment="1">
      <alignment horizontal="right" vertical="top"/>
    </xf>
    <xf numFmtId="4" fontId="3" fillId="2" borderId="2" xfId="1" applyNumberFormat="1" applyFont="1" applyFill="1" applyBorder="1" applyAlignment="1">
      <alignment vertical="center"/>
    </xf>
    <xf numFmtId="4" fontId="14" fillId="2" borderId="2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4" fontId="2" fillId="2" borderId="0" xfId="1" applyNumberFormat="1" applyFont="1" applyFill="1" applyBorder="1" applyAlignment="1">
      <alignment horizontal="right" vertical="top"/>
    </xf>
    <xf numFmtId="4" fontId="2" fillId="2" borderId="0" xfId="1" applyNumberFormat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vertical="center"/>
    </xf>
    <xf numFmtId="4" fontId="5" fillId="2" borderId="0" xfId="1" applyNumberFormat="1" applyFont="1" applyFill="1" applyBorder="1" applyAlignment="1">
      <alignment horizontal="center" vertical="center"/>
    </xf>
    <xf numFmtId="2" fontId="2" fillId="3" borderId="0" xfId="1" applyNumberFormat="1" applyFont="1" applyFill="1" applyBorder="1" applyAlignment="1">
      <alignment horizontal="right" vertical="top" wrapText="1"/>
    </xf>
    <xf numFmtId="2" fontId="2" fillId="3" borderId="0" xfId="1" applyNumberFormat="1" applyFont="1" applyFill="1" applyBorder="1" applyAlignment="1">
      <alignment horizontal="right" vertical="center" wrapText="1"/>
    </xf>
    <xf numFmtId="2" fontId="2" fillId="3" borderId="0" xfId="1" applyNumberFormat="1" applyFont="1" applyFill="1" applyBorder="1" applyAlignment="1">
      <alignment horizontal="center" vertical="center" wrapText="1"/>
    </xf>
    <xf numFmtId="4" fontId="6" fillId="2" borderId="0" xfId="1" applyNumberFormat="1" applyFont="1" applyFill="1" applyBorder="1" applyAlignment="1">
      <alignment vertical="center" wrapText="1"/>
    </xf>
    <xf numFmtId="4" fontId="7" fillId="2" borderId="0" xfId="1" applyNumberFormat="1" applyFont="1" applyFill="1" applyBorder="1" applyAlignment="1">
      <alignment horizontal="right" vertical="top"/>
    </xf>
    <xf numFmtId="4" fontId="6" fillId="2" borderId="0" xfId="1" applyNumberFormat="1" applyFont="1" applyFill="1" applyBorder="1" applyAlignment="1">
      <alignment vertical="center"/>
    </xf>
    <xf numFmtId="4" fontId="6" fillId="2" borderId="0" xfId="1" applyNumberFormat="1" applyFont="1" applyFill="1" applyBorder="1" applyAlignment="1">
      <alignment horizontal="right" vertical="center"/>
    </xf>
    <xf numFmtId="4" fontId="7" fillId="2" borderId="3" xfId="1" applyNumberFormat="1" applyFont="1" applyFill="1" applyBorder="1" applyAlignment="1">
      <alignment horizontal="right" vertical="top"/>
    </xf>
    <xf numFmtId="4" fontId="6" fillId="2" borderId="3" xfId="1" applyNumberFormat="1" applyFont="1" applyFill="1" applyBorder="1" applyAlignment="1">
      <alignment horizontal="right" vertical="center"/>
    </xf>
    <xf numFmtId="4" fontId="14" fillId="2" borderId="0" xfId="1" applyNumberFormat="1" applyFont="1" applyFill="1" applyAlignment="1">
      <alignment horizontal="center" vertical="center"/>
    </xf>
    <xf numFmtId="4" fontId="14" fillId="2" borderId="2" xfId="1" applyNumberFormat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7" fillId="2" borderId="27" xfId="1" applyFont="1" applyFill="1" applyBorder="1" applyAlignment="1">
      <alignment horizontal="center" vertical="center"/>
    </xf>
    <xf numFmtId="0" fontId="17" fillId="2" borderId="28" xfId="1" applyFont="1" applyFill="1" applyBorder="1" applyAlignment="1">
      <alignment horizontal="center" vertical="center"/>
    </xf>
    <xf numFmtId="0" fontId="17" fillId="2" borderId="29" xfId="1" applyFont="1" applyFill="1" applyBorder="1" applyAlignment="1">
      <alignment horizontal="center" vertical="center"/>
    </xf>
    <xf numFmtId="4" fontId="5" fillId="2" borderId="0" xfId="1" applyNumberFormat="1" applyFont="1" applyFill="1" applyBorder="1" applyAlignment="1">
      <alignment horizontal="center" vertical="center"/>
    </xf>
    <xf numFmtId="4" fontId="6" fillId="2" borderId="0" xfId="1" applyNumberFormat="1" applyFont="1" applyFill="1" applyBorder="1" applyAlignment="1">
      <alignment horizontal="left" vertical="center" wrapText="1"/>
    </xf>
  </cellXfs>
  <cellStyles count="6">
    <cellStyle name="Millares 12" xfId="3" xr:uid="{00000000-0005-0000-0000-000000000000}"/>
    <cellStyle name="Millares 18" xfId="2" xr:uid="{00000000-0005-0000-0000-000001000000}"/>
    <cellStyle name="Millares 18 2" xfId="5" xr:uid="{00000000-0005-0000-0000-000002000000}"/>
    <cellStyle name="Normal" xfId="0" builtinId="0"/>
    <cellStyle name="Normal 5 18 2" xfId="4" xr:uid="{00000000-0005-0000-0000-000004000000}"/>
    <cellStyle name="Normal 5 2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247652</xdr:colOff>
      <xdr:row>0</xdr:row>
      <xdr:rowOff>114301</xdr:rowOff>
    </xdr:from>
    <xdr:to>
      <xdr:col>1</xdr:col>
      <xdr:colOff>1485900</xdr:colOff>
      <xdr:row>3</xdr:row>
      <xdr:rowOff>28575</xdr:rowOff>
    </xdr:to>
    <xdr:pic>
      <xdr:nvPicPr>
        <xdr:cNvPr id="2" name="2 Imagen" descr="Resultado de imagen para logo ministerio publico republica dominicana">
          <a:extLst>
            <a:ext uri="{FF2B5EF4-FFF2-40B4-BE49-F238E27FC236}">
              <a16:creationId xmlns:a16="http://schemas.microsoft.com/office/drawing/2014/main" id="{3A6F9BD0-B26F-4635-B993-131629F97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41766" t="36172" r="32526" b="36678"/>
        <a:stretch>
          <a:fillRect/>
        </a:stretch>
      </xdr:blipFill>
      <xdr:spPr bwMode="auto">
        <a:xfrm>
          <a:off x="247652" y="114301"/>
          <a:ext cx="1619248" cy="628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tabSelected="1" view="pageBreakPreview" topLeftCell="A42" zoomScaleNormal="100" zoomScaleSheetLayoutView="100" workbookViewId="0">
      <selection activeCell="A9" sqref="A9:G49"/>
    </sheetView>
  </sheetViews>
  <sheetFormatPr baseColWidth="10" defaultColWidth="9.140625" defaultRowHeight="15" x14ac:dyDescent="0.25"/>
  <cols>
    <col min="1" max="1" width="5.7109375" bestFit="1" customWidth="1"/>
    <col min="2" max="2" width="43.42578125" customWidth="1"/>
    <col min="3" max="3" width="10.28515625" customWidth="1"/>
    <col min="4" max="4" width="6" customWidth="1"/>
    <col min="5" max="5" width="9.140625" customWidth="1"/>
    <col min="6" max="6" width="11.42578125" customWidth="1"/>
    <col min="7" max="7" width="12.5703125" customWidth="1"/>
  </cols>
  <sheetData>
    <row r="1" spans="1:7" x14ac:dyDescent="0.25">
      <c r="A1" s="81"/>
      <c r="B1" s="82"/>
      <c r="C1" s="82"/>
      <c r="D1" s="82"/>
      <c r="E1" s="82"/>
      <c r="F1" s="82"/>
      <c r="G1" s="82"/>
    </row>
    <row r="2" spans="1:7" ht="26.25" x14ac:dyDescent="0.25">
      <c r="A2" s="81"/>
      <c r="B2" s="83" t="s">
        <v>49</v>
      </c>
      <c r="C2" s="83"/>
      <c r="D2" s="82"/>
      <c r="E2" s="82"/>
      <c r="F2" s="82"/>
      <c r="G2" s="82"/>
    </row>
    <row r="3" spans="1:7" x14ac:dyDescent="0.25">
      <c r="A3" s="81"/>
      <c r="B3" s="83"/>
      <c r="C3" s="83"/>
      <c r="D3" s="82"/>
      <c r="E3" s="82"/>
      <c r="F3" s="82"/>
      <c r="G3" s="82"/>
    </row>
    <row r="4" spans="1:7" ht="15.75" x14ac:dyDescent="0.25">
      <c r="A4" s="81"/>
      <c r="B4" s="104"/>
      <c r="C4" s="104"/>
      <c r="D4" s="104"/>
      <c r="E4" s="104"/>
      <c r="F4" s="104"/>
      <c r="G4" s="104"/>
    </row>
    <row r="5" spans="1:7" ht="15.75" x14ac:dyDescent="0.25">
      <c r="A5" s="81"/>
      <c r="B5" s="84"/>
      <c r="C5" s="84"/>
      <c r="D5" s="84"/>
      <c r="E5" s="84"/>
      <c r="F5" s="84"/>
      <c r="G5" s="84"/>
    </row>
    <row r="6" spans="1:7" x14ac:dyDescent="0.25">
      <c r="A6" s="81"/>
      <c r="B6" s="82"/>
      <c r="C6" s="82"/>
      <c r="D6" s="82"/>
      <c r="E6" s="82"/>
      <c r="F6" s="82"/>
      <c r="G6" s="82"/>
    </row>
    <row r="7" spans="1:7" x14ac:dyDescent="0.25">
      <c r="A7" s="85"/>
      <c r="B7" s="86"/>
      <c r="C7" s="86"/>
      <c r="D7" s="87"/>
      <c r="E7" s="86"/>
      <c r="F7" s="86"/>
      <c r="G7" s="86"/>
    </row>
    <row r="8" spans="1:7" x14ac:dyDescent="0.25">
      <c r="A8" s="81"/>
      <c r="B8" s="82"/>
      <c r="C8" s="82"/>
      <c r="D8" s="82"/>
      <c r="E8" s="82"/>
      <c r="F8" s="82"/>
      <c r="G8" s="82"/>
    </row>
    <row r="9" spans="1:7" ht="33" customHeight="1" x14ac:dyDescent="0.25">
      <c r="A9" s="88"/>
      <c r="B9" s="105" t="s">
        <v>0</v>
      </c>
      <c r="C9" s="105"/>
      <c r="D9" s="105"/>
      <c r="E9" s="105"/>
      <c r="F9" s="105"/>
      <c r="G9" s="105"/>
    </row>
    <row r="10" spans="1:7" ht="17.25" x14ac:dyDescent="0.25">
      <c r="A10" s="89"/>
      <c r="B10" s="90"/>
      <c r="C10" s="90"/>
      <c r="D10" s="90"/>
      <c r="E10" s="90"/>
      <c r="F10" s="90"/>
      <c r="G10" s="91"/>
    </row>
    <row r="11" spans="1:7" ht="17.25" x14ac:dyDescent="0.25">
      <c r="A11" s="89"/>
      <c r="B11" s="90" t="s">
        <v>1</v>
      </c>
      <c r="C11" s="90"/>
      <c r="D11" s="90"/>
      <c r="E11" s="90"/>
      <c r="F11" s="90" t="s">
        <v>48</v>
      </c>
      <c r="G11" s="91"/>
    </row>
    <row r="12" spans="1:7" ht="18" thickBot="1" x14ac:dyDescent="0.3">
      <c r="A12" s="92"/>
      <c r="B12" s="3"/>
      <c r="C12" s="3"/>
      <c r="D12" s="4"/>
      <c r="E12" s="4"/>
      <c r="F12" s="4"/>
      <c r="G12" s="93"/>
    </row>
    <row r="13" spans="1:7" ht="31.5" thickTop="1" thickBot="1" x14ac:dyDescent="0.3">
      <c r="A13" s="5" t="s">
        <v>2</v>
      </c>
      <c r="B13" s="6" t="s">
        <v>3</v>
      </c>
      <c r="C13" s="7" t="s">
        <v>4</v>
      </c>
      <c r="D13" s="8" t="s">
        <v>5</v>
      </c>
      <c r="E13" s="9" t="s">
        <v>6</v>
      </c>
      <c r="F13" s="9" t="s">
        <v>7</v>
      </c>
      <c r="G13" s="10" t="s">
        <v>8</v>
      </c>
    </row>
    <row r="14" spans="1:7" ht="20.25" customHeight="1" thickTop="1" x14ac:dyDescent="0.25">
      <c r="A14" s="11"/>
      <c r="B14" s="12"/>
      <c r="C14" s="13"/>
      <c r="D14" s="13"/>
      <c r="E14" s="13"/>
      <c r="F14" s="14"/>
      <c r="G14" s="15"/>
    </row>
    <row r="15" spans="1:7" ht="20.25" customHeight="1" x14ac:dyDescent="0.25">
      <c r="A15" s="16">
        <v>1</v>
      </c>
      <c r="B15" s="17" t="s">
        <v>9</v>
      </c>
      <c r="C15" s="13"/>
      <c r="D15" s="13"/>
      <c r="E15" s="13"/>
      <c r="F15" s="14"/>
      <c r="G15" s="15"/>
    </row>
    <row r="16" spans="1:7" ht="30" x14ac:dyDescent="0.25">
      <c r="A16" s="18">
        <f>A15+0.01</f>
        <v>1.01</v>
      </c>
      <c r="B16" s="19" t="s">
        <v>10</v>
      </c>
      <c r="C16" s="13">
        <v>110</v>
      </c>
      <c r="D16" s="13" t="s">
        <v>11</v>
      </c>
      <c r="E16" s="13"/>
      <c r="F16" s="14">
        <f>ROUND(C16*E16,2)</f>
        <v>0</v>
      </c>
      <c r="G16" s="15">
        <f>SUM(F16)</f>
        <v>0</v>
      </c>
    </row>
    <row r="17" spans="1:7" ht="20.25" customHeight="1" x14ac:dyDescent="0.25">
      <c r="A17" s="16">
        <v>2</v>
      </c>
      <c r="B17" s="20" t="s">
        <v>12</v>
      </c>
      <c r="C17" s="13"/>
      <c r="D17" s="13"/>
      <c r="E17" s="13"/>
      <c r="F17" s="14"/>
      <c r="G17" s="15"/>
    </row>
    <row r="18" spans="1:7" ht="20.25" customHeight="1" x14ac:dyDescent="0.25">
      <c r="A18" s="21">
        <f>A17+0.01</f>
        <v>2.0099999999999998</v>
      </c>
      <c r="B18" s="19" t="s">
        <v>13</v>
      </c>
      <c r="C18" s="13">
        <v>1.05</v>
      </c>
      <c r="D18" s="13" t="s">
        <v>14</v>
      </c>
      <c r="E18" s="13"/>
      <c r="F18" s="14">
        <f t="shared" ref="F18:F27" si="0">ROUND(C18*E18,2)</f>
        <v>0</v>
      </c>
      <c r="G18" s="15"/>
    </row>
    <row r="19" spans="1:7" ht="20.25" customHeight="1" x14ac:dyDescent="0.25">
      <c r="A19" s="21">
        <f t="shared" ref="A19:A27" si="1">A18+0.01</f>
        <v>2.0199999999999996</v>
      </c>
      <c r="B19" s="19" t="s">
        <v>15</v>
      </c>
      <c r="C19" s="13">
        <v>6.24</v>
      </c>
      <c r="D19" s="13" t="s">
        <v>14</v>
      </c>
      <c r="E19" s="13"/>
      <c r="F19" s="14">
        <f t="shared" si="0"/>
        <v>0</v>
      </c>
      <c r="G19" s="15"/>
    </row>
    <row r="20" spans="1:7" ht="20.25" customHeight="1" x14ac:dyDescent="0.25">
      <c r="A20" s="21">
        <f t="shared" si="1"/>
        <v>2.0299999999999994</v>
      </c>
      <c r="B20" s="19" t="s">
        <v>16</v>
      </c>
      <c r="C20" s="13">
        <v>1.05</v>
      </c>
      <c r="D20" s="13" t="s">
        <v>14</v>
      </c>
      <c r="E20" s="13"/>
      <c r="F20" s="14">
        <f t="shared" si="0"/>
        <v>0</v>
      </c>
      <c r="G20" s="15"/>
    </row>
    <row r="21" spans="1:7" ht="30" x14ac:dyDescent="0.25">
      <c r="A21" s="18">
        <f t="shared" si="1"/>
        <v>2.0399999999999991</v>
      </c>
      <c r="B21" s="19" t="s">
        <v>17</v>
      </c>
      <c r="C21" s="13">
        <v>4.5</v>
      </c>
      <c r="D21" s="13" t="s">
        <v>18</v>
      </c>
      <c r="E21" s="13"/>
      <c r="F21" s="14">
        <f t="shared" si="0"/>
        <v>0</v>
      </c>
      <c r="G21" s="15"/>
    </row>
    <row r="22" spans="1:7" ht="20.25" customHeight="1" x14ac:dyDescent="0.25">
      <c r="A22" s="21">
        <f t="shared" si="1"/>
        <v>2.0499999999999989</v>
      </c>
      <c r="B22" s="19" t="s">
        <v>19</v>
      </c>
      <c r="C22" s="13">
        <v>30</v>
      </c>
      <c r="D22" s="13" t="s">
        <v>20</v>
      </c>
      <c r="E22" s="13"/>
      <c r="F22" s="14">
        <f t="shared" si="0"/>
        <v>0</v>
      </c>
      <c r="G22" s="15"/>
    </row>
    <row r="23" spans="1:7" ht="20.25" customHeight="1" x14ac:dyDescent="0.25">
      <c r="A23" s="21">
        <f t="shared" si="1"/>
        <v>2.0599999999999987</v>
      </c>
      <c r="B23" s="19" t="s">
        <v>21</v>
      </c>
      <c r="C23" s="13">
        <v>4</v>
      </c>
      <c r="D23" s="13" t="s">
        <v>18</v>
      </c>
      <c r="E23" s="13"/>
      <c r="F23" s="14">
        <f t="shared" si="0"/>
        <v>0</v>
      </c>
      <c r="G23" s="15"/>
    </row>
    <row r="24" spans="1:7" ht="51" customHeight="1" x14ac:dyDescent="0.25">
      <c r="A24" s="18">
        <f t="shared" si="1"/>
        <v>2.0699999999999985</v>
      </c>
      <c r="B24" s="19" t="s">
        <v>22</v>
      </c>
      <c r="C24" s="13">
        <v>4.8</v>
      </c>
      <c r="D24" s="13" t="s">
        <v>18</v>
      </c>
      <c r="E24" s="13"/>
      <c r="F24" s="14">
        <f t="shared" si="0"/>
        <v>0</v>
      </c>
      <c r="G24" s="15"/>
    </row>
    <row r="25" spans="1:7" ht="34.5" customHeight="1" x14ac:dyDescent="0.25">
      <c r="A25" s="18">
        <f t="shared" si="1"/>
        <v>2.0799999999999983</v>
      </c>
      <c r="B25" s="19" t="s">
        <v>23</v>
      </c>
      <c r="C25" s="13">
        <v>12.36</v>
      </c>
      <c r="D25" s="13" t="s">
        <v>18</v>
      </c>
      <c r="E25" s="13"/>
      <c r="F25" s="14">
        <f t="shared" si="0"/>
        <v>0</v>
      </c>
      <c r="G25" s="15"/>
    </row>
    <row r="26" spans="1:7" ht="30" x14ac:dyDescent="0.25">
      <c r="A26" s="18">
        <f t="shared" si="1"/>
        <v>2.0899999999999981</v>
      </c>
      <c r="B26" s="19" t="s">
        <v>24</v>
      </c>
      <c r="C26" s="13">
        <v>1</v>
      </c>
      <c r="D26" s="13" t="s">
        <v>25</v>
      </c>
      <c r="E26" s="13"/>
      <c r="F26" s="14">
        <f t="shared" si="0"/>
        <v>0</v>
      </c>
      <c r="G26" s="15"/>
    </row>
    <row r="27" spans="1:7" ht="20.25" customHeight="1" x14ac:dyDescent="0.25">
      <c r="A27" s="21">
        <f t="shared" si="1"/>
        <v>2.0999999999999979</v>
      </c>
      <c r="B27" s="19" t="s">
        <v>26</v>
      </c>
      <c r="C27" s="13">
        <v>14.26</v>
      </c>
      <c r="D27" s="13" t="s">
        <v>20</v>
      </c>
      <c r="E27" s="13"/>
      <c r="F27" s="14">
        <f t="shared" si="0"/>
        <v>0</v>
      </c>
      <c r="G27" s="15">
        <f>SUM(F18:F27)</f>
        <v>0</v>
      </c>
    </row>
    <row r="28" spans="1:7" ht="20.25" customHeight="1" x14ac:dyDescent="0.25">
      <c r="A28" s="16">
        <v>3</v>
      </c>
      <c r="B28" s="20" t="s">
        <v>27</v>
      </c>
      <c r="C28" s="13"/>
      <c r="D28" s="13"/>
      <c r="E28" s="13"/>
      <c r="F28" s="14"/>
      <c r="G28" s="15"/>
    </row>
    <row r="29" spans="1:7" ht="34.5" customHeight="1" x14ac:dyDescent="0.25">
      <c r="A29" s="18">
        <f>A28+0.01</f>
        <v>3.01</v>
      </c>
      <c r="B29" s="19" t="s">
        <v>28</v>
      </c>
      <c r="C29" s="13">
        <v>92.84</v>
      </c>
      <c r="D29" s="13" t="s">
        <v>18</v>
      </c>
      <c r="E29" s="13"/>
      <c r="F29" s="14">
        <f t="shared" ref="F29:F31" si="2">ROUND(C29*E29,2)</f>
        <v>0</v>
      </c>
      <c r="G29" s="15"/>
    </row>
    <row r="30" spans="1:7" ht="36" customHeight="1" x14ac:dyDescent="0.25">
      <c r="A30" s="18">
        <f>A29+0.01</f>
        <v>3.0199999999999996</v>
      </c>
      <c r="B30" s="19" t="s">
        <v>29</v>
      </c>
      <c r="C30" s="13">
        <v>4</v>
      </c>
      <c r="D30" s="13" t="s">
        <v>5</v>
      </c>
      <c r="E30" s="13"/>
      <c r="F30" s="14">
        <f t="shared" si="2"/>
        <v>0</v>
      </c>
      <c r="G30" s="15"/>
    </row>
    <row r="31" spans="1:7" ht="20.25" customHeight="1" x14ac:dyDescent="0.25">
      <c r="A31" s="21">
        <f>A30+0.01</f>
        <v>3.0299999999999994</v>
      </c>
      <c r="B31" s="19" t="s">
        <v>30</v>
      </c>
      <c r="C31" s="13">
        <v>1</v>
      </c>
      <c r="D31" s="13" t="s">
        <v>25</v>
      </c>
      <c r="E31" s="13"/>
      <c r="F31" s="14">
        <f t="shared" si="2"/>
        <v>0</v>
      </c>
      <c r="G31" s="15">
        <f>SUM(F29:F31)</f>
        <v>0</v>
      </c>
    </row>
    <row r="32" spans="1:7" ht="20.25" customHeight="1" x14ac:dyDescent="0.25">
      <c r="A32" s="16">
        <v>4</v>
      </c>
      <c r="B32" s="20" t="s">
        <v>31</v>
      </c>
      <c r="C32" s="13"/>
      <c r="D32" s="13"/>
      <c r="E32" s="13"/>
      <c r="F32" s="14"/>
      <c r="G32" s="15"/>
    </row>
    <row r="33" spans="1:7" ht="30" x14ac:dyDescent="0.25">
      <c r="A33" s="18">
        <f>A32+0.01</f>
        <v>4.01</v>
      </c>
      <c r="B33" s="19" t="s">
        <v>32</v>
      </c>
      <c r="C33" s="13">
        <v>210.48</v>
      </c>
      <c r="D33" s="13" t="s">
        <v>18</v>
      </c>
      <c r="E33" s="13"/>
      <c r="F33" s="14">
        <f>ROUND(C33*E33,2)</f>
        <v>0</v>
      </c>
      <c r="G33" s="15"/>
    </row>
    <row r="34" spans="1:7" ht="20.25" customHeight="1" x14ac:dyDescent="0.25">
      <c r="A34" s="21">
        <f>A33+0.01</f>
        <v>4.0199999999999996</v>
      </c>
      <c r="B34" s="19" t="s">
        <v>50</v>
      </c>
      <c r="C34" s="13">
        <v>1</v>
      </c>
      <c r="D34" s="13" t="s">
        <v>25</v>
      </c>
      <c r="E34" s="13"/>
      <c r="F34" s="14">
        <f>ROUND(C34*E34,2)</f>
        <v>0</v>
      </c>
      <c r="G34" s="15">
        <f>SUM(F33:F34)</f>
        <v>0</v>
      </c>
    </row>
    <row r="35" spans="1:7" ht="20.25" customHeight="1" thickBot="1" x14ac:dyDescent="0.3">
      <c r="A35" s="22"/>
      <c r="B35" s="23"/>
      <c r="C35" s="24"/>
      <c r="D35" s="24"/>
      <c r="E35" s="24"/>
      <c r="F35" s="25"/>
      <c r="G35" s="26"/>
    </row>
    <row r="36" spans="1:7" ht="20.25" customHeight="1" thickTop="1" thickBot="1" x14ac:dyDescent="0.3">
      <c r="A36" s="27"/>
      <c r="B36" s="28" t="s">
        <v>33</v>
      </c>
      <c r="C36" s="29"/>
      <c r="D36" s="30"/>
      <c r="E36" s="31"/>
      <c r="F36" s="31"/>
      <c r="G36" s="32">
        <f>+SUM(G16:G35)</f>
        <v>0</v>
      </c>
    </row>
    <row r="37" spans="1:7" ht="20.25" customHeight="1" thickTop="1" x14ac:dyDescent="0.25">
      <c r="A37" s="33"/>
      <c r="B37" s="34"/>
      <c r="C37" s="35"/>
      <c r="D37" s="35"/>
      <c r="E37" s="36"/>
      <c r="F37" s="37"/>
      <c r="G37" s="38"/>
    </row>
    <row r="38" spans="1:7" ht="20.25" customHeight="1" x14ac:dyDescent="0.25">
      <c r="A38" s="39"/>
      <c r="B38" s="40" t="s">
        <v>34</v>
      </c>
      <c r="C38" s="41"/>
      <c r="D38" s="42"/>
      <c r="E38" s="41"/>
      <c r="F38" s="43"/>
      <c r="G38" s="44"/>
    </row>
    <row r="39" spans="1:7" ht="20.25" customHeight="1" x14ac:dyDescent="0.25">
      <c r="A39" s="33"/>
      <c r="B39" s="34" t="s">
        <v>35</v>
      </c>
      <c r="C39" s="35"/>
      <c r="D39" s="35" t="s">
        <v>36</v>
      </c>
      <c r="E39" s="36">
        <v>0.1</v>
      </c>
      <c r="F39" s="37">
        <f>ROUND($G$36*E39,2)</f>
        <v>0</v>
      </c>
      <c r="G39" s="38"/>
    </row>
    <row r="40" spans="1:7" ht="20.25" customHeight="1" x14ac:dyDescent="0.25">
      <c r="A40" s="33"/>
      <c r="B40" s="34" t="s">
        <v>37</v>
      </c>
      <c r="C40" s="35"/>
      <c r="D40" s="35" t="s">
        <v>36</v>
      </c>
      <c r="E40" s="36">
        <v>4.4999999999999998E-2</v>
      </c>
      <c r="F40" s="37">
        <f t="shared" ref="F40:F46" si="3">ROUND($G$36*E40,2)</f>
        <v>0</v>
      </c>
      <c r="G40" s="38"/>
    </row>
    <row r="41" spans="1:7" ht="20.25" customHeight="1" x14ac:dyDescent="0.25">
      <c r="A41" s="33"/>
      <c r="B41" s="34" t="s">
        <v>38</v>
      </c>
      <c r="C41" s="35"/>
      <c r="D41" s="35" t="s">
        <v>36</v>
      </c>
      <c r="E41" s="36">
        <v>0.03</v>
      </c>
      <c r="F41" s="37">
        <f t="shared" si="3"/>
        <v>0</v>
      </c>
      <c r="G41" s="38"/>
    </row>
    <row r="42" spans="1:7" ht="20.25" customHeight="1" x14ac:dyDescent="0.25">
      <c r="A42" s="33"/>
      <c r="B42" s="34" t="s">
        <v>39</v>
      </c>
      <c r="C42" s="35"/>
      <c r="D42" s="35" t="s">
        <v>36</v>
      </c>
      <c r="E42" s="36">
        <v>1.4999999999999999E-2</v>
      </c>
      <c r="F42" s="37">
        <f t="shared" si="3"/>
        <v>0</v>
      </c>
      <c r="G42" s="38"/>
    </row>
    <row r="43" spans="1:7" ht="20.25" customHeight="1" x14ac:dyDescent="0.25">
      <c r="A43" s="33"/>
      <c r="B43" s="34" t="s">
        <v>40</v>
      </c>
      <c r="C43" s="35"/>
      <c r="D43" s="35" t="s">
        <v>36</v>
      </c>
      <c r="E43" s="36">
        <v>0.1</v>
      </c>
      <c r="F43" s="37">
        <f t="shared" si="3"/>
        <v>0</v>
      </c>
      <c r="G43" s="38"/>
    </row>
    <row r="44" spans="1:7" ht="30" x14ac:dyDescent="0.25">
      <c r="A44" s="33"/>
      <c r="B44" s="34" t="s">
        <v>41</v>
      </c>
      <c r="C44" s="35"/>
      <c r="D44" s="35" t="s">
        <v>36</v>
      </c>
      <c r="E44" s="36">
        <v>1E-3</v>
      </c>
      <c r="F44" s="37">
        <f t="shared" si="3"/>
        <v>0</v>
      </c>
      <c r="G44" s="38"/>
    </row>
    <row r="45" spans="1:7" ht="20.25" customHeight="1" x14ac:dyDescent="0.25">
      <c r="A45" s="33"/>
      <c r="B45" s="34" t="s">
        <v>42</v>
      </c>
      <c r="C45" s="35"/>
      <c r="D45" s="35" t="s">
        <v>36</v>
      </c>
      <c r="E45" s="36">
        <v>1.7999999999999999E-2</v>
      </c>
      <c r="F45" s="37">
        <f>ROUND($G$36*E45,2)</f>
        <v>0</v>
      </c>
      <c r="G45" s="38"/>
    </row>
    <row r="46" spans="1:7" ht="38.25" customHeight="1" thickBot="1" x14ac:dyDescent="0.3">
      <c r="A46" s="45"/>
      <c r="B46" s="34" t="s">
        <v>43</v>
      </c>
      <c r="C46" s="35"/>
      <c r="D46" s="35" t="s">
        <v>36</v>
      </c>
      <c r="E46" s="36">
        <v>0.01</v>
      </c>
      <c r="F46" s="37">
        <f t="shared" si="3"/>
        <v>0</v>
      </c>
      <c r="G46" s="46"/>
    </row>
    <row r="47" spans="1:7" ht="20.25" customHeight="1" thickTop="1" thickBot="1" x14ac:dyDescent="0.3">
      <c r="A47" s="47"/>
      <c r="B47" s="48" t="s">
        <v>44</v>
      </c>
      <c r="C47" s="49"/>
      <c r="D47" s="50"/>
      <c r="E47" s="51"/>
      <c r="F47" s="51"/>
      <c r="G47" s="52">
        <f>+SUM(F39:F46)</f>
        <v>0</v>
      </c>
    </row>
    <row r="48" spans="1:7" ht="20.25" customHeight="1" thickTop="1" thickBot="1" x14ac:dyDescent="0.3">
      <c r="A48" s="53"/>
      <c r="B48" s="54"/>
      <c r="C48" s="55"/>
      <c r="D48" s="56"/>
      <c r="E48" s="57"/>
      <c r="F48" s="58"/>
      <c r="G48" s="59"/>
    </row>
    <row r="49" spans="1:7" ht="20.25" customHeight="1" thickTop="1" thickBot="1" x14ac:dyDescent="0.3">
      <c r="A49" s="60"/>
      <c r="B49" s="61" t="s">
        <v>45</v>
      </c>
      <c r="C49" s="62"/>
      <c r="D49" s="63"/>
      <c r="E49" s="64"/>
      <c r="F49" s="64"/>
      <c r="G49" s="65">
        <f>G36+G47</f>
        <v>0</v>
      </c>
    </row>
    <row r="50" spans="1:7" ht="16.5" thickTop="1" x14ac:dyDescent="0.25">
      <c r="A50" s="66"/>
      <c r="B50" s="67"/>
      <c r="C50" s="68"/>
      <c r="D50" s="69"/>
      <c r="E50" s="1"/>
      <c r="F50" s="1"/>
      <c r="G50" s="2"/>
    </row>
    <row r="51" spans="1:7" ht="15.75" x14ac:dyDescent="0.25">
      <c r="A51" s="66"/>
      <c r="B51" s="67"/>
      <c r="C51" s="68"/>
      <c r="D51" s="69"/>
      <c r="E51" s="1"/>
      <c r="F51" s="1"/>
      <c r="G51" s="2"/>
    </row>
    <row r="52" spans="1:7" ht="15.75" x14ac:dyDescent="0.25">
      <c r="A52" s="66"/>
      <c r="B52" s="67"/>
      <c r="C52" s="68"/>
      <c r="D52" s="69"/>
      <c r="E52" s="1"/>
      <c r="F52" s="1"/>
      <c r="G52" s="2"/>
    </row>
    <row r="53" spans="1:7" ht="15.75" x14ac:dyDescent="0.25">
      <c r="A53" s="66"/>
      <c r="B53" s="67"/>
      <c r="C53" s="68"/>
      <c r="D53" s="69"/>
      <c r="E53" s="1"/>
      <c r="F53" s="1"/>
      <c r="G53" s="2"/>
    </row>
    <row r="54" spans="1:7" ht="15.75" x14ac:dyDescent="0.25">
      <c r="A54" s="66"/>
      <c r="B54" s="67"/>
      <c r="C54" s="68"/>
      <c r="D54" s="69"/>
      <c r="E54" s="1"/>
      <c r="F54" s="1"/>
      <c r="G54" s="2"/>
    </row>
    <row r="55" spans="1:7" ht="15.75" x14ac:dyDescent="0.25">
      <c r="A55" s="66"/>
      <c r="B55" s="67"/>
      <c r="C55" s="68"/>
      <c r="D55" s="69"/>
      <c r="E55" s="1"/>
      <c r="F55" s="1"/>
      <c r="G55" s="2"/>
    </row>
    <row r="56" spans="1:7" ht="15.75" x14ac:dyDescent="0.25">
      <c r="A56" s="66"/>
      <c r="B56" s="70" t="s">
        <v>46</v>
      </c>
      <c r="C56" s="71"/>
      <c r="D56" s="94" t="s">
        <v>47</v>
      </c>
      <c r="E56" s="94"/>
      <c r="F56" s="94"/>
      <c r="G56" s="95"/>
    </row>
    <row r="57" spans="1:7" ht="15.75" x14ac:dyDescent="0.25">
      <c r="A57" s="66"/>
      <c r="B57" s="70"/>
      <c r="C57" s="72"/>
      <c r="D57" s="72"/>
      <c r="E57" s="71"/>
      <c r="F57" s="71"/>
      <c r="G57" s="73"/>
    </row>
    <row r="58" spans="1:7" ht="15.75" x14ac:dyDescent="0.25">
      <c r="A58" s="66"/>
      <c r="B58" s="70"/>
      <c r="C58" s="72"/>
      <c r="D58" s="72"/>
      <c r="E58" s="71"/>
      <c r="F58" s="71"/>
      <c r="G58" s="73"/>
    </row>
    <row r="59" spans="1:7" ht="15.75" x14ac:dyDescent="0.25">
      <c r="A59" s="66"/>
      <c r="B59" s="70"/>
      <c r="C59" s="72"/>
      <c r="D59" s="72"/>
      <c r="E59" s="71"/>
      <c r="F59" s="71"/>
      <c r="G59" s="73"/>
    </row>
    <row r="60" spans="1:7" ht="15.75" x14ac:dyDescent="0.25">
      <c r="A60" s="66"/>
      <c r="B60" s="70"/>
      <c r="C60" s="71"/>
      <c r="D60" s="94"/>
      <c r="E60" s="94"/>
      <c r="F60" s="94"/>
      <c r="G60" s="95"/>
    </row>
    <row r="61" spans="1:7" ht="15.75" x14ac:dyDescent="0.25">
      <c r="A61" s="66"/>
      <c r="B61" s="74"/>
      <c r="C61" s="68"/>
      <c r="D61" s="96"/>
      <c r="E61" s="96"/>
      <c r="F61" s="96"/>
      <c r="G61" s="97"/>
    </row>
    <row r="62" spans="1:7" ht="15.75" x14ac:dyDescent="0.25">
      <c r="A62" s="66"/>
      <c r="B62" s="67"/>
      <c r="C62" s="68"/>
      <c r="D62" s="96"/>
      <c r="E62" s="96"/>
      <c r="F62" s="96"/>
      <c r="G62" s="97"/>
    </row>
    <row r="63" spans="1:7" ht="15.75" x14ac:dyDescent="0.25">
      <c r="A63" s="66"/>
      <c r="B63" s="67"/>
      <c r="C63" s="68"/>
      <c r="D63" s="69"/>
      <c r="E63" s="1"/>
      <c r="F63" s="1"/>
      <c r="G63" s="2"/>
    </row>
    <row r="64" spans="1:7" ht="15.75" x14ac:dyDescent="0.25">
      <c r="A64" s="66"/>
      <c r="B64" s="67"/>
      <c r="C64" s="68"/>
      <c r="D64" s="69"/>
      <c r="E64" s="1"/>
      <c r="F64" s="1"/>
      <c r="G64" s="2"/>
    </row>
    <row r="65" spans="1:7" ht="15.75" x14ac:dyDescent="0.25">
      <c r="A65" s="75"/>
      <c r="B65" s="70"/>
      <c r="C65" s="68"/>
      <c r="D65" s="69"/>
      <c r="E65" s="72"/>
      <c r="F65" s="1"/>
      <c r="G65" s="76"/>
    </row>
    <row r="66" spans="1:7" ht="15.75" x14ac:dyDescent="0.25">
      <c r="A66" s="75"/>
      <c r="B66" s="70"/>
      <c r="C66" s="68"/>
      <c r="D66" s="69"/>
      <c r="E66" s="72"/>
      <c r="F66" s="1"/>
      <c r="G66" s="76"/>
    </row>
    <row r="67" spans="1:7" ht="15.75" x14ac:dyDescent="0.25">
      <c r="A67" s="75"/>
      <c r="B67" s="70"/>
      <c r="C67" s="71"/>
      <c r="D67" s="94"/>
      <c r="E67" s="94"/>
      <c r="F67" s="94"/>
      <c r="G67" s="95"/>
    </row>
    <row r="68" spans="1:7" ht="15.75" x14ac:dyDescent="0.25">
      <c r="A68" s="75"/>
      <c r="B68" s="70"/>
      <c r="C68" s="71"/>
      <c r="D68" s="72"/>
      <c r="E68" s="72"/>
      <c r="F68" s="72"/>
      <c r="G68" s="77"/>
    </row>
    <row r="69" spans="1:7" ht="15.75" x14ac:dyDescent="0.25">
      <c r="A69" s="75"/>
      <c r="B69" s="70"/>
      <c r="C69" s="72"/>
      <c r="D69" s="72"/>
      <c r="E69" s="71"/>
      <c r="F69" s="71"/>
      <c r="G69" s="73"/>
    </row>
    <row r="70" spans="1:7" ht="15.75" x14ac:dyDescent="0.25">
      <c r="A70" s="75"/>
      <c r="B70" s="70"/>
      <c r="C70" s="72"/>
      <c r="D70" s="72"/>
      <c r="E70" s="71"/>
      <c r="F70" s="71"/>
      <c r="G70" s="73"/>
    </row>
    <row r="71" spans="1:7" ht="15.75" x14ac:dyDescent="0.25">
      <c r="A71" s="75"/>
      <c r="B71" s="70"/>
      <c r="C71" s="71"/>
      <c r="D71" s="94"/>
      <c r="E71" s="94"/>
      <c r="F71" s="94"/>
      <c r="G71" s="95"/>
    </row>
    <row r="72" spans="1:7" ht="15.75" x14ac:dyDescent="0.25">
      <c r="A72" s="75"/>
      <c r="B72" s="74"/>
      <c r="C72" s="68"/>
      <c r="D72" s="96"/>
      <c r="E72" s="96"/>
      <c r="F72" s="96"/>
      <c r="G72" s="97"/>
    </row>
    <row r="73" spans="1:7" ht="15.75" x14ac:dyDescent="0.25">
      <c r="A73" s="75"/>
      <c r="B73" s="67"/>
      <c r="C73" s="68"/>
      <c r="D73" s="96"/>
      <c r="E73" s="96"/>
      <c r="F73" s="96"/>
      <c r="G73" s="97"/>
    </row>
    <row r="74" spans="1:7" ht="15.75" x14ac:dyDescent="0.25">
      <c r="A74" s="75"/>
      <c r="B74" s="70"/>
      <c r="C74" s="68"/>
      <c r="D74" s="69"/>
      <c r="E74" s="72"/>
      <c r="F74" s="1"/>
      <c r="G74" s="76"/>
    </row>
    <row r="75" spans="1:7" ht="15.75" x14ac:dyDescent="0.25">
      <c r="A75" s="75"/>
      <c r="B75" s="70"/>
      <c r="C75" s="68"/>
      <c r="D75" s="69"/>
      <c r="E75" s="72"/>
      <c r="F75" s="1"/>
      <c r="G75" s="76"/>
    </row>
    <row r="76" spans="1:7" ht="15.75" x14ac:dyDescent="0.25">
      <c r="A76" s="98"/>
      <c r="B76" s="99"/>
      <c r="C76" s="99"/>
      <c r="D76" s="99"/>
      <c r="E76" s="99"/>
      <c r="F76" s="99"/>
      <c r="G76" s="100"/>
    </row>
    <row r="77" spans="1:7" ht="15.75" x14ac:dyDescent="0.25">
      <c r="A77" s="75"/>
      <c r="B77" s="70"/>
      <c r="C77" s="68"/>
      <c r="D77" s="69"/>
      <c r="E77" s="1"/>
      <c r="F77" s="1"/>
      <c r="G77" s="76"/>
    </row>
    <row r="78" spans="1:7" ht="15.75" x14ac:dyDescent="0.25">
      <c r="A78" s="75"/>
      <c r="B78" s="70"/>
      <c r="C78" s="68"/>
      <c r="D78" s="69"/>
      <c r="E78" s="1"/>
      <c r="F78" s="1"/>
      <c r="G78" s="76"/>
    </row>
    <row r="79" spans="1:7" ht="18" x14ac:dyDescent="0.25">
      <c r="A79" s="78"/>
      <c r="B79" s="79"/>
      <c r="C79" s="79"/>
      <c r="D79" s="79"/>
      <c r="E79" s="79"/>
      <c r="F79" s="79"/>
      <c r="G79" s="80"/>
    </row>
    <row r="80" spans="1:7" ht="15.75" thickBot="1" x14ac:dyDescent="0.3">
      <c r="A80" s="101"/>
      <c r="B80" s="102"/>
      <c r="C80" s="102"/>
      <c r="D80" s="102"/>
      <c r="E80" s="102"/>
      <c r="F80" s="102"/>
      <c r="G80" s="103"/>
    </row>
    <row r="81" ht="15.75" thickTop="1" x14ac:dyDescent="0.25"/>
  </sheetData>
  <mergeCells count="10">
    <mergeCell ref="D71:G71"/>
    <mergeCell ref="D72:G73"/>
    <mergeCell ref="A76:G76"/>
    <mergeCell ref="A80:G80"/>
    <mergeCell ref="B4:G4"/>
    <mergeCell ref="B9:G9"/>
    <mergeCell ref="D56:G56"/>
    <mergeCell ref="D60:G60"/>
    <mergeCell ref="D61:G62"/>
    <mergeCell ref="D67:G67"/>
  </mergeCells>
  <printOptions horizontalCentered="1"/>
  <pageMargins left="0.23622047244094491" right="0.23622047244094491" top="0.74803149606299213" bottom="0.74803149606299213" header="0.31496062992125984" footer="0.31496062992125984"/>
  <pageSetup scale="74" orientation="portrait" horizontalDpi="360" verticalDpi="360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 Vasquez Ramos</dc:creator>
  <cp:lastModifiedBy>Marcos Fabian Garcia Encarnacion</cp:lastModifiedBy>
  <cp:lastPrinted>2022-07-15T13:51:44Z</cp:lastPrinted>
  <dcterms:created xsi:type="dcterms:W3CDTF">2022-07-15T13:43:53Z</dcterms:created>
  <dcterms:modified xsi:type="dcterms:W3CDTF">2022-07-20T16:28:04Z</dcterms:modified>
</cp:coreProperties>
</file>