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78" activeTab="0"/>
  </bookViews>
  <sheets>
    <sheet name="Presupuesto " sheetId="1" r:id="rId1"/>
  </sheets>
  <definedNames>
    <definedName name="_xlfn.MUNIT" hidden="1">#NAME?</definedName>
    <definedName name="_xlnm.Print_Area" localSheetId="0">'Presupuesto '!$A$1:$G$94</definedName>
    <definedName name="_xlnm.Print_Titles" localSheetId="0">'Presupuesto '!$1:$9</definedName>
  </definedNames>
  <calcPr fullCalcOnLoad="1"/>
</workbook>
</file>

<file path=xl/sharedStrings.xml><?xml version="1.0" encoding="utf-8"?>
<sst xmlns="http://schemas.openxmlformats.org/spreadsheetml/2006/main" count="86" uniqueCount="69">
  <si>
    <t>No.</t>
  </si>
  <si>
    <t>Descripción</t>
  </si>
  <si>
    <t>PA</t>
  </si>
  <si>
    <t>M2</t>
  </si>
  <si>
    <t>UD</t>
  </si>
  <si>
    <t>PRELIMINARES:</t>
  </si>
  <si>
    <t>ML</t>
  </si>
  <si>
    <t xml:space="preserve">MUROS </t>
  </si>
  <si>
    <t xml:space="preserve">                                 PROCURADURIA GENERAL DE LA REPUBLICA</t>
  </si>
  <si>
    <t xml:space="preserve">                                        DEPARTAMENTO DE INGENIERIA Y ARQUITECTURA</t>
  </si>
  <si>
    <t xml:space="preserve">Cantidad </t>
  </si>
  <si>
    <t>C. U.                       RD$</t>
  </si>
  <si>
    <t>Valor                  RD$</t>
  </si>
  <si>
    <t>Sub - Total                           RD$</t>
  </si>
  <si>
    <t>GASTOS INDIRECTOS:</t>
  </si>
  <si>
    <t>Dirección Técnica (10%)</t>
  </si>
  <si>
    <t>Itbis de Honorarios -(Norma 07-07 de la DGII (1.8%)</t>
  </si>
  <si>
    <t>TOTAL GENERAL</t>
  </si>
  <si>
    <t>SUB TOTAL GENERAL</t>
  </si>
  <si>
    <t>PUERTAS :</t>
  </si>
  <si>
    <t>PINTURAS ( 2 MANOS) :</t>
  </si>
  <si>
    <t>VARIOS :</t>
  </si>
  <si>
    <t>LIMPIEZA GENERAL</t>
  </si>
  <si>
    <t xml:space="preserve">Interruptor Sencillo. Incluye suministro de materiales e instalación. Ver detalles en plano. </t>
  </si>
  <si>
    <t xml:space="preserve">UD </t>
  </si>
  <si>
    <t xml:space="preserve">PA </t>
  </si>
  <si>
    <t>INSTALACIONES ELECTRICAS  :</t>
  </si>
  <si>
    <t>PREPARADO POR:</t>
  </si>
  <si>
    <t>REVISADO POR:</t>
  </si>
  <si>
    <t>Ing. Del Departamento</t>
  </si>
  <si>
    <t>APROBADO POR:</t>
  </si>
  <si>
    <t>ARQ: WENDY FRIAS</t>
  </si>
  <si>
    <t>M²</t>
  </si>
  <si>
    <t xml:space="preserve">Tomacorriente 110V Doble. Incluye suministro de materiales e instalación en tuberías de 3/4''.Ver detalles en plano.  </t>
  </si>
  <si>
    <t>Suministro e Instalación de muros en Sheetrock. t=10cm. Incluye suministro de materiales e instalación. Terminación de primera.</t>
  </si>
  <si>
    <t xml:space="preserve">Lámpara, panel led superficial 2x2 en MT. Incluye suministro e instalación de materiales </t>
  </si>
  <si>
    <t xml:space="preserve">Salida de Data. Incluye suministro de materiales e instalación en tuberías de 3/4''.Ver detalles en plano.  </t>
  </si>
  <si>
    <t>MISCELANEOS :</t>
  </si>
  <si>
    <t>Trabajos varios de imprevistos (10% sub total)</t>
  </si>
  <si>
    <t xml:space="preserve">PISOS: </t>
  </si>
  <si>
    <t>Mantenimiento en gabinete de cocina. Incluye suministro de materiales y mano de obra</t>
  </si>
  <si>
    <t>Seguros y Fianzas (4.5%)</t>
  </si>
  <si>
    <t>Gastos Administrativos (3.0%)</t>
  </si>
  <si>
    <t>Imprevisto ( 10.00%)</t>
  </si>
  <si>
    <t>Codia- (decreto No. 319-88d/f 25 agosto-1988)(0.1%)</t>
  </si>
  <si>
    <t xml:space="preserve">Fondo de pensiones y jubilaciones obreros de la construcción (1%),ley 6/86 </t>
  </si>
  <si>
    <t xml:space="preserve">ING. JULIO GONZALEZ </t>
  </si>
  <si>
    <r>
      <t>P</t>
    </r>
    <r>
      <rPr>
        <vertAlign val="superscript"/>
        <sz val="12"/>
        <rFont val="Arial"/>
        <family val="2"/>
      </rPr>
      <t>2</t>
    </r>
  </si>
  <si>
    <t>Mueble flotante para microonda. Incluye suministro de materiales y mano de obra.</t>
  </si>
  <si>
    <t xml:space="preserve">Techo plafón fisurado 2x2 . Incluye suministro de materiales y mano de obra. </t>
  </si>
  <si>
    <t>Desmonte de cableado eléctrico visible. Para ser organizado por muro falso.</t>
  </si>
  <si>
    <t>Desmantelación muro de sheetrock.(1.47 M2). Incluye resane de muro, pintura, mano de obra y herramienta.</t>
  </si>
  <si>
    <t xml:space="preserve">Traslado y bote de escombros producto de desmantelación y otros. </t>
  </si>
  <si>
    <t>LOCALIZACIÓN : SAN FRANCISCO DE MACORÍS</t>
  </si>
  <si>
    <t xml:space="preserve">Desmonte, traslado y reinstalación de mobiliarios de  oficinas (Recepción, Área de secretarias, Procuradores adjuntos, Legalización y Archivo), según planos (escritorios, sillas, counter). Estos deben ser recibidos por un personal autorizado. </t>
  </si>
  <si>
    <t xml:space="preserve">Acrílica superior en muros interiores, baño procurador y techo en cocina (2 manos). Incluye suministro de materiales y mano de obra. </t>
  </si>
  <si>
    <t xml:space="preserve"> Enc. del Departamento de Ingeniería Y Arquitectura</t>
  </si>
  <si>
    <t>ING. INDIRA VAZQUEZ</t>
  </si>
  <si>
    <t xml:space="preserve">Desmonte de puerta apanelada en madera existente de (1.0x2.10)m. Incluye resane en muros, pintura, mano de obra y herramientas. </t>
  </si>
  <si>
    <t xml:space="preserve">Puerta de madera apanelada en pino tratado pintada color caoba. (0.80x2.10)mt. Incluye suministro de materiales y mano de obra. </t>
  </si>
  <si>
    <t xml:space="preserve">Panel en Cristal 3/8" (1.85x1.0)mt moldura P40 alumino negro mas transon fijo (1.85x0.50) m con hueco habla escucha. Incluye suministro de materiales e instalación. </t>
  </si>
  <si>
    <t>Brazo hidráulico para puerta principal. Incluye suministro de materiales y mano de obra.</t>
  </si>
  <si>
    <t>Puertas de cristal  (0.90x2.10) m con marco en aluminio moldura P40. mas transon (0.50x0.90) m. Incluye suministro de materiales, brazo hidráulico y mano de obra.</t>
  </si>
  <si>
    <t>Salida de abanicos. Incluye suministro de materiales e instalación en canaleta de 3/4''</t>
  </si>
  <si>
    <t>Zócalos en granito (0.30x0.07)mt. Incluye suministro de materiales y mano de obra.</t>
  </si>
  <si>
    <t>Limpieza continua y final. Incluye bote final</t>
  </si>
  <si>
    <t>Colocación de tope en granito negro (Recepción). Incluye suministro de materiales, soporte metálico y mano de obra.( 1.30 m2)</t>
  </si>
  <si>
    <t xml:space="preserve">REMOZAMIENTO PROCURADURIA REGIONAL NORESTE EN SAN FRANCISCO DE MACORIS                              FECHA: 15 de octubre, 2021                                          </t>
  </si>
  <si>
    <t>Transporte ( 2.50%)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</si>
</sst>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_(* #,##0.00_);_(* \(#,##0.00\);_(* \-??_);_(@_)"/>
    <numFmt numFmtId="181" formatCode="&quot;RD$&quot;#,##0.00\ ;&quot;(RD$&quot;#,##0.00\)"/>
    <numFmt numFmtId="182" formatCode="#,##0.000"/>
    <numFmt numFmtId="183" formatCode="&quot;RD$&quot;#,##0.00"/>
    <numFmt numFmtId="184" formatCode="#,##0.000_);\(#,##0.000\)"/>
    <numFmt numFmtId="185" formatCode="[$$-C09]#,##0.00"/>
    <numFmt numFmtId="186" formatCode="#,##0.00;[Red]#,##0.00"/>
    <numFmt numFmtId="187" formatCode="_(* #,##0.000_);_(* \(#,##0.000\);_(* \-??_);_(@_)"/>
    <numFmt numFmtId="188" formatCode="&quot;RD&quot;&quot;$&quot;#,##0.00"/>
    <numFmt numFmtId="189" formatCode="0.0000"/>
    <numFmt numFmtId="190" formatCode="#,##0.0"/>
    <numFmt numFmtId="191" formatCode="#,##0.0000"/>
    <numFmt numFmtId="192" formatCode="&quot;RD$&quot;#,##0.00;[Red]&quot;RD$&quot;#,##0.00"/>
    <numFmt numFmtId="193" formatCode="#,##0.00\ ;&quot; (&quot;#,##0.00\);&quot; -&quot;#\ ;@\ "/>
    <numFmt numFmtId="194" formatCode="0.000"/>
    <numFmt numFmtId="195" formatCode="[$$-1C0A]#,##0.00"/>
    <numFmt numFmtId="196" formatCode="_-* #,##0.0000_-;\-* #,##0.0000_-;_-* &quot;-&quot;??_-;_-@_-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/>
      <bottom style="thick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hair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/>
      <top/>
      <bottom/>
    </border>
    <border>
      <left style="double"/>
      <right style="thin"/>
      <top style="double"/>
      <bottom style="double"/>
    </border>
    <border>
      <left style="double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>
        <color indexed="8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>
        <color indexed="8"/>
      </left>
      <right style="double"/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0" fillId="0" borderId="5" applyFont="0" applyBorder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1" fontId="36" fillId="0" borderId="0" applyFont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6" applyNumberFormat="0" applyFont="0" applyAlignment="0" applyProtection="0"/>
    <xf numFmtId="9" fontId="0" fillId="0" borderId="0" applyFill="0" applyBorder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3" fillId="0" borderId="9" applyNumberFormat="0" applyFill="0" applyAlignment="0" applyProtection="0"/>
    <xf numFmtId="0" fontId="52" fillId="0" borderId="10" applyNumberFormat="0" applyFill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4" fontId="1" fillId="34" borderId="0" xfId="0" applyNumberFormat="1" applyFont="1" applyFill="1" applyBorder="1" applyAlignment="1">
      <alignment vertical="center"/>
    </xf>
    <xf numFmtId="4" fontId="1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63" applyFont="1" applyFill="1" applyBorder="1" applyAlignment="1">
      <alignment vertical="center"/>
      <protection/>
    </xf>
    <xf numFmtId="4" fontId="1" fillId="33" borderId="0" xfId="63" applyNumberFormat="1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center" vertical="center"/>
      <protection/>
    </xf>
    <xf numFmtId="0" fontId="1" fillId="14" borderId="0" xfId="63" applyFont="1" applyFill="1" applyBorder="1" applyAlignment="1">
      <alignment vertical="center"/>
      <protection/>
    </xf>
    <xf numFmtId="4" fontId="1" fillId="14" borderId="0" xfId="63" applyNumberFormat="1" applyFont="1" applyFill="1" applyBorder="1" applyAlignment="1">
      <alignment horizontal="center" vertical="center"/>
      <protection/>
    </xf>
    <xf numFmtId="0" fontId="1" fillId="14" borderId="0" xfId="63" applyFont="1" applyFill="1" applyBorder="1" applyAlignment="1">
      <alignment horizontal="center" vertical="center"/>
      <protection/>
    </xf>
    <xf numFmtId="0" fontId="53" fillId="33" borderId="11" xfId="0" applyFont="1" applyFill="1" applyBorder="1" applyAlignment="1">
      <alignment horizontal="left" vertical="center" wrapText="1"/>
    </xf>
    <xf numFmtId="0" fontId="36" fillId="0" borderId="0" xfId="62">
      <alignment/>
      <protection/>
    </xf>
    <xf numFmtId="192" fontId="53" fillId="33" borderId="12" xfId="0" applyNumberFormat="1" applyFont="1" applyFill="1" applyBorder="1" applyAlignment="1">
      <alignment horizontal="center" vertical="center" wrapText="1"/>
    </xf>
    <xf numFmtId="4" fontId="9" fillId="3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4" fillId="0" borderId="0" xfId="62" applyFont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15" xfId="0" applyFont="1" applyFill="1" applyBorder="1" applyAlignment="1">
      <alignment horizontal="left" vertical="center"/>
    </xf>
    <xf numFmtId="4" fontId="1" fillId="34" borderId="15" xfId="0" applyNumberFormat="1" applyFont="1" applyFill="1" applyBorder="1" applyAlignment="1">
      <alignment horizontal="left" vertical="center"/>
    </xf>
    <xf numFmtId="4" fontId="2" fillId="34" borderId="16" xfId="0" applyNumberFormat="1" applyFont="1" applyFill="1" applyBorder="1" applyAlignment="1">
      <alignment vertical="center"/>
    </xf>
    <xf numFmtId="4" fontId="12" fillId="34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6" fillId="0" borderId="0" xfId="62" applyFill="1">
      <alignment/>
      <protection/>
    </xf>
    <xf numFmtId="4" fontId="8" fillId="14" borderId="17" xfId="63" applyNumberFormat="1" applyFont="1" applyFill="1" applyBorder="1" applyAlignment="1">
      <alignment horizontal="center" vertical="center" wrapText="1"/>
      <protection/>
    </xf>
    <xf numFmtId="4" fontId="8" fillId="14" borderId="18" xfId="63" applyNumberFormat="1" applyFont="1" applyFill="1" applyBorder="1" applyAlignment="1">
      <alignment horizontal="center" vertical="center" wrapText="1"/>
      <protection/>
    </xf>
    <xf numFmtId="4" fontId="2" fillId="33" borderId="0" xfId="63" applyNumberFormat="1" applyFont="1" applyFill="1" applyBorder="1" applyAlignment="1">
      <alignment horizontal="center" vertical="center"/>
      <protection/>
    </xf>
    <xf numFmtId="4" fontId="2" fillId="14" borderId="0" xfId="63" applyNumberFormat="1" applyFont="1" applyFill="1" applyBorder="1" applyAlignment="1">
      <alignment horizontal="center" vertical="center"/>
      <protection/>
    </xf>
    <xf numFmtId="0" fontId="13" fillId="35" borderId="19" xfId="0" applyFont="1" applyFill="1" applyBorder="1" applyAlignment="1">
      <alignment horizontal="left" wrapText="1"/>
    </xf>
    <xf numFmtId="0" fontId="13" fillId="35" borderId="20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6" fillId="0" borderId="21" xfId="62" applyFont="1" applyFill="1" applyBorder="1" applyAlignment="1">
      <alignment vertical="center" wrapText="1"/>
      <protection/>
    </xf>
    <xf numFmtId="0" fontId="6" fillId="36" borderId="21" xfId="62" applyFont="1" applyFill="1" applyBorder="1" applyAlignment="1">
      <alignment vertical="center" wrapText="1"/>
      <protection/>
    </xf>
    <xf numFmtId="0" fontId="6" fillId="34" borderId="2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6" borderId="11" xfId="0" applyFont="1" applyFill="1" applyBorder="1" applyAlignment="1">
      <alignment vertical="center" wrapText="1"/>
    </xf>
    <xf numFmtId="0" fontId="9" fillId="34" borderId="0" xfId="0" applyFont="1" applyFill="1" applyAlignment="1">
      <alignment vertical="center"/>
    </xf>
    <xf numFmtId="4" fontId="12" fillId="34" borderId="0" xfId="0" applyNumberFormat="1" applyFont="1" applyFill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4" fontId="9" fillId="34" borderId="0" xfId="0" applyNumberFormat="1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7" fillId="34" borderId="0" xfId="0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left" vertical="center"/>
    </xf>
    <xf numFmtId="2" fontId="3" fillId="36" borderId="0" xfId="63" applyNumberFormat="1" applyFont="1" applyFill="1" applyBorder="1" applyAlignment="1">
      <alignment vertical="top"/>
      <protection/>
    </xf>
    <xf numFmtId="2" fontId="1" fillId="33" borderId="0" xfId="63" applyNumberFormat="1" applyFont="1" applyFill="1" applyBorder="1" applyAlignment="1">
      <alignment vertical="top" wrapText="1"/>
      <protection/>
    </xf>
    <xf numFmtId="2" fontId="1" fillId="14" borderId="0" xfId="63" applyNumberFormat="1" applyFont="1" applyFill="1" applyBorder="1" applyAlignment="1">
      <alignment vertical="top" wrapText="1"/>
      <protection/>
    </xf>
    <xf numFmtId="2" fontId="4" fillId="34" borderId="0" xfId="63" applyNumberFormat="1" applyFont="1" applyFill="1" applyBorder="1" applyAlignment="1">
      <alignment vertical="top" wrapText="1"/>
      <protection/>
    </xf>
    <xf numFmtId="2" fontId="4" fillId="34" borderId="15" xfId="63" applyNumberFormat="1" applyFont="1" applyFill="1" applyBorder="1" applyAlignment="1">
      <alignment vertical="top" wrapText="1"/>
      <protection/>
    </xf>
    <xf numFmtId="0" fontId="13" fillId="35" borderId="24" xfId="0" applyFont="1" applyFill="1" applyBorder="1" applyAlignment="1">
      <alignment wrapText="1"/>
    </xf>
    <xf numFmtId="2" fontId="7" fillId="34" borderId="25" xfId="62" applyNumberFormat="1" applyFont="1" applyFill="1" applyBorder="1" applyAlignment="1">
      <alignment vertical="top" wrapText="1"/>
      <protection/>
    </xf>
    <xf numFmtId="2" fontId="6" fillId="34" borderId="25" xfId="62" applyNumberFormat="1" applyFont="1" applyFill="1" applyBorder="1" applyAlignment="1">
      <alignment vertical="top" wrapText="1"/>
      <protection/>
    </xf>
    <xf numFmtId="2" fontId="6" fillId="34" borderId="26" xfId="62" applyNumberFormat="1" applyFont="1" applyFill="1" applyBorder="1" applyAlignment="1">
      <alignment vertical="top" wrapText="1"/>
      <protection/>
    </xf>
    <xf numFmtId="2" fontId="6" fillId="36" borderId="27" xfId="0" applyNumberFormat="1" applyFont="1" applyFill="1" applyBorder="1" applyAlignment="1">
      <alignment vertical="top" wrapText="1"/>
    </xf>
    <xf numFmtId="0" fontId="6" fillId="34" borderId="28" xfId="0" applyFont="1" applyFill="1" applyBorder="1" applyAlignment="1">
      <alignment vertical="top" wrapText="1"/>
    </xf>
    <xf numFmtId="0" fontId="12" fillId="34" borderId="29" xfId="0" applyFont="1" applyFill="1" applyBorder="1" applyAlignment="1">
      <alignment vertical="top" wrapText="1"/>
    </xf>
    <xf numFmtId="2" fontId="1" fillId="34" borderId="29" xfId="0" applyNumberFormat="1" applyFont="1" applyFill="1" applyBorder="1" applyAlignment="1">
      <alignment vertical="top" wrapText="1"/>
    </xf>
    <xf numFmtId="2" fontId="4" fillId="34" borderId="29" xfId="0" applyNumberFormat="1" applyFont="1" applyFill="1" applyBorder="1" applyAlignment="1">
      <alignment vertical="top"/>
    </xf>
    <xf numFmtId="2" fontId="1" fillId="0" borderId="29" xfId="0" applyNumberFormat="1" applyFont="1" applyBorder="1" applyAlignment="1">
      <alignment vertical="top" wrapText="1"/>
    </xf>
    <xf numFmtId="2" fontId="1" fillId="0" borderId="30" xfId="0" applyNumberFormat="1" applyFont="1" applyBorder="1" applyAlignment="1">
      <alignment vertical="top" wrapText="1"/>
    </xf>
    <xf numFmtId="2" fontId="1" fillId="0" borderId="31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center"/>
    </xf>
    <xf numFmtId="2" fontId="7" fillId="34" borderId="25" xfId="0" applyNumberFormat="1" applyFont="1" applyFill="1" applyBorder="1" applyAlignment="1">
      <alignment vertical="center" wrapText="1"/>
    </xf>
    <xf numFmtId="2" fontId="8" fillId="14" borderId="32" xfId="63" applyNumberFormat="1" applyFont="1" applyFill="1" applyBorder="1" applyAlignment="1">
      <alignment horizontal="right" vertical="center" wrapText="1"/>
      <protection/>
    </xf>
    <xf numFmtId="2" fontId="7" fillId="34" borderId="25" xfId="62" applyNumberFormat="1" applyFont="1" applyFill="1" applyBorder="1" applyAlignment="1">
      <alignment vertical="center" wrapText="1"/>
      <protection/>
    </xf>
    <xf numFmtId="0" fontId="7" fillId="34" borderId="29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2" fontId="6" fillId="36" borderId="33" xfId="0" applyNumberFormat="1" applyFont="1" applyFill="1" applyBorder="1" applyAlignment="1">
      <alignment vertical="top" wrapText="1"/>
    </xf>
    <xf numFmtId="192" fontId="53" fillId="33" borderId="34" xfId="0" applyNumberFormat="1" applyFont="1" applyFill="1" applyBorder="1" applyAlignment="1">
      <alignment horizontal="center" vertical="center" wrapText="1"/>
    </xf>
    <xf numFmtId="2" fontId="6" fillId="34" borderId="27" xfId="62" applyNumberFormat="1" applyFont="1" applyFill="1" applyBorder="1" applyAlignment="1">
      <alignment horizontal="right" vertical="center" wrapText="1"/>
      <protection/>
    </xf>
    <xf numFmtId="4" fontId="6" fillId="34" borderId="11" xfId="53" applyNumberFormat="1" applyFont="1" applyFill="1" applyBorder="1" applyAlignment="1" applyProtection="1">
      <alignment horizontal="center" vertical="center"/>
      <protection/>
    </xf>
    <xf numFmtId="2" fontId="6" fillId="36" borderId="27" xfId="0" applyNumberFormat="1" applyFont="1" applyFill="1" applyBorder="1" applyAlignment="1">
      <alignment horizontal="right" vertical="center" wrapText="1"/>
    </xf>
    <xf numFmtId="4" fontId="6" fillId="34" borderId="0" xfId="53" applyNumberFormat="1" applyFont="1" applyFill="1" applyBorder="1" applyAlignment="1" applyProtection="1">
      <alignment horizontal="center" vertical="center"/>
      <protection/>
    </xf>
    <xf numFmtId="4" fontId="3" fillId="36" borderId="0" xfId="63" applyNumberFormat="1" applyFont="1" applyFill="1" applyBorder="1" applyAlignment="1">
      <alignment horizontal="center" vertical="center"/>
      <protection/>
    </xf>
    <xf numFmtId="4" fontId="35" fillId="36" borderId="0" xfId="63" applyNumberFormat="1" applyFont="1" applyFill="1" applyBorder="1" applyAlignment="1">
      <alignment horizontal="center" vertical="center"/>
      <protection/>
    </xf>
    <xf numFmtId="4" fontId="34" fillId="36" borderId="0" xfId="63" applyNumberFormat="1" applyFont="1" applyFill="1" applyBorder="1" applyAlignment="1">
      <alignment horizontal="center" vertical="center"/>
      <protection/>
    </xf>
    <xf numFmtId="0" fontId="5" fillId="36" borderId="0" xfId="63" applyFont="1" applyFill="1" applyBorder="1" applyAlignment="1">
      <alignment horizontal="left" vertical="center"/>
      <protection/>
    </xf>
    <xf numFmtId="0" fontId="34" fillId="34" borderId="0" xfId="63" applyFont="1" applyFill="1" applyBorder="1" applyAlignment="1">
      <alignment horizontal="center" vertical="center"/>
      <protection/>
    </xf>
    <xf numFmtId="0" fontId="34" fillId="34" borderId="0" xfId="63" applyFont="1" applyFill="1" applyBorder="1" applyAlignment="1">
      <alignment horizontal="left" vertical="center" wrapText="1"/>
      <protection/>
    </xf>
    <xf numFmtId="0" fontId="7" fillId="34" borderId="29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" fontId="9" fillId="34" borderId="0" xfId="0" applyNumberFormat="1" applyFont="1" applyFill="1" applyAlignment="1">
      <alignment horizontal="center" vertical="center"/>
    </xf>
    <xf numFmtId="4" fontId="9" fillId="34" borderId="13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4" fillId="34" borderId="15" xfId="63" applyFont="1" applyFill="1" applyBorder="1" applyAlignment="1">
      <alignment horizontal="left" vertical="center" wrapText="1"/>
      <protection/>
    </xf>
    <xf numFmtId="14" fontId="7" fillId="34" borderId="15" xfId="54" applyNumberFormat="1" applyFont="1" applyFill="1" applyBorder="1" applyAlignment="1" applyProtection="1">
      <alignment horizontal="center" vertical="center" wrapText="1"/>
      <protection/>
    </xf>
    <xf numFmtId="0" fontId="8" fillId="14" borderId="17" xfId="63" applyFont="1" applyFill="1" applyBorder="1" applyAlignment="1">
      <alignment horizontal="center" vertical="center" wrapText="1"/>
      <protection/>
    </xf>
    <xf numFmtId="0" fontId="7" fillId="34" borderId="19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center" vertical="center" wrapText="1"/>
    </xf>
    <xf numFmtId="181" fontId="7" fillId="34" borderId="22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vertical="top" wrapText="1"/>
    </xf>
    <xf numFmtId="4" fontId="6" fillId="34" borderId="21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4" borderId="21" xfId="53" applyNumberFormat="1" applyFont="1" applyFill="1" applyBorder="1" applyAlignment="1" applyProtection="1">
      <alignment horizontal="center" vertical="center" wrapText="1"/>
      <protection/>
    </xf>
    <xf numFmtId="4" fontId="7" fillId="34" borderId="22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7" fillId="34" borderId="21" xfId="62" applyFont="1" applyFill="1" applyBorder="1" applyAlignment="1">
      <alignment vertical="center" wrapText="1"/>
      <protection/>
    </xf>
    <xf numFmtId="4" fontId="6" fillId="36" borderId="21" xfId="52" applyNumberFormat="1" applyFont="1" applyFill="1" applyBorder="1" applyAlignment="1" applyProtection="1">
      <alignment horizontal="center" vertical="center" wrapText="1"/>
      <protection/>
    </xf>
    <xf numFmtId="39" fontId="7" fillId="34" borderId="22" xfId="52" applyNumberFormat="1" applyFont="1" applyFill="1" applyBorder="1" applyAlignment="1" applyProtection="1">
      <alignment horizontal="center" vertical="center" wrapText="1"/>
      <protection/>
    </xf>
    <xf numFmtId="4" fontId="6" fillId="0" borderId="21" xfId="52" applyNumberFormat="1" applyFont="1" applyFill="1" applyBorder="1" applyAlignment="1" applyProtection="1">
      <alignment horizontal="center" vertical="center" wrapText="1"/>
      <protection/>
    </xf>
    <xf numFmtId="4" fontId="6" fillId="36" borderId="23" xfId="52" applyNumberFormat="1" applyFont="1" applyFill="1" applyBorder="1" applyAlignment="1" applyProtection="1">
      <alignment horizontal="center" vertical="center" wrapText="1"/>
      <protection/>
    </xf>
    <xf numFmtId="4" fontId="6" fillId="33" borderId="23" xfId="0" applyNumberFormat="1" applyFont="1" applyFill="1" applyBorder="1" applyAlignment="1">
      <alignment horizontal="center" vertical="center" wrapText="1"/>
    </xf>
    <xf numFmtId="4" fontId="6" fillId="34" borderId="23" xfId="53" applyNumberFormat="1" applyFont="1" applyFill="1" applyBorder="1" applyAlignment="1" applyProtection="1">
      <alignment horizontal="center" vertical="center" wrapText="1"/>
      <protection/>
    </xf>
    <xf numFmtId="39" fontId="7" fillId="34" borderId="35" xfId="52" applyNumberFormat="1" applyFont="1" applyFill="1" applyBorder="1" applyAlignment="1" applyProtection="1">
      <alignment horizontal="center" vertical="center" wrapText="1"/>
      <protection/>
    </xf>
    <xf numFmtId="2" fontId="0" fillId="0" borderId="36" xfId="0" applyNumberFormat="1" applyBorder="1" applyAlignment="1">
      <alignment vertical="top" wrapText="1"/>
    </xf>
    <xf numFmtId="0" fontId="7" fillId="33" borderId="37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81" fontId="7" fillId="34" borderId="38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4" fontId="6" fillId="36" borderId="11" xfId="50" applyNumberFormat="1" applyFont="1" applyFill="1" applyBorder="1" applyAlignment="1">
      <alignment horizontal="center" vertical="center" wrapText="1"/>
    </xf>
    <xf numFmtId="4" fontId="7" fillId="36" borderId="12" xfId="0" applyNumberFormat="1" applyFont="1" applyFill="1" applyBorder="1" applyAlignment="1">
      <alignment horizontal="center" vertical="center" wrapText="1"/>
    </xf>
    <xf numFmtId="0" fontId="6" fillId="34" borderId="11" xfId="62" applyFont="1" applyFill="1" applyBorder="1" applyAlignment="1">
      <alignment vertical="center" wrapText="1"/>
      <protection/>
    </xf>
    <xf numFmtId="0" fontId="6" fillId="34" borderId="11" xfId="62" applyFont="1" applyFill="1" applyBorder="1" applyAlignment="1">
      <alignment horizontal="center" vertical="center" wrapText="1"/>
      <protection/>
    </xf>
    <xf numFmtId="4" fontId="6" fillId="34" borderId="11" xfId="62" applyNumberFormat="1" applyFont="1" applyFill="1" applyBorder="1" applyAlignment="1">
      <alignment horizontal="center" vertical="center" wrapText="1"/>
      <protection/>
    </xf>
    <xf numFmtId="191" fontId="6" fillId="34" borderId="11" xfId="62" applyNumberFormat="1" applyFont="1" applyFill="1" applyBorder="1" applyAlignment="1">
      <alignment horizontal="center" vertical="center" wrapText="1"/>
      <protection/>
    </xf>
    <xf numFmtId="4" fontId="7" fillId="34" borderId="11" xfId="62" applyNumberFormat="1" applyFont="1" applyFill="1" applyBorder="1" applyAlignment="1">
      <alignment horizontal="center" vertical="center" wrapText="1"/>
      <protection/>
    </xf>
    <xf numFmtId="0" fontId="15" fillId="34" borderId="12" xfId="62" applyFont="1" applyFill="1" applyBorder="1" applyAlignment="1">
      <alignment horizontal="center" vertical="center" wrapText="1"/>
      <protection/>
    </xf>
    <xf numFmtId="191" fontId="6" fillId="36" borderId="11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vertical="center" wrapText="1"/>
    </xf>
    <xf numFmtId="0" fontId="6" fillId="36" borderId="39" xfId="0" applyFont="1" applyFill="1" applyBorder="1" applyAlignment="1">
      <alignment vertical="center" wrapText="1"/>
    </xf>
    <xf numFmtId="4" fontId="6" fillId="36" borderId="40" xfId="0" applyNumberFormat="1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10" fontId="0" fillId="36" borderId="40" xfId="66" applyNumberForma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vertical="center" wrapText="1"/>
    </xf>
    <xf numFmtId="2" fontId="6" fillId="34" borderId="42" xfId="0" applyNumberFormat="1" applyFont="1" applyFill="1" applyBorder="1" applyAlignment="1">
      <alignment horizontal="center" vertical="center" wrapText="1"/>
    </xf>
    <xf numFmtId="4" fontId="6" fillId="34" borderId="42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Millares 12" xfId="52"/>
    <cellStyle name="Millares 18 2" xfId="53"/>
    <cellStyle name="Millares 2 4" xfId="54"/>
    <cellStyle name="Millares 7" xfId="55"/>
    <cellStyle name="Currency" xfId="56"/>
    <cellStyle name="Currency [0]" xfId="57"/>
    <cellStyle name="Neutral" xfId="58"/>
    <cellStyle name="Normal 2 2" xfId="59"/>
    <cellStyle name="Normal 2 3" xfId="60"/>
    <cellStyle name="Normal 3" xfId="61"/>
    <cellStyle name="Normal 5 18 2" xfId="62"/>
    <cellStyle name="Normal 5 2 3 2" xfId="63"/>
    <cellStyle name="Normal 9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2371725</xdr:colOff>
      <xdr:row>3</xdr:row>
      <xdr:rowOff>152400</xdr:rowOff>
    </xdr:to>
    <xdr:pic>
      <xdr:nvPicPr>
        <xdr:cNvPr id="1" name="2 Imagen" descr="Resultado de imagen para logo ministerio publico republica dominicana"/>
        <xdr:cNvPicPr preferRelativeResize="1">
          <a:picLocks noChangeAspect="1"/>
        </xdr:cNvPicPr>
      </xdr:nvPicPr>
      <xdr:blipFill>
        <a:blip r:embed="rId1"/>
        <a:srcRect l="41766" t="36172" r="32525" b="36677"/>
        <a:stretch>
          <a:fillRect/>
        </a:stretch>
      </xdr:blipFill>
      <xdr:spPr>
        <a:xfrm>
          <a:off x="238125" y="285750"/>
          <a:ext cx="2495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15"/>
  <sheetViews>
    <sheetView showGridLines="0" tabSelected="1" view="pageBreakPreview" zoomScale="96" zoomScaleNormal="96" zoomScaleSheetLayoutView="96" zoomScalePageLayoutView="0" workbookViewId="0" topLeftCell="A1">
      <selection activeCell="A61" sqref="A7:G61"/>
    </sheetView>
  </sheetViews>
  <sheetFormatPr defaultColWidth="9.140625" defaultRowHeight="12.75"/>
  <cols>
    <col min="1" max="1" width="5.421875" style="79" customWidth="1"/>
    <col min="2" max="2" width="41.28125" style="2" customWidth="1"/>
    <col min="3" max="3" width="11.00390625" style="2" customWidth="1"/>
    <col min="4" max="4" width="7.7109375" style="8" customWidth="1"/>
    <col min="5" max="5" width="11.421875" style="9" customWidth="1"/>
    <col min="6" max="6" width="11.7109375" style="9" customWidth="1"/>
    <col min="7" max="7" width="14.8515625" style="10" customWidth="1"/>
    <col min="8" max="8" width="7.140625" style="11" customWidth="1"/>
    <col min="9" max="9" width="30.28125" style="24" bestFit="1" customWidth="1"/>
    <col min="10" max="10" width="12.140625" style="2" bestFit="1" customWidth="1"/>
    <col min="11" max="16384" width="9.140625" style="2" customWidth="1"/>
  </cols>
  <sheetData>
    <row r="1" spans="1:8" s="1" customFormat="1" ht="22.5" customHeight="1">
      <c r="A1" s="93"/>
      <c r="B1" s="93"/>
      <c r="C1" s="93"/>
      <c r="D1" s="93"/>
      <c r="E1" s="93"/>
      <c r="F1" s="93"/>
      <c r="G1" s="93"/>
      <c r="H1" s="35"/>
    </row>
    <row r="2" spans="1:8" s="1" customFormat="1" ht="22.5" customHeight="1">
      <c r="A2" s="63"/>
      <c r="B2" s="94" t="s">
        <v>8</v>
      </c>
      <c r="C2" s="94"/>
      <c r="D2" s="94"/>
      <c r="E2" s="94"/>
      <c r="F2" s="94"/>
      <c r="G2" s="94"/>
      <c r="H2" s="35"/>
    </row>
    <row r="3" spans="1:8" s="1" customFormat="1" ht="22.5" customHeight="1">
      <c r="A3" s="63"/>
      <c r="B3" s="95" t="s">
        <v>9</v>
      </c>
      <c r="C3" s="95"/>
      <c r="D3" s="95"/>
      <c r="E3" s="95"/>
      <c r="F3" s="95"/>
      <c r="G3" s="95"/>
      <c r="H3" s="35"/>
    </row>
    <row r="4" spans="1:8" s="1" customFormat="1" ht="22.5" customHeight="1">
      <c r="A4" s="64"/>
      <c r="B4" s="12"/>
      <c r="C4" s="13"/>
      <c r="D4" s="14"/>
      <c r="E4" s="13"/>
      <c r="F4" s="13"/>
      <c r="G4" s="40"/>
      <c r="H4" s="35"/>
    </row>
    <row r="5" spans="1:8" s="1" customFormat="1" ht="11.25" customHeight="1">
      <c r="A5" s="65"/>
      <c r="B5" s="15"/>
      <c r="C5" s="16"/>
      <c r="D5" s="17"/>
      <c r="E5" s="16"/>
      <c r="F5" s="16"/>
      <c r="G5" s="41"/>
      <c r="H5" s="35"/>
    </row>
    <row r="6" spans="1:8" s="1" customFormat="1" ht="22.5" customHeight="1">
      <c r="A6" s="66"/>
      <c r="B6" s="96"/>
      <c r="C6" s="96"/>
      <c r="D6" s="96"/>
      <c r="E6" s="97"/>
      <c r="F6" s="97"/>
      <c r="G6" s="97"/>
      <c r="H6" s="35"/>
    </row>
    <row r="7" spans="1:8" s="1" customFormat="1" ht="15.75">
      <c r="A7" s="66"/>
      <c r="B7" s="98" t="s">
        <v>67</v>
      </c>
      <c r="C7" s="98"/>
      <c r="D7" s="98"/>
      <c r="E7" s="98"/>
      <c r="F7" s="98"/>
      <c r="G7" s="98"/>
      <c r="H7" s="35"/>
    </row>
    <row r="8" spans="1:8" s="1" customFormat="1" ht="22.5" customHeight="1" thickBot="1">
      <c r="A8" s="67"/>
      <c r="B8" s="111" t="s">
        <v>53</v>
      </c>
      <c r="C8" s="111"/>
      <c r="D8" s="111"/>
      <c r="E8" s="111"/>
      <c r="F8" s="111"/>
      <c r="G8" s="112"/>
      <c r="H8" s="35"/>
    </row>
    <row r="9" spans="1:8" s="1" customFormat="1" ht="31.5" customHeight="1" thickBot="1" thickTop="1">
      <c r="A9" s="82" t="s">
        <v>0</v>
      </c>
      <c r="B9" s="113" t="s">
        <v>1</v>
      </c>
      <c r="C9" s="38" t="s">
        <v>10</v>
      </c>
      <c r="D9" s="38" t="s">
        <v>4</v>
      </c>
      <c r="E9" s="38" t="s">
        <v>11</v>
      </c>
      <c r="F9" s="38" t="s">
        <v>12</v>
      </c>
      <c r="G9" s="39" t="s">
        <v>13</v>
      </c>
      <c r="H9" s="35"/>
    </row>
    <row r="10" spans="1:9" s="3" customFormat="1" ht="18.75" thickTop="1">
      <c r="A10" s="68"/>
      <c r="B10" s="114"/>
      <c r="C10" s="42"/>
      <c r="D10" s="42"/>
      <c r="E10" s="42"/>
      <c r="F10" s="42"/>
      <c r="G10" s="43"/>
      <c r="H10" s="11"/>
      <c r="I10" s="23"/>
    </row>
    <row r="11" spans="1:9" s="3" customFormat="1" ht="20.25" customHeight="1">
      <c r="A11" s="81">
        <v>1</v>
      </c>
      <c r="B11" s="115" t="s">
        <v>5</v>
      </c>
      <c r="C11" s="116"/>
      <c r="D11" s="117"/>
      <c r="E11" s="118"/>
      <c r="F11" s="119"/>
      <c r="G11" s="120"/>
      <c r="H11" s="11"/>
      <c r="I11" s="23"/>
    </row>
    <row r="12" spans="1:7" ht="105">
      <c r="A12" s="121">
        <f>+A11+0.01</f>
        <v>1.01</v>
      </c>
      <c r="B12" s="44" t="s">
        <v>54</v>
      </c>
      <c r="C12" s="122">
        <v>1</v>
      </c>
      <c r="D12" s="117" t="s">
        <v>25</v>
      </c>
      <c r="E12" s="123">
        <v>0</v>
      </c>
      <c r="F12" s="124">
        <f>ROUND(C12*E12,2)</f>
        <v>0</v>
      </c>
      <c r="G12" s="125"/>
    </row>
    <row r="13" spans="1:7" ht="51" customHeight="1">
      <c r="A13" s="121">
        <f>+A12+0.01</f>
        <v>1.02</v>
      </c>
      <c r="B13" s="44" t="s">
        <v>58</v>
      </c>
      <c r="C13" s="122">
        <v>1</v>
      </c>
      <c r="D13" s="117" t="s">
        <v>4</v>
      </c>
      <c r="E13" s="123">
        <v>0</v>
      </c>
      <c r="F13" s="124">
        <f>ROUND(C13*E13,2)</f>
        <v>0</v>
      </c>
      <c r="G13" s="125"/>
    </row>
    <row r="14" spans="1:8" ht="36.75" customHeight="1">
      <c r="A14" s="121">
        <f>+A13+0.01</f>
        <v>1.03</v>
      </c>
      <c r="B14" s="44" t="s">
        <v>51</v>
      </c>
      <c r="C14" s="122">
        <v>1</v>
      </c>
      <c r="D14" s="117" t="s">
        <v>25</v>
      </c>
      <c r="E14" s="124">
        <v>0</v>
      </c>
      <c r="F14" s="124">
        <f>ROUND(C14*E14,2)</f>
        <v>0</v>
      </c>
      <c r="G14" s="125"/>
      <c r="H14" s="36"/>
    </row>
    <row r="15" spans="1:8" ht="35.25" customHeight="1">
      <c r="A15" s="121">
        <f>+A14+0.01</f>
        <v>1.04</v>
      </c>
      <c r="B15" s="44" t="s">
        <v>50</v>
      </c>
      <c r="C15" s="122">
        <v>1</v>
      </c>
      <c r="D15" s="117" t="s">
        <v>25</v>
      </c>
      <c r="E15" s="124">
        <v>0</v>
      </c>
      <c r="F15" s="124">
        <f>ROUND(C15*E15,2)</f>
        <v>0</v>
      </c>
      <c r="G15" s="125"/>
      <c r="H15" s="36"/>
    </row>
    <row r="16" spans="1:8" ht="30">
      <c r="A16" s="121">
        <f>+A15+0.01</f>
        <v>1.05</v>
      </c>
      <c r="B16" s="44" t="s">
        <v>52</v>
      </c>
      <c r="C16" s="122">
        <v>1</v>
      </c>
      <c r="D16" s="117" t="s">
        <v>25</v>
      </c>
      <c r="E16" s="123">
        <v>0</v>
      </c>
      <c r="F16" s="124">
        <f>ROUND(C16*E16,2)</f>
        <v>0</v>
      </c>
      <c r="G16" s="45">
        <f>SUM(F12:F16)</f>
        <v>0</v>
      </c>
      <c r="H16" s="36"/>
    </row>
    <row r="17" spans="1:7" ht="20.25" customHeight="1">
      <c r="A17" s="81">
        <f>A11+1</f>
        <v>2</v>
      </c>
      <c r="B17" s="115" t="s">
        <v>7</v>
      </c>
      <c r="C17" s="126"/>
      <c r="D17" s="126"/>
      <c r="E17" s="123"/>
      <c r="F17" s="119"/>
      <c r="G17" s="125"/>
    </row>
    <row r="18" spans="1:7" ht="45">
      <c r="A18" s="121">
        <f>A17+0.01</f>
        <v>2.01</v>
      </c>
      <c r="B18" s="44" t="s">
        <v>34</v>
      </c>
      <c r="C18" s="122">
        <v>48.27</v>
      </c>
      <c r="D18" s="117" t="s">
        <v>32</v>
      </c>
      <c r="E18" s="123">
        <v>0</v>
      </c>
      <c r="F18" s="124">
        <f>ROUND(C18*E18,2)</f>
        <v>0</v>
      </c>
      <c r="G18" s="45">
        <f>SUM(F18)</f>
        <v>0</v>
      </c>
    </row>
    <row r="19" spans="1:9" s="19" customFormat="1" ht="20.25" customHeight="1">
      <c r="A19" s="83">
        <f>A17+1</f>
        <v>3</v>
      </c>
      <c r="B19" s="127" t="s">
        <v>19</v>
      </c>
      <c r="C19" s="128"/>
      <c r="D19" s="128"/>
      <c r="E19" s="128"/>
      <c r="F19" s="128"/>
      <c r="G19" s="129"/>
      <c r="H19" s="37"/>
      <c r="I19" s="25"/>
    </row>
    <row r="20" spans="1:9" s="19" customFormat="1" ht="45">
      <c r="A20" s="70">
        <f>A19+0.01</f>
        <v>3.01</v>
      </c>
      <c r="B20" s="46" t="s">
        <v>59</v>
      </c>
      <c r="C20" s="130">
        <v>1</v>
      </c>
      <c r="D20" s="130" t="s">
        <v>24</v>
      </c>
      <c r="E20" s="128">
        <v>0</v>
      </c>
      <c r="F20" s="124">
        <f>ROUND(C20*E20,2)</f>
        <v>0</v>
      </c>
      <c r="G20" s="129"/>
      <c r="H20" s="37"/>
      <c r="I20" s="25"/>
    </row>
    <row r="21" spans="1:9" s="19" customFormat="1" ht="60">
      <c r="A21" s="121">
        <f>A20+0.01</f>
        <v>3.0199999999999996</v>
      </c>
      <c r="B21" s="44" t="s">
        <v>60</v>
      </c>
      <c r="C21" s="122">
        <v>1</v>
      </c>
      <c r="D21" s="117" t="s">
        <v>24</v>
      </c>
      <c r="E21" s="118">
        <v>0</v>
      </c>
      <c r="F21" s="124">
        <f>ROUND(C21*E21,2)</f>
        <v>0</v>
      </c>
      <c r="G21" s="125"/>
      <c r="H21" s="37"/>
      <c r="I21" s="25"/>
    </row>
    <row r="22" spans="1:9" s="19" customFormat="1" ht="38.25" customHeight="1">
      <c r="A22" s="121">
        <f>A21+0.01</f>
        <v>3.0299999999999994</v>
      </c>
      <c r="B22" s="44" t="s">
        <v>61</v>
      </c>
      <c r="C22" s="122">
        <v>1</v>
      </c>
      <c r="D22" s="117" t="s">
        <v>24</v>
      </c>
      <c r="E22" s="118">
        <v>0</v>
      </c>
      <c r="F22" s="124">
        <f>ROUND(C22*E22,2)</f>
        <v>0</v>
      </c>
      <c r="G22" s="125"/>
      <c r="H22" s="37"/>
      <c r="I22" s="25"/>
    </row>
    <row r="23" spans="1:9" s="19" customFormat="1" ht="60">
      <c r="A23" s="121">
        <f>A22+0.01</f>
        <v>3.039999999999999</v>
      </c>
      <c r="B23" s="44" t="s">
        <v>62</v>
      </c>
      <c r="C23" s="122">
        <v>1</v>
      </c>
      <c r="D23" s="117" t="s">
        <v>24</v>
      </c>
      <c r="E23" s="118">
        <v>0</v>
      </c>
      <c r="F23" s="124">
        <f>ROUND(C23*E23,2)</f>
        <v>0</v>
      </c>
      <c r="G23" s="125">
        <f>SUM(F20:F23)</f>
        <v>0</v>
      </c>
      <c r="H23" s="37"/>
      <c r="I23" s="25"/>
    </row>
    <row r="24" spans="1:9" s="19" customFormat="1" ht="20.25" customHeight="1">
      <c r="A24" s="83">
        <f>A19+1</f>
        <v>4</v>
      </c>
      <c r="B24" s="127" t="s">
        <v>20</v>
      </c>
      <c r="C24" s="128"/>
      <c r="D24" s="128"/>
      <c r="E24" s="128"/>
      <c r="F24" s="128"/>
      <c r="G24" s="129"/>
      <c r="H24" s="37"/>
      <c r="I24" s="25"/>
    </row>
    <row r="25" spans="1:9" s="19" customFormat="1" ht="45">
      <c r="A25" s="70">
        <f>A24+0.01</f>
        <v>4.01</v>
      </c>
      <c r="B25" s="47" t="s">
        <v>55</v>
      </c>
      <c r="C25" s="128">
        <v>93.39</v>
      </c>
      <c r="D25" s="117" t="s">
        <v>32</v>
      </c>
      <c r="E25" s="128">
        <v>0</v>
      </c>
      <c r="F25" s="124">
        <f>ROUND(C25*E25,2)</f>
        <v>0</v>
      </c>
      <c r="G25" s="129">
        <f>+F25</f>
        <v>0</v>
      </c>
      <c r="H25" s="37"/>
      <c r="I25" s="25"/>
    </row>
    <row r="26" spans="1:31" s="22" customFormat="1" ht="20.25" customHeight="1" thickBot="1">
      <c r="A26" s="83">
        <f>A24+1</f>
        <v>5</v>
      </c>
      <c r="B26" s="127" t="s">
        <v>26</v>
      </c>
      <c r="C26" s="128"/>
      <c r="D26" s="128"/>
      <c r="E26" s="128"/>
      <c r="F26" s="128"/>
      <c r="G26" s="129"/>
      <c r="H26" s="36"/>
      <c r="I26" s="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9" ht="45.75" thickTop="1">
      <c r="A27" s="70">
        <f>+A26+0.01</f>
        <v>5.01</v>
      </c>
      <c r="B27" s="47" t="s">
        <v>33</v>
      </c>
      <c r="C27" s="128">
        <v>22</v>
      </c>
      <c r="D27" s="128" t="s">
        <v>4</v>
      </c>
      <c r="E27" s="128">
        <v>0</v>
      </c>
      <c r="F27" s="124">
        <f>ROUND(C27*E27,2)</f>
        <v>0</v>
      </c>
      <c r="G27" s="129"/>
      <c r="H27" s="36"/>
      <c r="I27" s="26"/>
    </row>
    <row r="28" spans="1:9" ht="34.5" customHeight="1">
      <c r="A28" s="70">
        <f>+A27+0.01</f>
        <v>5.02</v>
      </c>
      <c r="B28" s="47" t="s">
        <v>36</v>
      </c>
      <c r="C28" s="128">
        <v>20</v>
      </c>
      <c r="D28" s="128" t="s">
        <v>4</v>
      </c>
      <c r="E28" s="128">
        <v>0</v>
      </c>
      <c r="F28" s="124">
        <f>ROUND(C28*E28,2)</f>
        <v>0</v>
      </c>
      <c r="G28" s="129"/>
      <c r="H28" s="36"/>
      <c r="I28" s="26"/>
    </row>
    <row r="29" spans="1:9" ht="30">
      <c r="A29" s="70">
        <f>+A28+0.01</f>
        <v>5.029999999999999</v>
      </c>
      <c r="B29" s="47" t="s">
        <v>63</v>
      </c>
      <c r="C29" s="128">
        <v>3</v>
      </c>
      <c r="D29" s="128" t="s">
        <v>4</v>
      </c>
      <c r="E29" s="130">
        <v>0</v>
      </c>
      <c r="F29" s="124">
        <f>ROUND(C29*E29,2)</f>
        <v>0</v>
      </c>
      <c r="G29" s="129"/>
      <c r="H29" s="36"/>
      <c r="I29" s="26"/>
    </row>
    <row r="30" spans="1:9" ht="35.25" customHeight="1">
      <c r="A30" s="70">
        <f>+A29+0.01</f>
        <v>5.039999999999999</v>
      </c>
      <c r="B30" s="47" t="s">
        <v>23</v>
      </c>
      <c r="C30" s="128">
        <v>3</v>
      </c>
      <c r="D30" s="128" t="s">
        <v>4</v>
      </c>
      <c r="E30" s="128">
        <v>0</v>
      </c>
      <c r="F30" s="124">
        <f>ROUND(C30*E30,2)</f>
        <v>0</v>
      </c>
      <c r="G30" s="129"/>
      <c r="H30" s="36"/>
      <c r="I30" s="26"/>
    </row>
    <row r="31" spans="1:9" ht="33.75" customHeight="1">
      <c r="A31" s="70">
        <f>+A30+0.01</f>
        <v>5.049999999999999</v>
      </c>
      <c r="B31" s="47" t="s">
        <v>35</v>
      </c>
      <c r="C31" s="128">
        <v>2</v>
      </c>
      <c r="D31" s="128" t="s">
        <v>4</v>
      </c>
      <c r="E31" s="128">
        <v>0</v>
      </c>
      <c r="F31" s="124">
        <f>ROUND(C31*E31,2)</f>
        <v>0</v>
      </c>
      <c r="G31" s="129">
        <f>SUM(F27:F31)</f>
        <v>0</v>
      </c>
      <c r="H31" s="36"/>
      <c r="I31" s="26"/>
    </row>
    <row r="32" spans="1:8" ht="20.25" customHeight="1">
      <c r="A32" s="83">
        <f>A26+1</f>
        <v>6</v>
      </c>
      <c r="B32" s="127" t="s">
        <v>39</v>
      </c>
      <c r="C32" s="128"/>
      <c r="D32" s="128"/>
      <c r="E32" s="128"/>
      <c r="F32" s="128"/>
      <c r="G32" s="129"/>
      <c r="H32" s="36"/>
    </row>
    <row r="33" spans="1:8" ht="30">
      <c r="A33" s="121">
        <f>A32+0.01</f>
        <v>6.01</v>
      </c>
      <c r="B33" s="44" t="s">
        <v>64</v>
      </c>
      <c r="C33" s="122">
        <v>14.41</v>
      </c>
      <c r="D33" s="128" t="s">
        <v>6</v>
      </c>
      <c r="E33" s="123">
        <v>0</v>
      </c>
      <c r="F33" s="124">
        <f>ROUND(C33*E33,2)</f>
        <v>0</v>
      </c>
      <c r="G33" s="125">
        <f>+F33</f>
        <v>0</v>
      </c>
      <c r="H33" s="36"/>
    </row>
    <row r="34" spans="1:7" ht="20.25" customHeight="1">
      <c r="A34" s="69">
        <f>A32+1</f>
        <v>7</v>
      </c>
      <c r="B34" s="127" t="s">
        <v>21</v>
      </c>
      <c r="C34" s="128"/>
      <c r="D34" s="128"/>
      <c r="E34" s="128"/>
      <c r="F34" s="128"/>
      <c r="G34" s="129"/>
    </row>
    <row r="35" spans="1:11" s="11" customFormat="1" ht="30">
      <c r="A35" s="121">
        <f>+A34+0.01</f>
        <v>7.01</v>
      </c>
      <c r="B35" s="44" t="s">
        <v>49</v>
      </c>
      <c r="C35" s="128">
        <v>21</v>
      </c>
      <c r="D35" s="128" t="s">
        <v>3</v>
      </c>
      <c r="E35" s="128">
        <v>0</v>
      </c>
      <c r="F35" s="124">
        <f>ROUND(C35*E35,2)</f>
        <v>0</v>
      </c>
      <c r="G35" s="129"/>
      <c r="I35" s="27"/>
      <c r="K35" s="2"/>
    </row>
    <row r="36" spans="1:11" s="11" customFormat="1" ht="34.5" customHeight="1">
      <c r="A36" s="121">
        <f>+A35+0.01</f>
        <v>7.02</v>
      </c>
      <c r="B36" s="44" t="s">
        <v>40</v>
      </c>
      <c r="C36" s="122">
        <v>1</v>
      </c>
      <c r="D36" s="117" t="s">
        <v>25</v>
      </c>
      <c r="E36" s="123">
        <v>0</v>
      </c>
      <c r="F36" s="124">
        <f>ROUND(C36*E36,2)</f>
        <v>0</v>
      </c>
      <c r="G36" s="125"/>
      <c r="I36" s="27"/>
      <c r="K36" s="2"/>
    </row>
    <row r="37" spans="1:11" s="11" customFormat="1" ht="45">
      <c r="A37" s="121">
        <f>+A36+0.01</f>
        <v>7.029999999999999</v>
      </c>
      <c r="B37" s="44" t="s">
        <v>66</v>
      </c>
      <c r="C37" s="122">
        <v>15.28</v>
      </c>
      <c r="D37" s="117" t="s">
        <v>47</v>
      </c>
      <c r="E37" s="118">
        <v>0</v>
      </c>
      <c r="F37" s="124">
        <f>ROUND(C37*E37,2)</f>
        <v>0</v>
      </c>
      <c r="G37" s="125"/>
      <c r="I37" s="27"/>
      <c r="K37" s="2"/>
    </row>
    <row r="38" spans="1:11" s="11" customFormat="1" ht="35.25" customHeight="1">
      <c r="A38" s="121">
        <f>+A37+0.01</f>
        <v>7.039999999999999</v>
      </c>
      <c r="B38" s="44" t="s">
        <v>48</v>
      </c>
      <c r="C38" s="122">
        <v>1</v>
      </c>
      <c r="D38" s="117" t="s">
        <v>4</v>
      </c>
      <c r="E38" s="118">
        <v>0</v>
      </c>
      <c r="F38" s="124">
        <f>ROUND(C38*E38,2)</f>
        <v>0</v>
      </c>
      <c r="G38" s="125">
        <f>SUM(F35:F38)</f>
        <v>0</v>
      </c>
      <c r="I38" s="27"/>
      <c r="K38" s="2"/>
    </row>
    <row r="39" spans="1:9" ht="20.25" customHeight="1">
      <c r="A39" s="83">
        <f>A34+1</f>
        <v>8</v>
      </c>
      <c r="B39" s="127" t="s">
        <v>37</v>
      </c>
      <c r="C39" s="128"/>
      <c r="D39" s="128"/>
      <c r="E39" s="128"/>
      <c r="F39" s="124"/>
      <c r="G39" s="129"/>
      <c r="I39" s="2"/>
    </row>
    <row r="40" spans="1:9" ht="20.25" customHeight="1">
      <c r="A40" s="121">
        <f>+A39+0.01</f>
        <v>8.01</v>
      </c>
      <c r="B40" s="44" t="s">
        <v>38</v>
      </c>
      <c r="C40" s="128">
        <v>1</v>
      </c>
      <c r="D40" s="128" t="s">
        <v>2</v>
      </c>
      <c r="E40" s="130">
        <v>0</v>
      </c>
      <c r="F40" s="124">
        <f>ROUND(C40*E40,2)</f>
        <v>0</v>
      </c>
      <c r="G40" s="129">
        <f>SUM(F40)</f>
        <v>0</v>
      </c>
      <c r="I40" s="2"/>
    </row>
    <row r="41" spans="1:9" ht="20.25" customHeight="1">
      <c r="A41" s="83">
        <f>A39+1</f>
        <v>9</v>
      </c>
      <c r="B41" s="127" t="s">
        <v>22</v>
      </c>
      <c r="C41" s="128"/>
      <c r="D41" s="128"/>
      <c r="E41" s="128"/>
      <c r="F41" s="128"/>
      <c r="G41" s="129"/>
      <c r="I41" s="2"/>
    </row>
    <row r="42" spans="1:9" ht="20.25" customHeight="1">
      <c r="A42" s="70">
        <f>A41+0.01</f>
        <v>9.01</v>
      </c>
      <c r="B42" s="44" t="s">
        <v>65</v>
      </c>
      <c r="C42" s="128">
        <v>1</v>
      </c>
      <c r="D42" s="128" t="s">
        <v>2</v>
      </c>
      <c r="E42" s="123">
        <v>0</v>
      </c>
      <c r="F42" s="124">
        <f>ROUND(C42*E42,2)</f>
        <v>0</v>
      </c>
      <c r="G42" s="129">
        <f>+F42</f>
        <v>0</v>
      </c>
      <c r="I42" s="2"/>
    </row>
    <row r="43" spans="1:9" ht="20.25" customHeight="1" thickBot="1">
      <c r="A43" s="71"/>
      <c r="B43" s="48"/>
      <c r="C43" s="131"/>
      <c r="D43" s="131"/>
      <c r="E43" s="132"/>
      <c r="F43" s="133"/>
      <c r="G43" s="134"/>
      <c r="I43" s="2"/>
    </row>
    <row r="44" spans="1:9" s="49" customFormat="1" ht="20.25" customHeight="1" thickBot="1" thickTop="1">
      <c r="A44" s="135"/>
      <c r="B44" s="136" t="s">
        <v>18</v>
      </c>
      <c r="C44" s="137"/>
      <c r="D44" s="137"/>
      <c r="E44" s="137"/>
      <c r="F44" s="137"/>
      <c r="G44" s="138">
        <f>SUM(G12:G43)</f>
        <v>0</v>
      </c>
      <c r="I44" s="80"/>
    </row>
    <row r="45" spans="1:9" s="49" customFormat="1" ht="20.25" customHeight="1" thickTop="1">
      <c r="A45" s="72"/>
      <c r="B45" s="18"/>
      <c r="C45" s="139"/>
      <c r="D45" s="140"/>
      <c r="E45" s="139"/>
      <c r="F45" s="141"/>
      <c r="G45" s="142"/>
      <c r="I45" s="50"/>
    </row>
    <row r="46" spans="1:9" s="49" customFormat="1" ht="20.25" customHeight="1">
      <c r="A46" s="72"/>
      <c r="B46" s="18" t="s">
        <v>14</v>
      </c>
      <c r="C46" s="139"/>
      <c r="D46" s="140"/>
      <c r="E46" s="139"/>
      <c r="F46" s="141"/>
      <c r="G46" s="142"/>
      <c r="I46" s="50"/>
    </row>
    <row r="47" spans="1:9" s="49" customFormat="1" ht="20.25" customHeight="1">
      <c r="A47" s="72"/>
      <c r="B47" s="18"/>
      <c r="C47" s="139"/>
      <c r="D47" s="140"/>
      <c r="E47" s="139"/>
      <c r="F47" s="141"/>
      <c r="G47" s="142"/>
      <c r="I47" s="50"/>
    </row>
    <row r="48" spans="1:256" s="49" customFormat="1" ht="20.25" customHeight="1">
      <c r="A48" s="89"/>
      <c r="B48" s="143" t="s">
        <v>15</v>
      </c>
      <c r="C48" s="144"/>
      <c r="D48" s="145"/>
      <c r="E48" s="146">
        <v>0.1</v>
      </c>
      <c r="F48" s="147">
        <f>ROUND($G$44*E48,2)</f>
        <v>0</v>
      </c>
      <c r="G48" s="148"/>
      <c r="H48" s="19"/>
      <c r="I48" s="19"/>
      <c r="J48" s="19"/>
      <c r="K48" s="19"/>
      <c r="L48" s="19"/>
      <c r="M48" s="90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49" customFormat="1" ht="20.25" customHeight="1">
      <c r="A49" s="91"/>
      <c r="B49" s="51" t="s">
        <v>41</v>
      </c>
      <c r="C49" s="139"/>
      <c r="D49" s="140"/>
      <c r="E49" s="149">
        <v>0.045</v>
      </c>
      <c r="F49" s="147">
        <f aca="true" t="shared" si="0" ref="F49:F54">ROUND($G$44*E49,2)</f>
        <v>0</v>
      </c>
      <c r="G49" s="20"/>
      <c r="H49" s="19"/>
      <c r="I49" s="19"/>
      <c r="J49" s="19"/>
      <c r="K49" s="19"/>
      <c r="L49" s="19"/>
      <c r="M49" s="92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49" customFormat="1" ht="20.25" customHeight="1">
      <c r="A50" s="91"/>
      <c r="B50" s="51" t="s">
        <v>42</v>
      </c>
      <c r="C50" s="139"/>
      <c r="D50" s="140"/>
      <c r="E50" s="149">
        <v>0.03</v>
      </c>
      <c r="F50" s="147">
        <f t="shared" si="0"/>
        <v>0</v>
      </c>
      <c r="G50" s="20"/>
      <c r="H50" s="19"/>
      <c r="I50" s="19"/>
      <c r="J50" s="19"/>
      <c r="K50" s="19"/>
      <c r="L50" s="19"/>
      <c r="M50" s="9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49" customFormat="1" ht="20.25" customHeight="1">
      <c r="A51" s="91"/>
      <c r="B51" s="51" t="s">
        <v>68</v>
      </c>
      <c r="C51" s="139"/>
      <c r="D51" s="140"/>
      <c r="E51" s="149">
        <v>0.025</v>
      </c>
      <c r="F51" s="147">
        <f>ROUND($G$44*E51,2)</f>
        <v>0</v>
      </c>
      <c r="G51" s="20"/>
      <c r="H51" s="19"/>
      <c r="I51" s="19"/>
      <c r="J51" s="19"/>
      <c r="K51" s="19"/>
      <c r="L51" s="19"/>
      <c r="M51" s="92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49" customFormat="1" ht="20.25" customHeight="1">
      <c r="A52" s="91"/>
      <c r="B52" s="51" t="s">
        <v>43</v>
      </c>
      <c r="C52" s="139"/>
      <c r="D52" s="140"/>
      <c r="E52" s="149">
        <v>0.1</v>
      </c>
      <c r="F52" s="147">
        <f t="shared" si="0"/>
        <v>0</v>
      </c>
      <c r="G52" s="20"/>
      <c r="H52" s="19"/>
      <c r="I52" s="19"/>
      <c r="J52" s="19"/>
      <c r="K52" s="19"/>
      <c r="L52" s="19"/>
      <c r="M52" s="9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49" customFormat="1" ht="20.25" customHeight="1">
      <c r="A53" s="91"/>
      <c r="B53" s="51" t="s">
        <v>44</v>
      </c>
      <c r="C53" s="150"/>
      <c r="D53" s="140"/>
      <c r="E53" s="149">
        <v>0.001</v>
      </c>
      <c r="F53" s="147">
        <f t="shared" si="0"/>
        <v>0</v>
      </c>
      <c r="G53" s="20"/>
      <c r="H53" s="19"/>
      <c r="I53" s="19"/>
      <c r="J53" s="19"/>
      <c r="K53" s="19"/>
      <c r="L53" s="19"/>
      <c r="M53" s="9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49" customFormat="1" ht="20.25" customHeight="1">
      <c r="A54" s="91"/>
      <c r="B54" s="51" t="s">
        <v>16</v>
      </c>
      <c r="C54" s="139"/>
      <c r="D54" s="140"/>
      <c r="E54" s="149">
        <v>0.018</v>
      </c>
      <c r="F54" s="147">
        <f t="shared" si="0"/>
        <v>0</v>
      </c>
      <c r="G54" s="20"/>
      <c r="H54" s="19"/>
      <c r="I54" s="19"/>
      <c r="J54" s="19"/>
      <c r="K54" s="19"/>
      <c r="L54" s="19"/>
      <c r="M54" s="92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49" customFormat="1" ht="33.75" customHeight="1">
      <c r="A55" s="91"/>
      <c r="B55" s="51" t="s">
        <v>45</v>
      </c>
      <c r="C55" s="150"/>
      <c r="D55" s="140"/>
      <c r="E55" s="149">
        <v>0.01</v>
      </c>
      <c r="F55" s="147">
        <f>ROUND($G$44*E55,2)</f>
        <v>0</v>
      </c>
      <c r="G55" s="20">
        <f>SUM(F48:F55)</f>
        <v>0</v>
      </c>
      <c r="H55" s="19"/>
      <c r="I55" s="19"/>
      <c r="J55" s="19"/>
      <c r="K55" s="19"/>
      <c r="L55" s="19"/>
      <c r="M55" s="92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9" s="49" customFormat="1" ht="20.25" customHeight="1">
      <c r="A56" s="87"/>
      <c r="B56" s="151"/>
      <c r="C56" s="152"/>
      <c r="D56" s="153"/>
      <c r="E56" s="154"/>
      <c r="F56" s="152"/>
      <c r="G56" s="88"/>
      <c r="I56" s="50"/>
    </row>
    <row r="57" spans="1:9" s="49" customFormat="1" ht="20.25" customHeight="1">
      <c r="A57" s="87"/>
      <c r="B57" s="151"/>
      <c r="C57" s="152"/>
      <c r="D57" s="153"/>
      <c r="E57" s="154"/>
      <c r="F57" s="152"/>
      <c r="G57" s="88"/>
      <c r="I57" s="50"/>
    </row>
    <row r="58" spans="1:9" s="49" customFormat="1" ht="20.25" customHeight="1">
      <c r="A58" s="87"/>
      <c r="B58" s="151"/>
      <c r="C58" s="152"/>
      <c r="D58" s="153"/>
      <c r="E58" s="154"/>
      <c r="F58" s="152"/>
      <c r="G58" s="88"/>
      <c r="I58" s="50"/>
    </row>
    <row r="59" spans="1:9" s="49" customFormat="1" ht="20.25" customHeight="1">
      <c r="A59" s="87"/>
      <c r="B59" s="151"/>
      <c r="C59" s="152"/>
      <c r="D59" s="153"/>
      <c r="E59" s="154"/>
      <c r="F59" s="152"/>
      <c r="G59" s="88"/>
      <c r="I59" s="50"/>
    </row>
    <row r="60" spans="1:9" s="49" customFormat="1" ht="20.25" customHeight="1" thickBot="1">
      <c r="A60" s="87"/>
      <c r="B60" s="151"/>
      <c r="C60" s="152"/>
      <c r="D60" s="153"/>
      <c r="E60" s="154"/>
      <c r="F60" s="152"/>
      <c r="G60" s="88"/>
      <c r="I60" s="50"/>
    </row>
    <row r="61" spans="1:9" s="49" customFormat="1" ht="20.25" customHeight="1" thickBot="1" thickTop="1">
      <c r="A61" s="73"/>
      <c r="B61" s="155" t="s">
        <v>17</v>
      </c>
      <c r="C61" s="156"/>
      <c r="D61" s="156"/>
      <c r="E61" s="157"/>
      <c r="F61" s="157"/>
      <c r="G61" s="138">
        <f>G44+G55</f>
        <v>0</v>
      </c>
      <c r="I61" s="50"/>
    </row>
    <row r="62" spans="1:9" s="49" customFormat="1" ht="20.25" customHeight="1" thickTop="1">
      <c r="A62" s="74"/>
      <c r="B62" s="52"/>
      <c r="C62" s="53"/>
      <c r="D62" s="54"/>
      <c r="E62" s="53"/>
      <c r="F62" s="53"/>
      <c r="G62" s="34"/>
      <c r="I62" s="50"/>
    </row>
    <row r="63" spans="1:9" s="49" customFormat="1" ht="20.25" customHeight="1">
      <c r="A63" s="74"/>
      <c r="B63" s="52"/>
      <c r="C63" s="53"/>
      <c r="D63" s="54"/>
      <c r="E63" s="53"/>
      <c r="F63" s="53"/>
      <c r="G63" s="34"/>
      <c r="I63" s="50"/>
    </row>
    <row r="64" spans="1:9" s="49" customFormat="1" ht="20.25" customHeight="1">
      <c r="A64" s="74"/>
      <c r="B64" s="52"/>
      <c r="C64" s="53"/>
      <c r="D64" s="54"/>
      <c r="E64" s="53"/>
      <c r="F64" s="53"/>
      <c r="G64" s="34"/>
      <c r="I64" s="50"/>
    </row>
    <row r="65" spans="1:9" s="49" customFormat="1" ht="20.25" customHeight="1">
      <c r="A65" s="74"/>
      <c r="B65" s="52"/>
      <c r="C65" s="53"/>
      <c r="D65" s="54"/>
      <c r="E65" s="53"/>
      <c r="F65" s="53"/>
      <c r="G65" s="34"/>
      <c r="I65" s="50"/>
    </row>
    <row r="66" spans="1:9" s="49" customFormat="1" ht="20.25" customHeight="1">
      <c r="A66" s="74"/>
      <c r="B66" s="52"/>
      <c r="C66" s="53"/>
      <c r="D66" s="54"/>
      <c r="E66" s="53"/>
      <c r="F66" s="53"/>
      <c r="G66" s="34"/>
      <c r="I66" s="50"/>
    </row>
    <row r="67" spans="1:9" s="49" customFormat="1" ht="20.25" customHeight="1">
      <c r="A67" s="74"/>
      <c r="B67" s="52"/>
      <c r="C67" s="53"/>
      <c r="D67" s="54"/>
      <c r="E67" s="53"/>
      <c r="F67" s="53"/>
      <c r="G67" s="34"/>
      <c r="I67" s="50"/>
    </row>
    <row r="68" spans="1:9" s="49" customFormat="1" ht="20.25" customHeight="1">
      <c r="A68" s="74"/>
      <c r="B68" s="52"/>
      <c r="C68" s="53"/>
      <c r="D68" s="54"/>
      <c r="E68" s="53"/>
      <c r="F68" s="53"/>
      <c r="G68" s="34"/>
      <c r="I68" s="50"/>
    </row>
    <row r="69" spans="1:9" s="49" customFormat="1" ht="20.25" customHeight="1">
      <c r="A69" s="74"/>
      <c r="B69" s="52"/>
      <c r="C69" s="53"/>
      <c r="D69" s="54"/>
      <c r="E69" s="53"/>
      <c r="F69" s="53"/>
      <c r="G69" s="34"/>
      <c r="I69" s="50"/>
    </row>
    <row r="70" spans="1:9" s="49" customFormat="1" ht="20.25" customHeight="1">
      <c r="A70" s="74"/>
      <c r="B70" s="52"/>
      <c r="C70" s="53"/>
      <c r="D70" s="54"/>
      <c r="E70" s="53"/>
      <c r="F70" s="53"/>
      <c r="G70" s="34"/>
      <c r="I70" s="50"/>
    </row>
    <row r="71" spans="1:9" s="49" customFormat="1" ht="15.75">
      <c r="A71" s="75"/>
      <c r="B71" s="55" t="s">
        <v>27</v>
      </c>
      <c r="C71" s="56"/>
      <c r="D71" s="57"/>
      <c r="E71" s="105" t="s">
        <v>28</v>
      </c>
      <c r="F71" s="105"/>
      <c r="G71" s="106"/>
      <c r="I71" s="50"/>
    </row>
    <row r="72" spans="1:9" s="49" customFormat="1" ht="15.75">
      <c r="A72" s="75"/>
      <c r="B72" s="55"/>
      <c r="C72" s="56"/>
      <c r="D72" s="57"/>
      <c r="E72" s="57"/>
      <c r="F72" s="57"/>
      <c r="G72" s="21"/>
      <c r="I72" s="50"/>
    </row>
    <row r="73" spans="1:9" s="49" customFormat="1" ht="15.75">
      <c r="A73" s="75"/>
      <c r="B73" s="55"/>
      <c r="C73" s="56"/>
      <c r="D73" s="57"/>
      <c r="E73" s="57"/>
      <c r="F73" s="57"/>
      <c r="G73" s="21"/>
      <c r="I73" s="50"/>
    </row>
    <row r="74" spans="1:9" s="49" customFormat="1" ht="15.75">
      <c r="A74" s="75"/>
      <c r="B74" s="55"/>
      <c r="C74" s="56"/>
      <c r="D74" s="57"/>
      <c r="E74" s="57"/>
      <c r="F74" s="57"/>
      <c r="G74" s="21"/>
      <c r="I74" s="50"/>
    </row>
    <row r="75" spans="1:9" s="49" customFormat="1" ht="15.75">
      <c r="A75" s="75"/>
      <c r="B75" s="55" t="s">
        <v>46</v>
      </c>
      <c r="C75" s="56"/>
      <c r="D75" s="56"/>
      <c r="E75" s="107" t="s">
        <v>57</v>
      </c>
      <c r="F75" s="107"/>
      <c r="G75" s="108"/>
      <c r="I75" s="50"/>
    </row>
    <row r="76" spans="1:9" s="49" customFormat="1" ht="15">
      <c r="A76" s="76"/>
      <c r="B76" s="59" t="s">
        <v>29</v>
      </c>
      <c r="C76" s="58"/>
      <c r="D76" s="58"/>
      <c r="E76" s="109" t="s">
        <v>29</v>
      </c>
      <c r="F76" s="109"/>
      <c r="G76" s="110"/>
      <c r="I76" s="50"/>
    </row>
    <row r="77" spans="1:9" s="49" customFormat="1" ht="15">
      <c r="A77" s="76"/>
      <c r="B77" s="59"/>
      <c r="C77" s="58"/>
      <c r="D77" s="58"/>
      <c r="E77" s="59"/>
      <c r="F77" s="59"/>
      <c r="G77" s="28"/>
      <c r="I77" s="50"/>
    </row>
    <row r="78" spans="1:9" s="49" customFormat="1" ht="15">
      <c r="A78" s="76"/>
      <c r="B78" s="59"/>
      <c r="C78" s="58"/>
      <c r="D78" s="58"/>
      <c r="E78" s="59"/>
      <c r="F78" s="59"/>
      <c r="G78" s="28"/>
      <c r="I78" s="50"/>
    </row>
    <row r="79" spans="1:9" s="49" customFormat="1" ht="15">
      <c r="A79" s="76"/>
      <c r="B79" s="59"/>
      <c r="C79" s="58"/>
      <c r="D79" s="58"/>
      <c r="E79" s="59"/>
      <c r="F79" s="59"/>
      <c r="G79" s="28"/>
      <c r="I79" s="50"/>
    </row>
    <row r="80" spans="1:9" s="49" customFormat="1" ht="15">
      <c r="A80" s="76"/>
      <c r="B80" s="59"/>
      <c r="C80" s="58"/>
      <c r="D80" s="58"/>
      <c r="E80" s="59"/>
      <c r="F80" s="59"/>
      <c r="G80" s="28"/>
      <c r="I80" s="50"/>
    </row>
    <row r="81" spans="1:9" s="49" customFormat="1" ht="15">
      <c r="A81" s="76"/>
      <c r="B81" s="59"/>
      <c r="C81" s="58"/>
      <c r="D81" s="58"/>
      <c r="E81" s="59"/>
      <c r="F81" s="59"/>
      <c r="G81" s="28"/>
      <c r="I81" s="50"/>
    </row>
    <row r="82" spans="1:9" s="49" customFormat="1" ht="15">
      <c r="A82" s="76"/>
      <c r="B82" s="59"/>
      <c r="C82" s="58"/>
      <c r="D82" s="58"/>
      <c r="E82" s="59"/>
      <c r="F82" s="59"/>
      <c r="G82" s="28"/>
      <c r="I82" s="50"/>
    </row>
    <row r="83" spans="1:9" s="49" customFormat="1" ht="15">
      <c r="A83" s="76"/>
      <c r="B83" s="59"/>
      <c r="C83" s="58"/>
      <c r="D83" s="58"/>
      <c r="E83" s="59"/>
      <c r="F83" s="59"/>
      <c r="G83" s="28"/>
      <c r="I83" s="50"/>
    </row>
    <row r="84" spans="1:9" s="49" customFormat="1" ht="15">
      <c r="A84" s="76"/>
      <c r="B84" s="59"/>
      <c r="C84" s="58"/>
      <c r="D84" s="58"/>
      <c r="E84" s="59"/>
      <c r="F84" s="59"/>
      <c r="G84" s="28"/>
      <c r="I84" s="50"/>
    </row>
    <row r="85" spans="1:9" s="49" customFormat="1" ht="15">
      <c r="A85" s="76"/>
      <c r="B85" s="59"/>
      <c r="C85" s="58"/>
      <c r="D85" s="58"/>
      <c r="E85" s="59"/>
      <c r="F85" s="59"/>
      <c r="G85" s="28"/>
      <c r="I85" s="50"/>
    </row>
    <row r="86" spans="1:9" s="49" customFormat="1" ht="15">
      <c r="A86" s="76"/>
      <c r="B86" s="59"/>
      <c r="C86" s="58"/>
      <c r="D86" s="58"/>
      <c r="E86" s="59"/>
      <c r="F86" s="59"/>
      <c r="G86" s="28"/>
      <c r="I86" s="50"/>
    </row>
    <row r="87" spans="1:9" s="49" customFormat="1" ht="15" customHeight="1">
      <c r="A87" s="99" t="s">
        <v>30</v>
      </c>
      <c r="B87" s="100"/>
      <c r="C87" s="100"/>
      <c r="D87" s="100"/>
      <c r="E87" s="100"/>
      <c r="F87" s="100"/>
      <c r="G87" s="101"/>
      <c r="I87" s="50"/>
    </row>
    <row r="88" spans="1:9" s="49" customFormat="1" ht="15" customHeight="1">
      <c r="A88" s="84"/>
      <c r="B88" s="85"/>
      <c r="C88" s="85"/>
      <c r="D88" s="85"/>
      <c r="E88" s="85"/>
      <c r="F88" s="85"/>
      <c r="G88" s="86"/>
      <c r="I88" s="50"/>
    </row>
    <row r="89" spans="1:9" s="49" customFormat="1" ht="15" customHeight="1">
      <c r="A89" s="84"/>
      <c r="B89" s="85"/>
      <c r="C89" s="85"/>
      <c r="D89" s="85"/>
      <c r="E89" s="85"/>
      <c r="F89" s="85"/>
      <c r="G89" s="86"/>
      <c r="I89" s="50"/>
    </row>
    <row r="90" spans="1:9" s="49" customFormat="1" ht="15" customHeight="1">
      <c r="A90" s="84"/>
      <c r="B90" s="85"/>
      <c r="C90" s="85"/>
      <c r="D90" s="85"/>
      <c r="E90" s="85"/>
      <c r="F90" s="85"/>
      <c r="G90" s="86"/>
      <c r="I90" s="50"/>
    </row>
    <row r="91" spans="1:9" s="49" customFormat="1" ht="15.75">
      <c r="A91" s="77"/>
      <c r="B91" s="60"/>
      <c r="C91" s="61"/>
      <c r="D91" s="62"/>
      <c r="E91" s="62"/>
      <c r="F91" s="62"/>
      <c r="G91" s="29"/>
      <c r="I91" s="50"/>
    </row>
    <row r="92" spans="1:9" s="49" customFormat="1" ht="15" customHeight="1">
      <c r="A92" s="99" t="s">
        <v>31</v>
      </c>
      <c r="B92" s="100"/>
      <c r="C92" s="100"/>
      <c r="D92" s="100"/>
      <c r="E92" s="100"/>
      <c r="F92" s="100"/>
      <c r="G92" s="101"/>
      <c r="I92" s="50"/>
    </row>
    <row r="93" spans="1:9" s="49" customFormat="1" ht="15">
      <c r="A93" s="102" t="s">
        <v>56</v>
      </c>
      <c r="B93" s="103"/>
      <c r="C93" s="103"/>
      <c r="D93" s="103"/>
      <c r="E93" s="103"/>
      <c r="F93" s="103"/>
      <c r="G93" s="104"/>
      <c r="I93" s="50"/>
    </row>
    <row r="94" spans="1:9" s="49" customFormat="1" ht="15.75" thickBot="1">
      <c r="A94" s="78"/>
      <c r="B94" s="30"/>
      <c r="C94" s="31"/>
      <c r="D94" s="32"/>
      <c r="E94" s="32"/>
      <c r="F94" s="32"/>
      <c r="G94" s="33"/>
      <c r="I94" s="50"/>
    </row>
    <row r="95" spans="2:7" ht="15.75" thickTop="1">
      <c r="B95" s="4"/>
      <c r="C95" s="4"/>
      <c r="D95" s="5"/>
      <c r="E95" s="6"/>
      <c r="F95" s="6"/>
      <c r="G95" s="7"/>
    </row>
    <row r="96" spans="2:7" ht="15">
      <c r="B96" s="4"/>
      <c r="C96" s="4"/>
      <c r="D96" s="5"/>
      <c r="E96" s="6"/>
      <c r="F96" s="6"/>
      <c r="G96" s="7"/>
    </row>
    <row r="97" spans="2:7" ht="15">
      <c r="B97" s="4"/>
      <c r="C97" s="4"/>
      <c r="D97" s="5"/>
      <c r="E97" s="6"/>
      <c r="F97" s="6"/>
      <c r="G97" s="7"/>
    </row>
    <row r="98" spans="2:7" ht="15">
      <c r="B98" s="4"/>
      <c r="C98" s="4"/>
      <c r="D98" s="5"/>
      <c r="E98" s="6"/>
      <c r="F98" s="6"/>
      <c r="G98" s="7"/>
    </row>
    <row r="99" spans="2:7" ht="15">
      <c r="B99" s="4"/>
      <c r="C99" s="4"/>
      <c r="D99" s="5"/>
      <c r="E99" s="6"/>
      <c r="F99" s="6"/>
      <c r="G99" s="7"/>
    </row>
    <row r="100" spans="2:7" ht="15">
      <c r="B100" s="4"/>
      <c r="C100" s="4"/>
      <c r="D100" s="5"/>
      <c r="E100" s="6"/>
      <c r="F100" s="6"/>
      <c r="G100" s="7"/>
    </row>
    <row r="101" spans="2:7" ht="15">
      <c r="B101" s="4"/>
      <c r="C101" s="4"/>
      <c r="D101" s="5"/>
      <c r="E101" s="6"/>
      <c r="F101" s="6"/>
      <c r="G101" s="7"/>
    </row>
    <row r="102" spans="2:7" ht="15">
      <c r="B102" s="4"/>
      <c r="C102" s="4"/>
      <c r="D102" s="5"/>
      <c r="E102" s="6"/>
      <c r="F102" s="6"/>
      <c r="G102" s="7"/>
    </row>
    <row r="103" spans="2:7" ht="15">
      <c r="B103" s="4"/>
      <c r="C103" s="4"/>
      <c r="D103" s="5"/>
      <c r="E103" s="6"/>
      <c r="F103" s="6"/>
      <c r="G103" s="7"/>
    </row>
    <row r="104" spans="2:7" ht="15">
      <c r="B104" s="4"/>
      <c r="C104" s="4"/>
      <c r="D104" s="5"/>
      <c r="E104" s="6"/>
      <c r="F104" s="6"/>
      <c r="G104" s="7"/>
    </row>
    <row r="105" spans="2:7" ht="15">
      <c r="B105" s="4"/>
      <c r="C105" s="4"/>
      <c r="D105" s="5"/>
      <c r="E105" s="6"/>
      <c r="F105" s="6"/>
      <c r="G105" s="7"/>
    </row>
    <row r="106" spans="2:7" ht="15">
      <c r="B106" s="4"/>
      <c r="C106" s="4"/>
      <c r="D106" s="5"/>
      <c r="E106" s="6"/>
      <c r="F106" s="6"/>
      <c r="G106" s="7"/>
    </row>
    <row r="107" spans="2:7" ht="15">
      <c r="B107" s="4"/>
      <c r="C107" s="4"/>
      <c r="D107" s="5"/>
      <c r="E107" s="6"/>
      <c r="F107" s="6"/>
      <c r="G107" s="7"/>
    </row>
    <row r="108" spans="2:7" ht="15">
      <c r="B108" s="4"/>
      <c r="C108" s="4"/>
      <c r="D108" s="5"/>
      <c r="E108" s="6"/>
      <c r="F108" s="6"/>
      <c r="G108" s="7"/>
    </row>
    <row r="109" spans="2:7" ht="15">
      <c r="B109" s="4"/>
      <c r="C109" s="4"/>
      <c r="D109" s="5"/>
      <c r="E109" s="6"/>
      <c r="F109" s="6"/>
      <c r="G109" s="7"/>
    </row>
    <row r="110" spans="2:7" ht="15">
      <c r="B110" s="4"/>
      <c r="C110" s="4"/>
      <c r="D110" s="5"/>
      <c r="E110" s="6"/>
      <c r="F110" s="6"/>
      <c r="G110" s="7"/>
    </row>
    <row r="111" spans="2:7" ht="15">
      <c r="B111" s="4"/>
      <c r="C111" s="4"/>
      <c r="D111" s="5"/>
      <c r="E111" s="6"/>
      <c r="F111" s="6"/>
      <c r="G111" s="7"/>
    </row>
    <row r="112" spans="2:7" ht="15">
      <c r="B112" s="4"/>
      <c r="C112" s="4"/>
      <c r="D112" s="5"/>
      <c r="E112" s="6"/>
      <c r="F112" s="6"/>
      <c r="G112" s="7"/>
    </row>
    <row r="113" spans="2:7" ht="15">
      <c r="B113" s="4"/>
      <c r="C113" s="4"/>
      <c r="D113" s="5"/>
      <c r="E113" s="6"/>
      <c r="F113" s="6"/>
      <c r="G113" s="7"/>
    </row>
    <row r="114" spans="2:7" ht="15">
      <c r="B114" s="4"/>
      <c r="C114" s="4"/>
      <c r="D114" s="5"/>
      <c r="E114" s="6"/>
      <c r="F114" s="6"/>
      <c r="G114" s="7"/>
    </row>
    <row r="115" spans="3:7" ht="15">
      <c r="C115" s="4"/>
      <c r="D115" s="5"/>
      <c r="E115" s="6"/>
      <c r="F115" s="6"/>
      <c r="G115" s="7"/>
    </row>
  </sheetData>
  <sheetProtection/>
  <mergeCells count="13">
    <mergeCell ref="A92:G92"/>
    <mergeCell ref="A93:G93"/>
    <mergeCell ref="B8:F8"/>
    <mergeCell ref="E71:G71"/>
    <mergeCell ref="E75:G75"/>
    <mergeCell ref="E76:G76"/>
    <mergeCell ref="A87:G87"/>
    <mergeCell ref="A1:G1"/>
    <mergeCell ref="B2:G2"/>
    <mergeCell ref="B3:G3"/>
    <mergeCell ref="B6:D6"/>
    <mergeCell ref="E6:G6"/>
    <mergeCell ref="B7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75" r:id="rId2"/>
  <headerFooter alignWithMargins="0">
    <oddHeader>&amp;CPágina &amp;P</oddHeader>
  </headerFooter>
  <rowBreaks count="1" manualBreakCount="1">
    <brk id="2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I. Ramirez De la Rosa</dc:creator>
  <cp:keywords/>
  <dc:description/>
  <cp:lastModifiedBy>Marcos Fabian Garcia Encarnacion</cp:lastModifiedBy>
  <cp:lastPrinted>2022-02-24T19:41:55Z</cp:lastPrinted>
  <dcterms:created xsi:type="dcterms:W3CDTF">2008-12-22T15:59:49Z</dcterms:created>
  <dcterms:modified xsi:type="dcterms:W3CDTF">2022-03-31T19:21:07Z</dcterms:modified>
  <cp:category/>
  <cp:version/>
  <cp:contentType/>
  <cp:contentStatus/>
</cp:coreProperties>
</file>