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78" activeTab="0"/>
  </bookViews>
  <sheets>
    <sheet name="PRESUPUESTO" sheetId="1" r:id="rId1"/>
  </sheets>
  <definedNames>
    <definedName name="_xlfn.MUNIT" hidden="1">#NAME?</definedName>
    <definedName name="_xlnm.Print_Area" localSheetId="0">'PRESUPUESTO'!$A$1:$G$165</definedName>
    <definedName name="_xlnm.Print_Titles" localSheetId="0">'PRESUPUESTO'!$1:$9</definedName>
  </definedNames>
  <calcPr fullCalcOnLoad="1"/>
</workbook>
</file>

<file path=xl/sharedStrings.xml><?xml version="1.0" encoding="utf-8"?>
<sst xmlns="http://schemas.openxmlformats.org/spreadsheetml/2006/main" count="161" uniqueCount="92">
  <si>
    <t>No.</t>
  </si>
  <si>
    <t>Descripción</t>
  </si>
  <si>
    <t>PA</t>
  </si>
  <si>
    <t>UD</t>
  </si>
  <si>
    <t xml:space="preserve">Cantidad </t>
  </si>
  <si>
    <t>C. U.                       RD$</t>
  </si>
  <si>
    <t>Valor                  RD$</t>
  </si>
  <si>
    <t>Sub - Total                           RD$</t>
  </si>
  <si>
    <t>GASTOS INDIRECTOS:</t>
  </si>
  <si>
    <t>Dirección Técnica (10%)</t>
  </si>
  <si>
    <t>Itbis de Honorarios -(Norma 07-07 de la DGII (1.8%)</t>
  </si>
  <si>
    <t>PINTURAS ( 2 MANOS) :</t>
  </si>
  <si>
    <t>LIMPIEZA GENERAL</t>
  </si>
  <si>
    <t>INSTALACIONES ELECTRICAS  :</t>
  </si>
  <si>
    <t>PREPARADO POR:</t>
  </si>
  <si>
    <t>REVISADO POR:</t>
  </si>
  <si>
    <t>APROBADO POR:</t>
  </si>
  <si>
    <t>M²</t>
  </si>
  <si>
    <t xml:space="preserve">Acrílica superior en muros interiores y techo (2 manos). Incluye suministro de materiales y mano de obra. </t>
  </si>
  <si>
    <t>Limpieza continua y final (incluye bote).</t>
  </si>
  <si>
    <t>Revisión y reparación de instalaciones eléctricas.</t>
  </si>
  <si>
    <t>Mantenimiento en puertas de madera.</t>
  </si>
  <si>
    <t>Seguros y Fianzas (4.5%)</t>
  </si>
  <si>
    <t>Gastos Administrativos (3.0%)</t>
  </si>
  <si>
    <t>Imprevisto ( 10.00%)</t>
  </si>
  <si>
    <t>Codia- (decreto No. 319-88d/f 25 agosto-1988)(0.1%)</t>
  </si>
  <si>
    <t xml:space="preserve">Fondo de pensiones y jubilaciones obreros de la construcción (1%),ley 6/86 </t>
  </si>
  <si>
    <t>A-</t>
  </si>
  <si>
    <t>Limpieza con ácido muriático de cerámicas de piso y pared en baño</t>
  </si>
  <si>
    <t>INSTALACIONES ELECTRICAS:</t>
  </si>
  <si>
    <t>VARIOS :</t>
  </si>
  <si>
    <t>LIMPIEZA FINAL:</t>
  </si>
  <si>
    <t>Limpieza final y bote final. (Incluye bote).</t>
  </si>
  <si>
    <t>M2</t>
  </si>
  <si>
    <t xml:space="preserve">UD </t>
  </si>
  <si>
    <t>Colocación celosías de vidrio y operadores en ventanas existentes</t>
  </si>
  <si>
    <t>B-</t>
  </si>
  <si>
    <t>C-</t>
  </si>
  <si>
    <t>D-</t>
  </si>
  <si>
    <t>E-</t>
  </si>
  <si>
    <t>F-</t>
  </si>
  <si>
    <t>G-</t>
  </si>
  <si>
    <t>Transporte ( 3.80%)</t>
  </si>
  <si>
    <t>JUZGADO DE PAZ HONDO VALLE, ELIAS PIÑA</t>
  </si>
  <si>
    <t>Limpieza con ácido muriático de cerámicas de piso y pared en baño.</t>
  </si>
  <si>
    <t>Limpieza de tuberías de baños. Incluye mantenimiento de aparatos saniatarios.</t>
  </si>
  <si>
    <t>SUB-TOTAL JUZGADO DE PAZ HONDO VALLE, ELIAS PIÑA</t>
  </si>
  <si>
    <t>Revisión y reparación de instalaciones eléctricas</t>
  </si>
  <si>
    <t>Limpieza final y bote final. (Incluye bote)</t>
  </si>
  <si>
    <t>JUZGADO DE PAZ EL LLANO, ELIAS PIÑA</t>
  </si>
  <si>
    <t>SUB TOTAL JUZGADO DE PAZ EL LLANO, ELIAS PIÑA</t>
  </si>
  <si>
    <t>JUZGADO DE PAZ PEDRO SANTANA, ELIAS PIÑA</t>
  </si>
  <si>
    <t>PORTAJES Y VENTANAS:</t>
  </si>
  <si>
    <t>Suministro y colocación de puerta polimetal en entrada de 1.00x2.10mt, con  paño fijo de 0.20x2.10mt (incluye desmonte de existente)</t>
  </si>
  <si>
    <t>Mantenimiento puertas de madera</t>
  </si>
  <si>
    <t xml:space="preserve">Llavín en puertas a reparar. Incluye suministro e instalación </t>
  </si>
  <si>
    <t>Limpieza continua y final (incluye bote)</t>
  </si>
  <si>
    <t>SUB TOTAL JUZGADO DE PAZ PEDRO SANTANA, ELIAS PIÑA</t>
  </si>
  <si>
    <t>JUZGADO DE PAZ JUAN SANTIAGO, ELIAS PIÑA</t>
  </si>
  <si>
    <t>SUB-TOTAL JUZGADO DE PAZ JUAN SANTIAGO, ELIAS PIÑA</t>
  </si>
  <si>
    <t>Mantenimiento y reparación de aparatos sanitarios, incluye tapa de inodoro.</t>
  </si>
  <si>
    <t xml:space="preserve">JUZGADO DE PAZ BANICA, ELIAS PIÑA             </t>
  </si>
  <si>
    <t xml:space="preserve">SUB TOTAL JUZGADO DE PAZ BANICA, ELIAS PIÑA             </t>
  </si>
  <si>
    <t>PUERTA:</t>
  </si>
  <si>
    <t>Mantenimiento de puertas. Incluye cambiar marco de madera y suministro e instalación de llavín.</t>
  </si>
  <si>
    <t>Mantenimiento en aparatos sanitarios, incluye tapa de inodoro y accesorios y tuberías para lavamano.</t>
  </si>
  <si>
    <t>Colocación celosías de vidrio y operadores en ventanas existentes.</t>
  </si>
  <si>
    <t>Corrección de pañete en pared de baño.</t>
  </si>
  <si>
    <t>FISCALIA LAS MATAS DE FARFAN, SAN JUAN DE LA MAGUANA</t>
  </si>
  <si>
    <t>SUB TOTAL FISCALIA LAS MATAS DE FARFAN, SAN JUAN DE LA MAGUANA</t>
  </si>
  <si>
    <t>FISCALIA DE OCOA</t>
  </si>
  <si>
    <t>SUB TOTAL FISCALIA DE OCOA</t>
  </si>
  <si>
    <t xml:space="preserve">                                DEPARTAMENTO DE INGENIERIA Y ARQUITECTURA</t>
  </si>
  <si>
    <t xml:space="preserve">PA </t>
  </si>
  <si>
    <t>INSTALACIONES SANITARIAS :</t>
  </si>
  <si>
    <t xml:space="preserve">Tubería de agua potable  Ø 1/2'' PPR . Incluye soporte, mano de obra e instalación. </t>
  </si>
  <si>
    <t xml:space="preserve">ML </t>
  </si>
  <si>
    <t>PUERTAS Y VENTANAS :</t>
  </si>
  <si>
    <t xml:space="preserve">Llavín para puertas polimetal de buena calidad. Incluye suministro e instalación. </t>
  </si>
  <si>
    <t xml:space="preserve">Llavín para puerta comercial de buena calidad. Incluye suministro e instalación. </t>
  </si>
  <si>
    <t>Acrílica superior en muros interiores (2 manos).</t>
  </si>
  <si>
    <t xml:space="preserve">Acrílica superior en techo (2 manos). </t>
  </si>
  <si>
    <t xml:space="preserve">Mantenimiento para inodoro. Incluye suministro de materiales, tapa de inodoro, llave angular y mano de obra. </t>
  </si>
  <si>
    <t xml:space="preserve">Suministro e instalación de mezcladora para fregadero. Incluye suministro de materiales e instalación. </t>
  </si>
  <si>
    <t xml:space="preserve">Tinaco 500 galones. Incluye suministro de materiales, válvulas e instalación. </t>
  </si>
  <si>
    <t xml:space="preserve">Mantenimiento en techo plafón fisurado 2x2 (Aproximadamente 12 m2). Incluye suministro de materiales, cambios de nuevas planchas, estructura de soporte y mano de obra. </t>
  </si>
  <si>
    <t>Limpieza continuay final. Incluye bote final</t>
  </si>
  <si>
    <t xml:space="preserve">FECHA: </t>
  </si>
  <si>
    <t xml:space="preserve">REMOZAMIENTOS DE DEPENDENCIAS DE LA PROVINCIA COMENDADOR, SAN JUAN Y OCOA  </t>
  </si>
  <si>
    <t>LOCALIZACION : PROVINCIA COMENDADOR, SAN JUAN, OCOA</t>
  </si>
  <si>
    <t xml:space="preserve">SUB TOTAL GENERAL </t>
  </si>
  <si>
    <t xml:space="preserve">TOTAL GENERAL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</si>
</sst>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_(* #,##0.00_);_(* \(#,##0.00\);_(* \-??_);_(@_)"/>
    <numFmt numFmtId="181" formatCode="&quot;RD$&quot;#,##0.00\ ;&quot;(RD$&quot;#,##0.00\)"/>
    <numFmt numFmtId="182" formatCode="#,##0.000"/>
    <numFmt numFmtId="183" formatCode="&quot;RD$&quot;#,##0.00"/>
    <numFmt numFmtId="184" formatCode="#,##0.000_);\(#,##0.000\)"/>
    <numFmt numFmtId="185" formatCode="[$$-C09]#,##0.00"/>
    <numFmt numFmtId="186" formatCode="#,##0.00;[Red]#,##0.00"/>
    <numFmt numFmtId="187" formatCode="_(* #,##0.000_);_(* \(#,##0.000\);_(* \-??_);_(@_)"/>
    <numFmt numFmtId="188" formatCode="&quot;RD&quot;&quot;$&quot;#,##0.00"/>
    <numFmt numFmtId="189" formatCode="0.0000"/>
    <numFmt numFmtId="190" formatCode="#,##0.0"/>
    <numFmt numFmtId="191" formatCode="#,##0.0000"/>
    <numFmt numFmtId="192" formatCode="&quot;RD$&quot;#,##0.00;[Red]&quot;RD$&quot;#,##0.00"/>
    <numFmt numFmtId="193" formatCode="#,##0.00\ ;&quot; (&quot;#,##0.00\);&quot; -&quot;#\ ;@\ "/>
    <numFmt numFmtId="194" formatCode="0.000"/>
    <numFmt numFmtId="195" formatCode="[$$-1C0A]#,##0.00"/>
    <numFmt numFmtId="196" formatCode="_-* #,##0.0000_-;\-* #,##0.0000_-;_-* &quot;-&quot;??_-;_-@_-"/>
    <numFmt numFmtId="197" formatCode="0.0%"/>
  </numFmts>
  <fonts count="5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/>
      <right style="hair"/>
      <top style="double"/>
      <bottom style="double"/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>
        <color indexed="8"/>
      </left>
      <right style="double"/>
      <top style="medium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>
        <color indexed="8"/>
      </right>
      <top style="medium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/>
      <top style="double"/>
      <bottom style="double"/>
    </border>
    <border>
      <left style="medium"/>
      <right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/>
      <bottom style="hair"/>
    </border>
    <border>
      <left style="double"/>
      <right style="hair">
        <color indexed="8"/>
      </right>
      <top style="double"/>
      <bottom style="double"/>
    </border>
    <border>
      <left style="hair">
        <color indexed="8"/>
      </left>
      <right style="hair">
        <color indexed="8"/>
      </right>
      <top style="double"/>
      <bottom style="double"/>
    </border>
    <border>
      <left style="hair">
        <color indexed="8"/>
      </left>
      <right style="double"/>
      <top style="double"/>
      <bottom style="double"/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/>
      <top style="double">
        <color indexed="8"/>
      </top>
      <bottom style="double">
        <color indexed="8"/>
      </bottom>
    </border>
    <border>
      <left style="hair"/>
      <right style="hair"/>
      <top style="double">
        <color indexed="8"/>
      </top>
      <bottom style="double">
        <color indexed="8"/>
      </bottom>
    </border>
    <border>
      <left style="hair"/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double"/>
      <right style="hair">
        <color indexed="8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 style="hair">
        <color indexed="8"/>
      </right>
      <top style="hair"/>
      <bottom style="double"/>
    </border>
    <border>
      <left style="hair">
        <color indexed="8"/>
      </left>
      <right style="double"/>
      <top style="hair"/>
      <bottom style="double"/>
    </border>
    <border>
      <left style="double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double"/>
      <right style="hair"/>
      <top style="hair"/>
      <bottom style="double">
        <color indexed="8"/>
      </bottom>
    </border>
    <border>
      <left style="hair"/>
      <right style="hair"/>
      <top style="hair"/>
      <bottom style="double">
        <color indexed="8"/>
      </bottom>
    </border>
    <border>
      <left style="hair"/>
      <right style="double"/>
      <top style="hair"/>
      <bottom style="double">
        <color indexed="8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5" applyFont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0" fontId="0" fillId="0" borderId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42" fillId="0" borderId="9" applyNumberFormat="0" applyFill="0" applyAlignment="0" applyProtection="0"/>
    <xf numFmtId="0" fontId="51" fillId="0" borderId="10" applyNumberFormat="0" applyFill="0" applyAlignment="0" applyProtection="0"/>
  </cellStyleXfs>
  <cellXfs count="26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35" borderId="11" xfId="0" applyFont="1" applyFill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center" vertical="center"/>
    </xf>
    <xf numFmtId="0" fontId="1" fillId="34" borderId="0" xfId="67" applyFont="1" applyFill="1" applyBorder="1" applyAlignment="1">
      <alignment vertical="center"/>
      <protection/>
    </xf>
    <xf numFmtId="4" fontId="1" fillId="34" borderId="0" xfId="67" applyNumberFormat="1" applyFont="1" applyFill="1" applyBorder="1" applyAlignment="1">
      <alignment horizontal="center" vertical="center"/>
      <protection/>
    </xf>
    <xf numFmtId="0" fontId="1" fillId="34" borderId="0" xfId="67" applyFont="1" applyFill="1" applyBorder="1" applyAlignment="1">
      <alignment horizontal="center" vertical="center"/>
      <protection/>
    </xf>
    <xf numFmtId="0" fontId="1" fillId="14" borderId="0" xfId="67" applyFont="1" applyFill="1" applyBorder="1" applyAlignment="1">
      <alignment vertical="center"/>
      <protection/>
    </xf>
    <xf numFmtId="4" fontId="1" fillId="14" borderId="0" xfId="67" applyNumberFormat="1" applyFont="1" applyFill="1" applyBorder="1" applyAlignment="1">
      <alignment horizontal="center" vertical="center"/>
      <protection/>
    </xf>
    <xf numFmtId="0" fontId="1" fillId="14" borderId="0" xfId="67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/>
    </xf>
    <xf numFmtId="4" fontId="6" fillId="36" borderId="12" xfId="5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4" fontId="6" fillId="36" borderId="13" xfId="50" applyNumberFormat="1" applyFont="1" applyFill="1" applyBorder="1" applyAlignment="1" applyProtection="1">
      <alignment horizontal="center" vertical="center"/>
      <protection/>
    </xf>
    <xf numFmtId="4" fontId="6" fillId="36" borderId="12" xfId="52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33" borderId="12" xfId="65" applyFont="1" applyFill="1" applyBorder="1" applyAlignment="1">
      <alignment vertical="center"/>
      <protection/>
    </xf>
    <xf numFmtId="39" fontId="7" fillId="33" borderId="15" xfId="52" applyNumberFormat="1" applyFont="1" applyFill="1" applyBorder="1" applyAlignment="1" applyProtection="1">
      <alignment horizontal="center" vertical="center"/>
      <protection/>
    </xf>
    <xf numFmtId="0" fontId="35" fillId="0" borderId="0" xfId="65">
      <alignment/>
      <protection/>
    </xf>
    <xf numFmtId="4" fontId="6" fillId="33" borderId="12" xfId="55" applyNumberFormat="1" applyFont="1" applyFill="1" applyBorder="1" applyAlignment="1" applyProtection="1">
      <alignment horizontal="center" vertical="center"/>
      <protection/>
    </xf>
    <xf numFmtId="0" fontId="6" fillId="36" borderId="12" xfId="65" applyFont="1" applyFill="1" applyBorder="1" applyAlignment="1">
      <alignment vertical="center" wrapText="1"/>
      <protection/>
    </xf>
    <xf numFmtId="0" fontId="8" fillId="14" borderId="16" xfId="67" applyFont="1" applyFill="1" applyBorder="1" applyAlignment="1">
      <alignment horizontal="center" vertical="center"/>
      <protection/>
    </xf>
    <xf numFmtId="4" fontId="8" fillId="14" borderId="16" xfId="67" applyNumberFormat="1" applyFont="1" applyFill="1" applyBorder="1" applyAlignment="1">
      <alignment horizontal="center" vertical="center"/>
      <protection/>
    </xf>
    <xf numFmtId="4" fontId="8" fillId="14" borderId="16" xfId="67" applyNumberFormat="1" applyFont="1" applyFill="1" applyBorder="1" applyAlignment="1">
      <alignment horizontal="center" vertical="center" wrapText="1"/>
      <protection/>
    </xf>
    <xf numFmtId="4" fontId="8" fillId="14" borderId="17" xfId="67" applyNumberFormat="1" applyFont="1" applyFill="1" applyBorder="1" applyAlignment="1">
      <alignment horizontal="center" vertical="center" wrapText="1"/>
      <protection/>
    </xf>
    <xf numFmtId="0" fontId="7" fillId="35" borderId="18" xfId="0" applyFont="1" applyFill="1" applyBorder="1" applyAlignment="1">
      <alignment wrapText="1"/>
    </xf>
    <xf numFmtId="181" fontId="7" fillId="33" borderId="19" xfId="0" applyNumberFormat="1" applyFont="1" applyFill="1" applyBorder="1" applyAlignment="1">
      <alignment horizontal="center" vertical="center"/>
    </xf>
    <xf numFmtId="4" fontId="7" fillId="36" borderId="15" xfId="0" applyNumberFormat="1" applyFont="1" applyFill="1" applyBorder="1" applyAlignment="1">
      <alignment horizontal="center" vertical="center"/>
    </xf>
    <xf numFmtId="192" fontId="52" fillId="34" borderId="15" xfId="0" applyNumberFormat="1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3" fillId="0" borderId="0" xfId="65" applyFont="1">
      <alignment/>
      <protection/>
    </xf>
    <xf numFmtId="0" fontId="6" fillId="0" borderId="0" xfId="0" applyFont="1" applyAlignment="1">
      <alignment/>
    </xf>
    <xf numFmtId="4" fontId="12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left" vertical="center"/>
    </xf>
    <xf numFmtId="4" fontId="2" fillId="33" borderId="20" xfId="0" applyNumberFormat="1" applyFont="1" applyFill="1" applyBorder="1" applyAlignment="1">
      <alignment vertical="center"/>
    </xf>
    <xf numFmtId="2" fontId="3" fillId="36" borderId="21" xfId="67" applyNumberFormat="1" applyFont="1" applyFill="1" applyBorder="1" applyAlignment="1">
      <alignment horizontal="right" vertical="top"/>
      <protection/>
    </xf>
    <xf numFmtId="4" fontId="2" fillId="34" borderId="20" xfId="67" applyNumberFormat="1" applyFont="1" applyFill="1" applyBorder="1" applyAlignment="1">
      <alignment horizontal="center" vertical="center"/>
      <protection/>
    </xf>
    <xf numFmtId="4" fontId="2" fillId="14" borderId="20" xfId="67" applyNumberFormat="1" applyFont="1" applyFill="1" applyBorder="1" applyAlignment="1">
      <alignment horizontal="center" vertical="center"/>
      <protection/>
    </xf>
    <xf numFmtId="2" fontId="4" fillId="33" borderId="21" xfId="67" applyNumberFormat="1" applyFont="1" applyFill="1" applyBorder="1" applyAlignment="1">
      <alignment horizontal="right" vertical="top" wrapText="1"/>
      <protection/>
    </xf>
    <xf numFmtId="2" fontId="4" fillId="33" borderId="22" xfId="67" applyNumberFormat="1" applyFont="1" applyFill="1" applyBorder="1" applyAlignment="1">
      <alignment horizontal="right" vertical="top" wrapText="1"/>
      <protection/>
    </xf>
    <xf numFmtId="4" fontId="12" fillId="33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0" borderId="0" xfId="65" applyFill="1">
      <alignment/>
      <protection/>
    </xf>
    <xf numFmtId="2" fontId="1" fillId="34" borderId="21" xfId="67" applyNumberFormat="1" applyFont="1" applyFill="1" applyBorder="1" applyAlignment="1">
      <alignment horizontal="right" vertical="top" wrapText="1"/>
      <protection/>
    </xf>
    <xf numFmtId="2" fontId="1" fillId="14" borderId="21" xfId="67" applyNumberFormat="1" applyFont="1" applyFill="1" applyBorder="1" applyAlignment="1">
      <alignment horizontal="right" vertical="top" wrapText="1"/>
      <protection/>
    </xf>
    <xf numFmtId="0" fontId="7" fillId="35" borderId="23" xfId="0" applyFont="1" applyFill="1" applyBorder="1" applyAlignment="1">
      <alignment vertical="top" wrapText="1"/>
    </xf>
    <xf numFmtId="2" fontId="7" fillId="33" borderId="24" xfId="65" applyNumberFormat="1" applyFont="1" applyFill="1" applyBorder="1" applyAlignment="1">
      <alignment horizontal="right" vertical="top" wrapText="1"/>
      <protection/>
    </xf>
    <xf numFmtId="2" fontId="0" fillId="0" borderId="25" xfId="0" applyNumberFormat="1" applyFill="1" applyBorder="1" applyAlignment="1">
      <alignment vertical="top"/>
    </xf>
    <xf numFmtId="2" fontId="1" fillId="0" borderId="26" xfId="0" applyNumberFormat="1" applyFont="1" applyBorder="1" applyAlignment="1">
      <alignment horizontal="right" vertical="top" wrapText="1"/>
    </xf>
    <xf numFmtId="2" fontId="7" fillId="33" borderId="27" xfId="65" applyNumberFormat="1" applyFont="1" applyFill="1" applyBorder="1" applyAlignment="1">
      <alignment vertical="top" wrapText="1"/>
      <protection/>
    </xf>
    <xf numFmtId="0" fontId="7" fillId="33" borderId="28" xfId="65" applyFont="1" applyFill="1" applyBorder="1" applyAlignment="1">
      <alignment vertical="center"/>
      <protection/>
    </xf>
    <xf numFmtId="4" fontId="6" fillId="36" borderId="28" xfId="52" applyNumberFormat="1" applyFont="1" applyFill="1" applyBorder="1" applyAlignment="1" applyProtection="1">
      <alignment horizontal="center" vertical="center"/>
      <protection/>
    </xf>
    <xf numFmtId="4" fontId="6" fillId="33" borderId="28" xfId="55" applyNumberFormat="1" applyFont="1" applyFill="1" applyBorder="1" applyAlignment="1" applyProtection="1">
      <alignment horizontal="center" vertical="center"/>
      <protection/>
    </xf>
    <xf numFmtId="39" fontId="7" fillId="33" borderId="29" xfId="52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vertical="center" wrapText="1"/>
    </xf>
    <xf numFmtId="2" fontId="6" fillId="33" borderId="27" xfId="65" applyNumberFormat="1" applyFont="1" applyFill="1" applyBorder="1" applyAlignment="1">
      <alignment vertical="top" wrapText="1"/>
      <protection/>
    </xf>
    <xf numFmtId="4" fontId="6" fillId="34" borderId="28" xfId="0" applyNumberFormat="1" applyFont="1" applyFill="1" applyBorder="1" applyAlignment="1">
      <alignment horizontal="center" vertical="center"/>
    </xf>
    <xf numFmtId="2" fontId="6" fillId="33" borderId="30" xfId="65" applyNumberFormat="1" applyFont="1" applyFill="1" applyBorder="1" applyAlignment="1">
      <alignment vertical="top" wrapText="1"/>
      <protection/>
    </xf>
    <xf numFmtId="0" fontId="6" fillId="33" borderId="31" xfId="0" applyFont="1" applyFill="1" applyBorder="1" applyAlignment="1">
      <alignment vertical="center" wrapText="1"/>
    </xf>
    <xf numFmtId="4" fontId="6" fillId="36" borderId="31" xfId="52" applyNumberFormat="1" applyFont="1" applyFill="1" applyBorder="1" applyAlignment="1" applyProtection="1">
      <alignment horizontal="center" vertical="center"/>
      <protection/>
    </xf>
    <xf numFmtId="4" fontId="6" fillId="34" borderId="31" xfId="0" applyNumberFormat="1" applyFont="1" applyFill="1" applyBorder="1" applyAlignment="1">
      <alignment horizontal="center" vertical="center"/>
    </xf>
    <xf numFmtId="4" fontId="6" fillId="33" borderId="31" xfId="55" applyNumberFormat="1" applyFont="1" applyFill="1" applyBorder="1" applyAlignment="1" applyProtection="1">
      <alignment horizontal="center" vertical="center"/>
      <protection/>
    </xf>
    <xf numFmtId="39" fontId="7" fillId="33" borderId="20" xfId="52" applyNumberFormat="1" applyFont="1" applyFill="1" applyBorder="1" applyAlignment="1" applyProtection="1">
      <alignment horizontal="center" vertical="center"/>
      <protection/>
    </xf>
    <xf numFmtId="2" fontId="6" fillId="36" borderId="24" xfId="0" applyNumberFormat="1" applyFont="1" applyFill="1" applyBorder="1" applyAlignment="1">
      <alignment vertical="top" wrapText="1"/>
    </xf>
    <xf numFmtId="0" fontId="12" fillId="33" borderId="21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vertical="top" wrapText="1"/>
    </xf>
    <xf numFmtId="2" fontId="4" fillId="33" borderId="21" xfId="0" applyNumberFormat="1" applyFont="1" applyFill="1" applyBorder="1" applyAlignment="1">
      <alignment vertical="top"/>
    </xf>
    <xf numFmtId="2" fontId="1" fillId="0" borderId="21" xfId="0" applyNumberFormat="1" applyFont="1" applyBorder="1" applyAlignment="1">
      <alignment vertical="top" wrapText="1"/>
    </xf>
    <xf numFmtId="2" fontId="8" fillId="14" borderId="32" xfId="67" applyNumberFormat="1" applyFont="1" applyFill="1" applyBorder="1" applyAlignment="1">
      <alignment horizontal="right" vertical="center" wrapText="1"/>
      <protection/>
    </xf>
    <xf numFmtId="2" fontId="6" fillId="33" borderId="21" xfId="65" applyNumberFormat="1" applyFont="1" applyFill="1" applyBorder="1" applyAlignment="1">
      <alignment horizontal="right" vertical="center" wrapText="1"/>
      <protection/>
    </xf>
    <xf numFmtId="0" fontId="9" fillId="33" borderId="0" xfId="65" applyFont="1" applyFill="1" applyAlignment="1">
      <alignment vertical="center"/>
      <protection/>
    </xf>
    <xf numFmtId="4" fontId="1" fillId="33" borderId="0" xfId="65" applyNumberFormat="1" applyFont="1" applyFill="1" applyAlignment="1">
      <alignment vertical="center"/>
      <protection/>
    </xf>
    <xf numFmtId="0" fontId="1" fillId="33" borderId="0" xfId="65" applyFont="1" applyFill="1" applyAlignment="1">
      <alignment horizontal="center" vertical="center"/>
      <protection/>
    </xf>
    <xf numFmtId="4" fontId="1" fillId="33" borderId="0" xfId="65" applyNumberFormat="1" applyFont="1" applyFill="1" applyAlignment="1">
      <alignment horizontal="center" vertical="center"/>
      <protection/>
    </xf>
    <xf numFmtId="183" fontId="7" fillId="33" borderId="20" xfId="52" applyNumberFormat="1" applyFont="1" applyFill="1" applyBorder="1" applyAlignment="1" applyProtection="1">
      <alignment horizontal="center" vertical="center"/>
      <protection/>
    </xf>
    <xf numFmtId="0" fontId="6" fillId="33" borderId="0" xfId="65" applyFont="1" applyFill="1" applyAlignment="1">
      <alignment vertical="center"/>
      <protection/>
    </xf>
    <xf numFmtId="2" fontId="6" fillId="33" borderId="24" xfId="65" applyNumberFormat="1" applyFont="1" applyFill="1" applyBorder="1" applyAlignment="1">
      <alignment horizontal="right" vertical="top"/>
      <protection/>
    </xf>
    <xf numFmtId="2" fontId="6" fillId="36" borderId="24" xfId="62" applyNumberFormat="1" applyFont="1" applyFill="1" applyBorder="1" applyAlignment="1">
      <alignment vertical="top" wrapText="1"/>
      <protection/>
    </xf>
    <xf numFmtId="0" fontId="6" fillId="36" borderId="12" xfId="62" applyFont="1" applyFill="1" applyBorder="1" applyAlignment="1">
      <alignment vertical="center"/>
      <protection/>
    </xf>
    <xf numFmtId="4" fontId="6" fillId="36" borderId="12" xfId="62" applyNumberFormat="1" applyFont="1" applyFill="1" applyBorder="1" applyAlignment="1">
      <alignment horizontal="center" vertical="center"/>
      <protection/>
    </xf>
    <xf numFmtId="0" fontId="6" fillId="36" borderId="12" xfId="62" applyFont="1" applyFill="1" applyBorder="1" applyAlignment="1">
      <alignment horizontal="center" vertical="center"/>
      <protection/>
    </xf>
    <xf numFmtId="191" fontId="6" fillId="36" borderId="12" xfId="0" applyNumberFormat="1" applyFont="1" applyFill="1" applyBorder="1" applyAlignment="1">
      <alignment horizontal="center" vertical="center"/>
    </xf>
    <xf numFmtId="4" fontId="7" fillId="33" borderId="12" xfId="65" applyNumberFormat="1" applyFont="1" applyFill="1" applyBorder="1" applyAlignment="1">
      <alignment horizontal="center" vertical="center"/>
      <protection/>
    </xf>
    <xf numFmtId="192" fontId="52" fillId="34" borderId="15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2" fontId="6" fillId="36" borderId="24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/>
    </xf>
    <xf numFmtId="0" fontId="6" fillId="33" borderId="33" xfId="62" applyFont="1" applyFill="1" applyBorder="1" applyAlignment="1">
      <alignment vertical="top" wrapText="1"/>
      <protection/>
    </xf>
    <xf numFmtId="0" fontId="7" fillId="33" borderId="34" xfId="62" applyFont="1" applyFill="1" applyBorder="1" applyAlignment="1">
      <alignment vertical="center"/>
      <protection/>
    </xf>
    <xf numFmtId="2" fontId="6" fillId="33" borderId="35" xfId="62" applyNumberFormat="1" applyFont="1" applyFill="1" applyBorder="1" applyAlignment="1">
      <alignment horizontal="center" vertical="center"/>
      <protection/>
    </xf>
    <xf numFmtId="4" fontId="6" fillId="33" borderId="35" xfId="62" applyNumberFormat="1" applyFont="1" applyFill="1" applyBorder="1" applyAlignment="1">
      <alignment horizontal="center" vertical="center"/>
      <protection/>
    </xf>
    <xf numFmtId="181" fontId="7" fillId="33" borderId="19" xfId="62" applyNumberFormat="1" applyFont="1" applyFill="1" applyBorder="1" applyAlignment="1">
      <alignment horizontal="center" vertical="center"/>
      <protection/>
    </xf>
    <xf numFmtId="0" fontId="7" fillId="35" borderId="36" xfId="0" applyFont="1" applyFill="1" applyBorder="1" applyAlignment="1">
      <alignment vertical="top" wrapText="1"/>
    </xf>
    <xf numFmtId="0" fontId="7" fillId="35" borderId="37" xfId="0" applyFont="1" applyFill="1" applyBorder="1" applyAlignment="1">
      <alignment wrapText="1"/>
    </xf>
    <xf numFmtId="0" fontId="7" fillId="35" borderId="38" xfId="0" applyFont="1" applyFill="1" applyBorder="1" applyAlignment="1">
      <alignment wrapText="1"/>
    </xf>
    <xf numFmtId="2" fontId="6" fillId="33" borderId="39" xfId="65" applyNumberFormat="1" applyFont="1" applyFill="1" applyBorder="1" applyAlignment="1">
      <alignment vertical="top" wrapText="1"/>
      <protection/>
    </xf>
    <xf numFmtId="0" fontId="6" fillId="33" borderId="40" xfId="0" applyFont="1" applyFill="1" applyBorder="1" applyAlignment="1">
      <alignment vertical="center" wrapText="1"/>
    </xf>
    <xf numFmtId="4" fontId="6" fillId="36" borderId="40" xfId="52" applyNumberFormat="1" applyFont="1" applyFill="1" applyBorder="1" applyAlignment="1" applyProtection="1">
      <alignment horizontal="center" vertical="center"/>
      <protection/>
    </xf>
    <xf numFmtId="4" fontId="6" fillId="34" borderId="40" xfId="0" applyNumberFormat="1" applyFont="1" applyFill="1" applyBorder="1" applyAlignment="1">
      <alignment horizontal="center" vertical="center"/>
    </xf>
    <xf numFmtId="4" fontId="6" fillId="33" borderId="41" xfId="55" applyNumberFormat="1" applyFont="1" applyFill="1" applyBorder="1" applyAlignment="1" applyProtection="1">
      <alignment horizontal="center" vertical="center"/>
      <protection/>
    </xf>
    <xf numFmtId="39" fontId="7" fillId="33" borderId="42" xfId="52" applyNumberFormat="1" applyFont="1" applyFill="1" applyBorder="1" applyAlignment="1" applyProtection="1">
      <alignment horizontal="center" vertical="center"/>
      <protection/>
    </xf>
    <xf numFmtId="4" fontId="6" fillId="33" borderId="40" xfId="55" applyNumberFormat="1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horizontal="right" vertical="center" wrapText="1"/>
    </xf>
    <xf numFmtId="0" fontId="7" fillId="33" borderId="28" xfId="0" applyFont="1" applyFill="1" applyBorder="1" applyAlignment="1">
      <alignment vertical="center" wrapText="1"/>
    </xf>
    <xf numFmtId="2" fontId="7" fillId="33" borderId="24" xfId="65" applyNumberFormat="1" applyFont="1" applyFill="1" applyBorder="1" applyAlignment="1">
      <alignment horizontal="right" vertical="center" wrapText="1"/>
      <protection/>
    </xf>
    <xf numFmtId="0" fontId="7" fillId="33" borderId="28" xfId="65" applyFont="1" applyFill="1" applyBorder="1" applyAlignment="1">
      <alignment vertical="center" wrapText="1"/>
      <protection/>
    </xf>
    <xf numFmtId="2" fontId="6" fillId="33" borderId="24" xfId="65" applyNumberFormat="1" applyFont="1" applyFill="1" applyBorder="1" applyAlignment="1">
      <alignment horizontal="right" vertical="center" wrapText="1"/>
      <protection/>
    </xf>
    <xf numFmtId="0" fontId="6" fillId="33" borderId="37" xfId="65" applyFont="1" applyFill="1" applyBorder="1" applyAlignment="1">
      <alignment vertical="center" wrapText="1"/>
      <protection/>
    </xf>
    <xf numFmtId="4" fontId="6" fillId="36" borderId="43" xfId="55" applyNumberFormat="1" applyFont="1" applyFill="1" applyBorder="1" applyAlignment="1">
      <alignment horizontal="center" vertical="center"/>
    </xf>
    <xf numFmtId="2" fontId="7" fillId="33" borderId="36" xfId="65" applyNumberFormat="1" applyFont="1" applyFill="1" applyBorder="1" applyAlignment="1">
      <alignment horizontal="right" vertical="center" wrapText="1"/>
      <protection/>
    </xf>
    <xf numFmtId="0" fontId="7" fillId="33" borderId="12" xfId="66" applyFont="1" applyFill="1" applyBorder="1" applyAlignment="1">
      <alignment vertical="center"/>
      <protection/>
    </xf>
    <xf numFmtId="4" fontId="6" fillId="36" borderId="12" xfId="53" applyNumberFormat="1" applyFont="1" applyFill="1" applyBorder="1" applyAlignment="1" applyProtection="1">
      <alignment horizontal="center" vertical="center"/>
      <protection/>
    </xf>
    <xf numFmtId="4" fontId="6" fillId="33" borderId="37" xfId="52" applyNumberFormat="1" applyFont="1" applyFill="1" applyBorder="1" applyAlignment="1" applyProtection="1">
      <alignment horizontal="center" vertical="center"/>
      <protection/>
    </xf>
    <xf numFmtId="2" fontId="6" fillId="33" borderId="44" xfId="65" applyNumberFormat="1" applyFont="1" applyFill="1" applyBorder="1" applyAlignment="1">
      <alignment horizontal="right" vertical="center" wrapText="1"/>
      <protection/>
    </xf>
    <xf numFmtId="0" fontId="7" fillId="33" borderId="45" xfId="65" applyFont="1" applyFill="1" applyBorder="1" applyAlignment="1">
      <alignment vertical="center"/>
      <protection/>
    </xf>
    <xf numFmtId="4" fontId="1" fillId="33" borderId="45" xfId="65" applyNumberFormat="1" applyFont="1" applyFill="1" applyBorder="1" applyAlignment="1">
      <alignment vertical="center"/>
      <protection/>
    </xf>
    <xf numFmtId="0" fontId="1" fillId="33" borderId="45" xfId="65" applyFont="1" applyFill="1" applyBorder="1" applyAlignment="1">
      <alignment horizontal="center" vertical="center"/>
      <protection/>
    </xf>
    <xf numFmtId="4" fontId="1" fillId="33" borderId="45" xfId="65" applyNumberFormat="1" applyFont="1" applyFill="1" applyBorder="1" applyAlignment="1">
      <alignment horizontal="center" vertical="center"/>
      <protection/>
    </xf>
    <xf numFmtId="39" fontId="7" fillId="33" borderId="46" xfId="52" applyNumberFormat="1" applyFont="1" applyFill="1" applyBorder="1" applyAlignment="1" applyProtection="1">
      <alignment horizontal="center" vertical="center"/>
      <protection/>
    </xf>
    <xf numFmtId="170" fontId="35" fillId="0" borderId="0" xfId="65" applyNumberFormat="1">
      <alignment/>
      <protection/>
    </xf>
    <xf numFmtId="39" fontId="35" fillId="0" borderId="0" xfId="65" applyNumberFormat="1">
      <alignment/>
      <protection/>
    </xf>
    <xf numFmtId="2" fontId="6" fillId="33" borderId="47" xfId="65" applyNumberFormat="1" applyFont="1" applyFill="1" applyBorder="1" applyAlignment="1">
      <alignment horizontal="right" vertical="center" wrapText="1"/>
      <protection/>
    </xf>
    <xf numFmtId="4" fontId="6" fillId="36" borderId="48" xfId="52" applyNumberFormat="1" applyFont="1" applyFill="1" applyBorder="1" applyAlignment="1" applyProtection="1">
      <alignment horizontal="center" vertical="center"/>
      <protection/>
    </xf>
    <xf numFmtId="2" fontId="6" fillId="33" borderId="24" xfId="65" applyNumberFormat="1" applyFont="1" applyFill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90" fontId="6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4" fontId="7" fillId="33" borderId="0" xfId="5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>
      <alignment vertical="center"/>
    </xf>
    <xf numFmtId="2" fontId="6" fillId="34" borderId="49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2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" fontId="6" fillId="36" borderId="13" xfId="0" applyNumberFormat="1" applyFont="1" applyFill="1" applyBorder="1" applyAlignment="1">
      <alignment horizontal="center" vertical="center" wrapText="1"/>
    </xf>
    <xf numFmtId="4" fontId="7" fillId="36" borderId="50" xfId="0" applyNumberFormat="1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vertical="center"/>
    </xf>
    <xf numFmtId="0" fontId="6" fillId="34" borderId="53" xfId="0" applyFont="1" applyFill="1" applyBorder="1" applyAlignment="1">
      <alignment horizontal="center" vertical="center"/>
    </xf>
    <xf numFmtId="2" fontId="6" fillId="34" borderId="53" xfId="0" applyNumberFormat="1" applyFont="1" applyFill="1" applyBorder="1" applyAlignment="1">
      <alignment horizontal="center" vertical="center"/>
    </xf>
    <xf numFmtId="4" fontId="6" fillId="34" borderId="53" xfId="0" applyNumberFormat="1" applyFont="1" applyFill="1" applyBorder="1" applyAlignment="1">
      <alignment horizontal="center" vertical="center"/>
    </xf>
    <xf numFmtId="4" fontId="7" fillId="34" borderId="53" xfId="0" applyNumberFormat="1" applyFont="1" applyFill="1" applyBorder="1" applyAlignment="1">
      <alignment horizontal="center" vertical="center"/>
    </xf>
    <xf numFmtId="181" fontId="13" fillId="34" borderId="54" xfId="0" applyNumberFormat="1" applyFont="1" applyFill="1" applyBorder="1" applyAlignment="1">
      <alignment horizontal="center" vertical="center"/>
    </xf>
    <xf numFmtId="2" fontId="7" fillId="33" borderId="27" xfId="65" applyNumberFormat="1" applyFont="1" applyFill="1" applyBorder="1" applyAlignment="1">
      <alignment horizontal="right" vertical="top" wrapText="1"/>
      <protection/>
    </xf>
    <xf numFmtId="2" fontId="7" fillId="33" borderId="27" xfId="65" applyNumberFormat="1" applyFont="1" applyFill="1" applyBorder="1" applyAlignment="1">
      <alignment horizontal="right" vertical="center" wrapText="1"/>
      <protection/>
    </xf>
    <xf numFmtId="2" fontId="6" fillId="33" borderId="27" xfId="65" applyNumberFormat="1" applyFont="1" applyFill="1" applyBorder="1" applyAlignment="1">
      <alignment vertical="center" wrapText="1"/>
      <protection/>
    </xf>
    <xf numFmtId="0" fontId="6" fillId="33" borderId="48" xfId="65" applyFont="1" applyFill="1" applyBorder="1" applyAlignment="1">
      <alignment vertical="center"/>
      <protection/>
    </xf>
    <xf numFmtId="4" fontId="6" fillId="33" borderId="48" xfId="55" applyNumberFormat="1" applyFont="1" applyFill="1" applyBorder="1" applyAlignment="1" applyProtection="1">
      <alignment horizontal="center" vertical="center"/>
      <protection/>
    </xf>
    <xf numFmtId="39" fontId="7" fillId="33" borderId="55" xfId="55" applyNumberFormat="1" applyFont="1" applyFill="1" applyBorder="1" applyAlignment="1" applyProtection="1">
      <alignment horizontal="center" vertical="center"/>
      <protection/>
    </xf>
    <xf numFmtId="0" fontId="7" fillId="33" borderId="37" xfId="65" applyFont="1" applyFill="1" applyBorder="1" applyAlignment="1">
      <alignment vertical="center"/>
      <protection/>
    </xf>
    <xf numFmtId="4" fontId="6" fillId="36" borderId="37" xfId="52" applyNumberFormat="1" applyFont="1" applyFill="1" applyBorder="1" applyAlignment="1" applyProtection="1">
      <alignment horizontal="center" vertical="center"/>
      <protection/>
    </xf>
    <xf numFmtId="39" fontId="7" fillId="33" borderId="38" xfId="52" applyNumberFormat="1" applyFont="1" applyFill="1" applyBorder="1" applyAlignment="1" applyProtection="1">
      <alignment horizontal="center" vertical="center"/>
      <protection/>
    </xf>
    <xf numFmtId="2" fontId="6" fillId="0" borderId="24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179" fontId="0" fillId="0" borderId="0" xfId="58" applyAlignment="1">
      <alignment/>
    </xf>
    <xf numFmtId="179" fontId="1" fillId="0" borderId="0" xfId="0" applyNumberFormat="1" applyFont="1" applyFill="1" applyBorder="1" applyAlignment="1">
      <alignment vertical="center"/>
    </xf>
    <xf numFmtId="2" fontId="6" fillId="33" borderId="39" xfId="65" applyNumberFormat="1" applyFont="1" applyFill="1" applyBorder="1" applyAlignment="1">
      <alignment vertical="center" wrapText="1"/>
      <protection/>
    </xf>
    <xf numFmtId="0" fontId="7" fillId="36" borderId="28" xfId="65" applyFont="1" applyFill="1" applyBorder="1" applyAlignment="1">
      <alignment vertical="center" wrapText="1"/>
      <protection/>
    </xf>
    <xf numFmtId="2" fontId="6" fillId="33" borderId="56" xfId="65" applyNumberFormat="1" applyFont="1" applyFill="1" applyBorder="1" applyAlignment="1">
      <alignment horizontal="right" vertical="center" wrapText="1"/>
      <protection/>
    </xf>
    <xf numFmtId="0" fontId="6" fillId="33" borderId="57" xfId="68" applyFont="1" applyFill="1" applyBorder="1" applyAlignment="1">
      <alignment vertical="center" wrapText="1"/>
      <protection/>
    </xf>
    <xf numFmtId="4" fontId="6" fillId="36" borderId="58" xfId="52" applyNumberFormat="1" applyFont="1" applyFill="1" applyBorder="1" applyAlignment="1" applyProtection="1">
      <alignment horizontal="center" vertical="center"/>
      <protection/>
    </xf>
    <xf numFmtId="39" fontId="7" fillId="33" borderId="59" xfId="52" applyNumberFormat="1" applyFont="1" applyFill="1" applyBorder="1" applyAlignment="1" applyProtection="1">
      <alignment horizontal="center" vertical="center"/>
      <protection/>
    </xf>
    <xf numFmtId="4" fontId="6" fillId="36" borderId="0" xfId="55" applyNumberFormat="1" applyFont="1" applyFill="1" applyBorder="1" applyAlignment="1">
      <alignment horizontal="center" vertical="center"/>
    </xf>
    <xf numFmtId="0" fontId="35" fillId="34" borderId="0" xfId="65" applyFill="1">
      <alignment/>
      <protection/>
    </xf>
    <xf numFmtId="2" fontId="6" fillId="33" borderId="28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right" vertical="top"/>
    </xf>
    <xf numFmtId="4" fontId="6" fillId="33" borderId="28" xfId="0" applyNumberFormat="1" applyFont="1" applyFill="1" applyBorder="1" applyAlignment="1">
      <alignment horizontal="center" vertical="center"/>
    </xf>
    <xf numFmtId="4" fontId="7" fillId="33" borderId="29" xfId="0" applyNumberFormat="1" applyFont="1" applyFill="1" applyBorder="1" applyAlignment="1">
      <alignment horizontal="center" vertical="center"/>
    </xf>
    <xf numFmtId="2" fontId="6" fillId="33" borderId="27" xfId="65" applyNumberFormat="1" applyFont="1" applyFill="1" applyBorder="1" applyAlignment="1">
      <alignment horizontal="right" vertical="top"/>
      <protection/>
    </xf>
    <xf numFmtId="0" fontId="6" fillId="0" borderId="28" xfId="65" applyFont="1" applyFill="1" applyBorder="1" applyAlignment="1">
      <alignment vertical="center" wrapText="1"/>
      <protection/>
    </xf>
    <xf numFmtId="4" fontId="6" fillId="0" borderId="28" xfId="52" applyNumberFormat="1" applyFont="1" applyFill="1" applyBorder="1" applyAlignment="1" applyProtection="1">
      <alignment horizontal="center" vertical="center"/>
      <protection/>
    </xf>
    <xf numFmtId="0" fontId="6" fillId="36" borderId="28" xfId="65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2" fontId="6" fillId="36" borderId="60" xfId="0" applyNumberFormat="1" applyFont="1" applyFill="1" applyBorder="1" applyAlignment="1">
      <alignment horizontal="right" vertical="center" wrapText="1"/>
    </xf>
    <xf numFmtId="0" fontId="6" fillId="36" borderId="41" xfId="0" applyFont="1" applyFill="1" applyBorder="1" applyAlignment="1">
      <alignment vertical="center" wrapText="1"/>
    </xf>
    <xf numFmtId="4" fontId="6" fillId="36" borderId="41" xfId="0" applyNumberFormat="1" applyFont="1" applyFill="1" applyBorder="1" applyAlignment="1">
      <alignment vertical="center"/>
    </xf>
    <xf numFmtId="0" fontId="6" fillId="36" borderId="41" xfId="0" applyFont="1" applyFill="1" applyBorder="1" applyAlignment="1">
      <alignment horizontal="center" vertical="center"/>
    </xf>
    <xf numFmtId="191" fontId="6" fillId="36" borderId="41" xfId="0" applyNumberFormat="1" applyFont="1" applyFill="1" applyBorder="1" applyAlignment="1">
      <alignment horizontal="center" vertical="center"/>
    </xf>
    <xf numFmtId="4" fontId="7" fillId="33" borderId="41" xfId="65" applyNumberFormat="1" applyFont="1" applyFill="1" applyBorder="1" applyAlignment="1">
      <alignment horizontal="center" vertical="center"/>
      <protection/>
    </xf>
    <xf numFmtId="192" fontId="52" fillId="34" borderId="61" xfId="0" applyNumberFormat="1" applyFont="1" applyFill="1" applyBorder="1" applyAlignment="1">
      <alignment horizontal="center" vertical="center" wrapText="1"/>
    </xf>
    <xf numFmtId="49" fontId="6" fillId="36" borderId="27" xfId="62" applyNumberFormat="1" applyFont="1" applyFill="1" applyBorder="1" applyAlignment="1">
      <alignment vertical="top" wrapText="1"/>
      <protection/>
    </xf>
    <xf numFmtId="0" fontId="6" fillId="33" borderId="28" xfId="62" applyFont="1" applyFill="1" applyBorder="1" applyAlignment="1">
      <alignment vertical="center"/>
      <protection/>
    </xf>
    <xf numFmtId="4" fontId="6" fillId="36" borderId="28" xfId="54" applyNumberFormat="1" applyFont="1" applyFill="1" applyBorder="1" applyAlignment="1" applyProtection="1">
      <alignment horizontal="center" vertical="center"/>
      <protection/>
    </xf>
    <xf numFmtId="191" fontId="6" fillId="33" borderId="28" xfId="62" applyNumberFormat="1" applyFont="1" applyFill="1" applyBorder="1" applyAlignment="1">
      <alignment horizontal="center" vertical="center"/>
      <protection/>
    </xf>
    <xf numFmtId="4" fontId="7" fillId="33" borderId="28" xfId="62" applyNumberFormat="1" applyFont="1" applyFill="1" applyBorder="1" applyAlignment="1">
      <alignment horizontal="center" vertical="center"/>
      <protection/>
    </xf>
    <xf numFmtId="39" fontId="7" fillId="33" borderId="29" xfId="54" applyNumberFormat="1" applyFont="1" applyFill="1" applyBorder="1" applyAlignment="1" applyProtection="1">
      <alignment horizontal="center" vertical="center"/>
      <protection/>
    </xf>
    <xf numFmtId="49" fontId="6" fillId="36" borderId="62" xfId="62" applyNumberFormat="1" applyFont="1" applyFill="1" applyBorder="1" applyAlignment="1">
      <alignment vertical="top" wrapText="1"/>
      <protection/>
    </xf>
    <xf numFmtId="0" fontId="6" fillId="33" borderId="63" xfId="62" applyFont="1" applyFill="1" applyBorder="1" applyAlignment="1">
      <alignment vertical="center"/>
      <protection/>
    </xf>
    <xf numFmtId="4" fontId="6" fillId="36" borderId="63" xfId="54" applyNumberFormat="1" applyFont="1" applyFill="1" applyBorder="1" applyAlignment="1" applyProtection="1">
      <alignment horizontal="center" vertical="center"/>
      <protection/>
    </xf>
    <xf numFmtId="191" fontId="6" fillId="33" borderId="63" xfId="62" applyNumberFormat="1" applyFont="1" applyFill="1" applyBorder="1" applyAlignment="1">
      <alignment horizontal="center" vertical="center"/>
      <protection/>
    </xf>
    <xf numFmtId="4" fontId="7" fillId="33" borderId="63" xfId="62" applyNumberFormat="1" applyFont="1" applyFill="1" applyBorder="1" applyAlignment="1">
      <alignment horizontal="center" vertical="center"/>
      <protection/>
    </xf>
    <xf numFmtId="39" fontId="7" fillId="33" borderId="64" xfId="54" applyNumberFormat="1" applyFont="1" applyFill="1" applyBorder="1" applyAlignment="1" applyProtection="1">
      <alignment horizontal="center" vertical="center"/>
      <protection/>
    </xf>
    <xf numFmtId="2" fontId="7" fillId="33" borderId="65" xfId="65" applyNumberFormat="1" applyFont="1" applyFill="1" applyBorder="1" applyAlignment="1">
      <alignment horizontal="right" vertical="center" wrapText="1"/>
      <protection/>
    </xf>
    <xf numFmtId="0" fontId="7" fillId="33" borderId="43" xfId="65" applyFont="1" applyFill="1" applyBorder="1" applyAlignment="1">
      <alignment vertical="center"/>
      <protection/>
    </xf>
    <xf numFmtId="4" fontId="6" fillId="36" borderId="43" xfId="52" applyNumberFormat="1" applyFont="1" applyFill="1" applyBorder="1" applyAlignment="1" applyProtection="1">
      <alignment horizontal="center" vertical="center"/>
      <protection/>
    </xf>
    <xf numFmtId="39" fontId="7" fillId="33" borderId="66" xfId="52" applyNumberFormat="1" applyFont="1" applyFill="1" applyBorder="1" applyAlignment="1" applyProtection="1">
      <alignment horizontal="center" vertical="center"/>
      <protection/>
    </xf>
    <xf numFmtId="0" fontId="35" fillId="37" borderId="0" xfId="65" applyFill="1">
      <alignment/>
      <protection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 vertical="center"/>
    </xf>
    <xf numFmtId="39" fontId="7" fillId="33" borderId="29" xfId="55" applyNumberFormat="1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>
      <alignment vertical="center" wrapText="1"/>
    </xf>
    <xf numFmtId="4" fontId="6" fillId="36" borderId="67" xfId="52" applyNumberFormat="1" applyFont="1" applyFill="1" applyBorder="1" applyAlignment="1" applyProtection="1">
      <alignment horizontal="center" vertical="center"/>
      <protection/>
    </xf>
    <xf numFmtId="4" fontId="6" fillId="34" borderId="67" xfId="0" applyNumberFormat="1" applyFont="1" applyFill="1" applyBorder="1" applyAlignment="1">
      <alignment horizontal="center" vertical="center"/>
    </xf>
    <xf numFmtId="4" fontId="6" fillId="33" borderId="67" xfId="55" applyNumberFormat="1" applyFont="1" applyFill="1" applyBorder="1" applyAlignment="1" applyProtection="1">
      <alignment horizontal="center" vertical="center"/>
      <protection/>
    </xf>
    <xf numFmtId="39" fontId="7" fillId="33" borderId="68" xfId="52" applyNumberFormat="1" applyFont="1" applyFill="1" applyBorder="1" applyAlignment="1" applyProtection="1">
      <alignment horizontal="center" vertical="center"/>
      <protection/>
    </xf>
    <xf numFmtId="190" fontId="6" fillId="38" borderId="0" xfId="0" applyNumberFormat="1" applyFont="1" applyFill="1" applyBorder="1" applyAlignment="1">
      <alignment horizontal="right" vertical="center" wrapText="1"/>
    </xf>
    <xf numFmtId="0" fontId="6" fillId="36" borderId="41" xfId="0" applyFont="1" applyFill="1" applyBorder="1" applyAlignment="1">
      <alignment vertical="center"/>
    </xf>
    <xf numFmtId="4" fontId="6" fillId="36" borderId="41" xfId="0" applyNumberFormat="1" applyFont="1" applyFill="1" applyBorder="1" applyAlignment="1">
      <alignment horizontal="center" vertical="center"/>
    </xf>
    <xf numFmtId="14" fontId="2" fillId="33" borderId="69" xfId="56" applyNumberFormat="1" applyFont="1" applyFill="1" applyBorder="1" applyAlignment="1" applyProtection="1">
      <alignment horizontal="left" vertical="center"/>
      <protection/>
    </xf>
    <xf numFmtId="4" fontId="3" fillId="36" borderId="70" xfId="67" applyNumberFormat="1" applyFont="1" applyFill="1" applyBorder="1" applyAlignment="1">
      <alignment horizontal="center" vertical="center"/>
      <protection/>
    </xf>
    <xf numFmtId="4" fontId="3" fillId="36" borderId="71" xfId="67" applyNumberFormat="1" applyFont="1" applyFill="1" applyBorder="1" applyAlignment="1">
      <alignment horizontal="center" vertical="center"/>
      <protection/>
    </xf>
    <xf numFmtId="4" fontId="3" fillId="36" borderId="72" xfId="67" applyNumberFormat="1" applyFont="1" applyFill="1" applyBorder="1" applyAlignment="1">
      <alignment horizontal="center" vertical="center"/>
      <protection/>
    </xf>
    <xf numFmtId="4" fontId="34" fillId="36" borderId="0" xfId="67" applyNumberFormat="1" applyFont="1" applyFill="1" applyBorder="1" applyAlignment="1">
      <alignment horizontal="center" vertical="center"/>
      <protection/>
    </xf>
    <xf numFmtId="4" fontId="34" fillId="36" borderId="20" xfId="67" applyNumberFormat="1" applyFont="1" applyFill="1" applyBorder="1" applyAlignment="1">
      <alignment horizontal="center" vertical="center"/>
      <protection/>
    </xf>
    <xf numFmtId="4" fontId="33" fillId="36" borderId="0" xfId="67" applyNumberFormat="1" applyFont="1" applyFill="1" applyBorder="1" applyAlignment="1">
      <alignment horizontal="center" vertical="center"/>
      <protection/>
    </xf>
    <xf numFmtId="4" fontId="33" fillId="36" borderId="20" xfId="67" applyNumberFormat="1" applyFont="1" applyFill="1" applyBorder="1" applyAlignment="1">
      <alignment horizontal="center" vertical="center"/>
      <protection/>
    </xf>
    <xf numFmtId="0" fontId="5" fillId="36" borderId="0" xfId="67" applyFont="1" applyFill="1" applyBorder="1" applyAlignment="1">
      <alignment horizontal="left" vertical="center"/>
      <protection/>
    </xf>
    <xf numFmtId="0" fontId="33" fillId="33" borderId="0" xfId="67" applyFont="1" applyFill="1" applyBorder="1" applyAlignment="1">
      <alignment horizontal="center" vertical="center"/>
      <protection/>
    </xf>
    <xf numFmtId="0" fontId="33" fillId="33" borderId="20" xfId="67" applyFont="1" applyFill="1" applyBorder="1" applyAlignment="1">
      <alignment horizontal="center" vertical="center"/>
      <protection/>
    </xf>
    <xf numFmtId="0" fontId="33" fillId="33" borderId="0" xfId="67" applyFont="1" applyFill="1" applyBorder="1" applyAlignment="1">
      <alignment horizontal="left" vertical="center" wrapText="1"/>
      <protection/>
    </xf>
    <xf numFmtId="0" fontId="33" fillId="33" borderId="20" xfId="67" applyFont="1" applyFill="1" applyBorder="1" applyAlignment="1">
      <alignment horizontal="left" vertical="center" wrapText="1"/>
      <protection/>
    </xf>
    <xf numFmtId="0" fontId="6" fillId="33" borderId="2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33" fillId="33" borderId="73" xfId="67" applyFont="1" applyFill="1" applyBorder="1" applyAlignment="1">
      <alignment horizontal="left" vertical="center"/>
      <protection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Millares 12" xfId="52"/>
    <cellStyle name="Millares 12 3" xfId="53"/>
    <cellStyle name="Millares 14" xfId="54"/>
    <cellStyle name="Millares 18 2" xfId="55"/>
    <cellStyle name="Millares 2 4" xfId="56"/>
    <cellStyle name="Millares 7" xfId="57"/>
    <cellStyle name="Currency" xfId="58"/>
    <cellStyle name="Currency [0]" xfId="59"/>
    <cellStyle name="Neutral" xfId="60"/>
    <cellStyle name="Normal 2 2" xfId="61"/>
    <cellStyle name="Normal 2 2 2 2" xfId="62"/>
    <cellStyle name="Normal 2 3" xfId="63"/>
    <cellStyle name="Normal 3" xfId="64"/>
    <cellStyle name="Normal 5 18 2" xfId="65"/>
    <cellStyle name="Normal 5 18 2 2" xfId="66"/>
    <cellStyle name="Normal 5 2 3 2" xfId="67"/>
    <cellStyle name="Normal 9 2" xfId="68"/>
    <cellStyle name="Normal 93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114300</xdr:rowOff>
    </xdr:from>
    <xdr:to>
      <xdr:col>1</xdr:col>
      <xdr:colOff>1952625</xdr:colOff>
      <xdr:row>2</xdr:row>
      <xdr:rowOff>266700</xdr:rowOff>
    </xdr:to>
    <xdr:pic>
      <xdr:nvPicPr>
        <xdr:cNvPr id="1" name="2 Imagen" descr="Resultado de imagen para logo ministerio publico republica dominicana"/>
        <xdr:cNvPicPr preferRelativeResize="1">
          <a:picLocks noChangeAspect="1"/>
        </xdr:cNvPicPr>
      </xdr:nvPicPr>
      <xdr:blipFill>
        <a:blip r:embed="rId1"/>
        <a:srcRect l="41766" t="36172" r="32525" b="36677"/>
        <a:stretch>
          <a:fillRect/>
        </a:stretch>
      </xdr:blipFill>
      <xdr:spPr>
        <a:xfrm>
          <a:off x="295275" y="114300"/>
          <a:ext cx="203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91"/>
  <sheetViews>
    <sheetView showGridLines="0" tabSelected="1" view="pageBreakPreview" zoomScale="96" zoomScaleNormal="96" zoomScaleSheetLayoutView="96" zoomScalePageLayoutView="0" workbookViewId="0" topLeftCell="A130">
      <selection activeCell="B139" sqref="B139"/>
    </sheetView>
  </sheetViews>
  <sheetFormatPr defaultColWidth="11.421875" defaultRowHeight="12.75"/>
  <cols>
    <col min="1" max="1" width="5.7109375" style="73" bestFit="1" customWidth="1"/>
    <col min="2" max="2" width="36.28125" style="4" customWidth="1"/>
    <col min="3" max="3" width="11.28125" style="4" customWidth="1"/>
    <col min="4" max="4" width="7.7109375" style="10" customWidth="1"/>
    <col min="5" max="5" width="11.421875" style="11" customWidth="1"/>
    <col min="6" max="6" width="12.8515625" style="11" customWidth="1"/>
    <col min="7" max="7" width="15.57421875" style="12" customWidth="1"/>
    <col min="8" max="8" width="7.140625" style="13" customWidth="1"/>
    <col min="9" max="9" width="30.28125" style="46" bestFit="1" customWidth="1"/>
    <col min="10" max="10" width="12.140625" style="4" bestFit="1" customWidth="1"/>
    <col min="11" max="16384" width="11.421875" style="4" customWidth="1"/>
  </cols>
  <sheetData>
    <row r="1" spans="1:8" s="1" customFormat="1" ht="22.5" customHeight="1" thickTop="1">
      <c r="A1" s="238"/>
      <c r="B1" s="239"/>
      <c r="C1" s="239"/>
      <c r="D1" s="239"/>
      <c r="E1" s="239"/>
      <c r="F1" s="239"/>
      <c r="G1" s="240"/>
      <c r="H1" s="65"/>
    </row>
    <row r="2" spans="1:8" s="1" customFormat="1" ht="22.5" customHeight="1">
      <c r="A2" s="59"/>
      <c r="B2" s="241" t="s">
        <v>72</v>
      </c>
      <c r="C2" s="241"/>
      <c r="D2" s="241"/>
      <c r="E2" s="241"/>
      <c r="F2" s="241"/>
      <c r="G2" s="242"/>
      <c r="H2" s="65"/>
    </row>
    <row r="3" spans="1:8" s="1" customFormat="1" ht="22.5" customHeight="1">
      <c r="A3" s="59"/>
      <c r="B3" s="243"/>
      <c r="C3" s="243"/>
      <c r="D3" s="243"/>
      <c r="E3" s="243"/>
      <c r="F3" s="243"/>
      <c r="G3" s="244"/>
      <c r="H3" s="65"/>
    </row>
    <row r="4" spans="1:8" s="1" customFormat="1" ht="22.5" customHeight="1">
      <c r="A4" s="68"/>
      <c r="B4" s="17"/>
      <c r="C4" s="18"/>
      <c r="D4" s="19"/>
      <c r="E4" s="18"/>
      <c r="F4" s="18"/>
      <c r="G4" s="60"/>
      <c r="H4" s="65"/>
    </row>
    <row r="5" spans="1:8" s="1" customFormat="1" ht="11.25" customHeight="1">
      <c r="A5" s="69"/>
      <c r="B5" s="20"/>
      <c r="C5" s="21"/>
      <c r="D5" s="22"/>
      <c r="E5" s="21"/>
      <c r="F5" s="21"/>
      <c r="G5" s="61"/>
      <c r="H5" s="65"/>
    </row>
    <row r="6" spans="1:8" s="1" customFormat="1" ht="11.25" customHeight="1">
      <c r="A6" s="62"/>
      <c r="B6" s="245"/>
      <c r="C6" s="245"/>
      <c r="D6" s="245"/>
      <c r="E6" s="246"/>
      <c r="F6" s="246"/>
      <c r="G6" s="247"/>
      <c r="H6" s="65"/>
    </row>
    <row r="7" spans="1:8" s="1" customFormat="1" ht="19.5" customHeight="1">
      <c r="A7" s="62"/>
      <c r="B7" s="248" t="s">
        <v>88</v>
      </c>
      <c r="C7" s="248"/>
      <c r="D7" s="248"/>
      <c r="E7" s="248"/>
      <c r="F7" s="248"/>
      <c r="G7" s="249"/>
      <c r="H7" s="65"/>
    </row>
    <row r="8" spans="1:8" s="1" customFormat="1" ht="20.25" customHeight="1" thickBot="1">
      <c r="A8" s="63"/>
      <c r="B8" s="253" t="s">
        <v>89</v>
      </c>
      <c r="C8" s="253"/>
      <c r="D8" s="253"/>
      <c r="E8" s="253"/>
      <c r="F8" s="253"/>
      <c r="G8" s="237" t="s">
        <v>87</v>
      </c>
      <c r="H8" s="65"/>
    </row>
    <row r="9" spans="1:8" s="1" customFormat="1" ht="31.5" customHeight="1" thickBot="1" thickTop="1">
      <c r="A9" s="93" t="s">
        <v>0</v>
      </c>
      <c r="B9" s="36" t="s">
        <v>1</v>
      </c>
      <c r="C9" s="37" t="s">
        <v>4</v>
      </c>
      <c r="D9" s="37" t="s">
        <v>3</v>
      </c>
      <c r="E9" s="38" t="s">
        <v>5</v>
      </c>
      <c r="F9" s="38" t="s">
        <v>6</v>
      </c>
      <c r="G9" s="39" t="s">
        <v>7</v>
      </c>
      <c r="H9" s="65"/>
    </row>
    <row r="10" spans="1:9" s="5" customFormat="1" ht="12" customHeight="1">
      <c r="A10" s="70"/>
      <c r="B10" s="14"/>
      <c r="C10" s="14"/>
      <c r="D10" s="14"/>
      <c r="E10" s="14"/>
      <c r="F10" s="14"/>
      <c r="G10" s="40"/>
      <c r="H10" s="13"/>
      <c r="I10" s="45"/>
    </row>
    <row r="11" spans="1:9" s="5" customFormat="1" ht="36" customHeight="1">
      <c r="A11" s="131" t="s">
        <v>27</v>
      </c>
      <c r="B11" s="130" t="s">
        <v>43</v>
      </c>
      <c r="C11" s="121"/>
      <c r="D11" s="121"/>
      <c r="E11" s="121"/>
      <c r="F11" s="121"/>
      <c r="G11" s="122"/>
      <c r="H11" s="13"/>
      <c r="I11" s="45"/>
    </row>
    <row r="12" spans="1:9" s="5" customFormat="1" ht="20.25" customHeight="1">
      <c r="A12" s="120"/>
      <c r="B12" s="121"/>
      <c r="C12" s="121"/>
      <c r="D12" s="121"/>
      <c r="E12" s="121"/>
      <c r="F12" s="121"/>
      <c r="G12" s="122"/>
      <c r="H12" s="13"/>
      <c r="I12" s="45"/>
    </row>
    <row r="13" spans="1:7" s="33" customFormat="1" ht="20.25" customHeight="1">
      <c r="A13" s="133">
        <v>1</v>
      </c>
      <c r="B13" s="31" t="s">
        <v>11</v>
      </c>
      <c r="C13" s="28"/>
      <c r="D13" s="28"/>
      <c r="E13" s="28"/>
      <c r="F13" s="28"/>
      <c r="G13" s="32"/>
    </row>
    <row r="14" spans="1:7" s="33" customFormat="1" ht="60.75" customHeight="1">
      <c r="A14" s="152">
        <f>A13+0.01</f>
        <v>1.01</v>
      </c>
      <c r="B14" s="136" t="s">
        <v>18</v>
      </c>
      <c r="C14" s="137">
        <v>235.5</v>
      </c>
      <c r="D14" s="28" t="s">
        <v>17</v>
      </c>
      <c r="E14" s="137"/>
      <c r="F14" s="34">
        <f>ROUND(C14*E14,2)</f>
        <v>0</v>
      </c>
      <c r="G14" s="32">
        <f>SUM(F14)</f>
        <v>0</v>
      </c>
    </row>
    <row r="15" spans="1:256" ht="20.25" customHeight="1">
      <c r="A15" s="133">
        <v>2</v>
      </c>
      <c r="B15" s="31" t="s">
        <v>29</v>
      </c>
      <c r="C15" s="28"/>
      <c r="D15" s="28"/>
      <c r="E15" s="28"/>
      <c r="F15" s="28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27" customHeight="1">
      <c r="A16" s="135">
        <f>A15+0.01</f>
        <v>2.01</v>
      </c>
      <c r="B16" s="35" t="s">
        <v>20</v>
      </c>
      <c r="C16" s="28">
        <v>1</v>
      </c>
      <c r="D16" s="28" t="s">
        <v>2</v>
      </c>
      <c r="E16" s="28"/>
      <c r="F16" s="28">
        <f>ROUND(C16*E16,2)</f>
        <v>0</v>
      </c>
      <c r="G16" s="32">
        <f>SUM(F16)</f>
        <v>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20.25" customHeight="1">
      <c r="A17" s="138">
        <v>3</v>
      </c>
      <c r="B17" s="139" t="s">
        <v>30</v>
      </c>
      <c r="C17" s="140"/>
      <c r="D17" s="140"/>
      <c r="E17" s="140"/>
      <c r="F17" s="141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31.5" customHeight="1">
      <c r="A18" s="152">
        <f>A17+0.01</f>
        <v>3.01</v>
      </c>
      <c r="B18" s="113" t="s">
        <v>44</v>
      </c>
      <c r="C18" s="140">
        <v>17</v>
      </c>
      <c r="D18" s="15" t="s">
        <v>17</v>
      </c>
      <c r="E18" s="140"/>
      <c r="F18" s="28">
        <f>ROUND(C18*E18,2)</f>
        <v>0</v>
      </c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30.75" customHeight="1">
      <c r="A19" s="135">
        <f>A18+0.01</f>
        <v>3.0199999999999996</v>
      </c>
      <c r="B19" s="113" t="s">
        <v>21</v>
      </c>
      <c r="C19" s="28">
        <v>6</v>
      </c>
      <c r="D19" s="28" t="s">
        <v>3</v>
      </c>
      <c r="E19" s="140"/>
      <c r="F19" s="28">
        <f>ROUND(C19*E19,2)</f>
        <v>0</v>
      </c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44.25" customHeight="1">
      <c r="A20" s="152">
        <f>A19+0.01</f>
        <v>3.0299999999999994</v>
      </c>
      <c r="B20" s="35" t="s">
        <v>45</v>
      </c>
      <c r="C20" s="28">
        <v>1</v>
      </c>
      <c r="D20" s="28" t="s">
        <v>2</v>
      </c>
      <c r="E20" s="28"/>
      <c r="F20" s="28">
        <f>ROUND(C20*E20,2)</f>
        <v>0</v>
      </c>
      <c r="G20" s="32">
        <f>SUM(F18:F20)</f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20.25" customHeight="1">
      <c r="A21" s="133">
        <v>4</v>
      </c>
      <c r="B21" s="31" t="s">
        <v>31</v>
      </c>
      <c r="C21" s="28"/>
      <c r="D21" s="28"/>
      <c r="E21" s="28"/>
      <c r="F21" s="28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29.25" customHeight="1">
      <c r="A22" s="135">
        <f>A21+0.01</f>
        <v>4.01</v>
      </c>
      <c r="B22" s="35" t="s">
        <v>32</v>
      </c>
      <c r="C22" s="28">
        <v>1</v>
      </c>
      <c r="D22" s="28" t="s">
        <v>2</v>
      </c>
      <c r="E22" s="28"/>
      <c r="F22" s="28">
        <f>ROUND(C22*E22,2)</f>
        <v>0</v>
      </c>
      <c r="G22" s="32">
        <f>SUM(F22)</f>
        <v>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20.25" customHeight="1" thickBot="1">
      <c r="A23" s="150"/>
      <c r="B23" s="175"/>
      <c r="C23" s="151"/>
      <c r="D23" s="151"/>
      <c r="E23" s="151"/>
      <c r="F23" s="176"/>
      <c r="G23" s="177"/>
      <c r="H23" s="33"/>
      <c r="I23" s="33"/>
      <c r="J23" s="33"/>
      <c r="K23" s="33"/>
      <c r="L23" s="33"/>
      <c r="M23" s="34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20.25" customHeight="1" thickBot="1" thickTop="1">
      <c r="A24" s="142"/>
      <c r="B24" s="143" t="s">
        <v>46</v>
      </c>
      <c r="C24" s="144"/>
      <c r="D24" s="145"/>
      <c r="E24" s="146"/>
      <c r="F24" s="146"/>
      <c r="G24" s="147">
        <f>SUM(G13:G22)</f>
        <v>0</v>
      </c>
      <c r="H24" s="148"/>
      <c r="I24" s="149"/>
      <c r="J24" s="33"/>
      <c r="K24" s="33"/>
      <c r="L24" s="33"/>
      <c r="M24" s="3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9" ht="20.25" customHeight="1" thickTop="1">
      <c r="A25" s="80"/>
      <c r="B25" s="79"/>
      <c r="C25" s="76"/>
      <c r="D25" s="76"/>
      <c r="E25" s="81"/>
      <c r="F25" s="77"/>
      <c r="G25" s="78"/>
      <c r="I25" s="4"/>
    </row>
    <row r="26" spans="1:9" ht="27.75" customHeight="1">
      <c r="A26" s="173" t="s">
        <v>36</v>
      </c>
      <c r="B26" s="132" t="s">
        <v>49</v>
      </c>
      <c r="C26" s="76"/>
      <c r="D26" s="76"/>
      <c r="E26" s="81"/>
      <c r="F26" s="77"/>
      <c r="G26" s="78"/>
      <c r="I26" s="4"/>
    </row>
    <row r="27" spans="1:9" ht="20.25" customHeight="1">
      <c r="A27" s="80"/>
      <c r="B27" s="79"/>
      <c r="C27" s="76"/>
      <c r="D27" s="76"/>
      <c r="E27" s="81"/>
      <c r="F27" s="77"/>
      <c r="G27" s="78"/>
      <c r="I27" s="4"/>
    </row>
    <row r="28" spans="1:7" s="33" customFormat="1" ht="20.25" customHeight="1">
      <c r="A28" s="138">
        <v>1</v>
      </c>
      <c r="B28" s="178" t="s">
        <v>11</v>
      </c>
      <c r="C28" s="141"/>
      <c r="D28" s="141"/>
      <c r="E28" s="179"/>
      <c r="F28" s="141"/>
      <c r="G28" s="180"/>
    </row>
    <row r="29" spans="1:7" s="33" customFormat="1" ht="59.25" customHeight="1">
      <c r="A29" s="152">
        <f>A28+0.01</f>
        <v>1.01</v>
      </c>
      <c r="B29" s="136" t="s">
        <v>18</v>
      </c>
      <c r="C29" s="137">
        <v>102</v>
      </c>
      <c r="D29" s="28" t="s">
        <v>17</v>
      </c>
      <c r="E29" s="137"/>
      <c r="F29" s="34">
        <f>ROUND(C29*E29,2)</f>
        <v>0</v>
      </c>
      <c r="G29" s="32">
        <f>SUM(F29)</f>
        <v>0</v>
      </c>
    </row>
    <row r="30" spans="1:256" ht="20.25" customHeight="1">
      <c r="A30" s="133">
        <v>2</v>
      </c>
      <c r="B30" s="31" t="s">
        <v>29</v>
      </c>
      <c r="C30" s="28"/>
      <c r="D30" s="28"/>
      <c r="E30" s="28"/>
      <c r="F30" s="28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33.75" customHeight="1">
      <c r="A31" s="135">
        <f>A30+0.01</f>
        <v>2.01</v>
      </c>
      <c r="B31" s="35" t="s">
        <v>47</v>
      </c>
      <c r="C31" s="28">
        <v>1</v>
      </c>
      <c r="D31" s="28" t="s">
        <v>2</v>
      </c>
      <c r="E31" s="28"/>
      <c r="F31" s="28">
        <f>ROUND(C31*E31,2)</f>
        <v>0</v>
      </c>
      <c r="G31" s="32">
        <f>SUM(F31)</f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20.25" customHeight="1">
      <c r="A32" s="133">
        <v>3</v>
      </c>
      <c r="B32" s="31" t="s">
        <v>31</v>
      </c>
      <c r="C32" s="28"/>
      <c r="D32" s="28"/>
      <c r="E32" s="28"/>
      <c r="F32" s="28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29.25" customHeight="1">
      <c r="A33" s="135">
        <f>A32+0.01</f>
        <v>3.01</v>
      </c>
      <c r="B33" s="35" t="s">
        <v>48</v>
      </c>
      <c r="C33" s="28">
        <v>1</v>
      </c>
      <c r="D33" s="28" t="s">
        <v>2</v>
      </c>
      <c r="E33" s="28"/>
      <c r="F33" s="28">
        <f>ROUND(C33*E33,2)</f>
        <v>0</v>
      </c>
      <c r="G33" s="32">
        <f>SUM(F33)</f>
        <v>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9" ht="20.25" customHeight="1" thickBot="1">
      <c r="A34" s="82"/>
      <c r="B34" s="83"/>
      <c r="C34" s="84"/>
      <c r="D34" s="84"/>
      <c r="E34" s="85"/>
      <c r="F34" s="86"/>
      <c r="G34" s="87"/>
      <c r="I34" s="4"/>
    </row>
    <row r="35" spans="1:9" ht="20.25" customHeight="1" thickBot="1" thickTop="1">
      <c r="A35" s="72"/>
      <c r="B35" s="29" t="s">
        <v>50</v>
      </c>
      <c r="C35" s="30"/>
      <c r="D35" s="30"/>
      <c r="E35" s="30"/>
      <c r="F35" s="30"/>
      <c r="G35" s="41">
        <f>SUM(G29:G34)</f>
        <v>0</v>
      </c>
      <c r="I35" s="4"/>
    </row>
    <row r="36" spans="1:9" ht="20.25" customHeight="1" thickTop="1">
      <c r="A36" s="80"/>
      <c r="B36" s="79"/>
      <c r="C36" s="76"/>
      <c r="D36" s="76"/>
      <c r="E36" s="81"/>
      <c r="F36" s="77"/>
      <c r="G36" s="78"/>
      <c r="I36" s="4"/>
    </row>
    <row r="37" spans="1:9" ht="31.5" customHeight="1">
      <c r="A37" s="173" t="s">
        <v>37</v>
      </c>
      <c r="B37" s="132" t="s">
        <v>51</v>
      </c>
      <c r="C37" s="76"/>
      <c r="D37" s="76"/>
      <c r="E37" s="81"/>
      <c r="F37" s="77"/>
      <c r="G37" s="78"/>
      <c r="I37" s="4"/>
    </row>
    <row r="38" spans="1:9" ht="20.25" customHeight="1">
      <c r="A38" s="80"/>
      <c r="B38" s="79"/>
      <c r="C38" s="76"/>
      <c r="D38" s="76"/>
      <c r="E38" s="81"/>
      <c r="F38" s="77"/>
      <c r="G38" s="78"/>
      <c r="I38" s="4"/>
    </row>
    <row r="39" spans="1:9" s="33" customFormat="1" ht="20.25" customHeight="1">
      <c r="A39" s="133">
        <v>1</v>
      </c>
      <c r="B39" s="31" t="s">
        <v>11</v>
      </c>
      <c r="C39" s="28"/>
      <c r="D39" s="28"/>
      <c r="E39" s="28"/>
      <c r="F39" s="28"/>
      <c r="G39" s="32"/>
      <c r="H39" s="67"/>
      <c r="I39" s="47"/>
    </row>
    <row r="40" spans="1:9" s="33" customFormat="1" ht="60.75" customHeight="1">
      <c r="A40" s="101">
        <f>A39+0.01</f>
        <v>1.01</v>
      </c>
      <c r="B40" s="35" t="s">
        <v>18</v>
      </c>
      <c r="C40" s="28">
        <v>240.39</v>
      </c>
      <c r="D40" s="15" t="s">
        <v>17</v>
      </c>
      <c r="E40" s="28"/>
      <c r="F40" s="34">
        <f>ROUND(C40*E40,2)</f>
        <v>0</v>
      </c>
      <c r="G40" s="32">
        <f>SUM(F40)</f>
        <v>0</v>
      </c>
      <c r="H40" s="67"/>
      <c r="I40" s="47"/>
    </row>
    <row r="41" spans="1:256" ht="20.25" customHeight="1">
      <c r="A41" s="133">
        <v>2</v>
      </c>
      <c r="B41" s="31" t="s">
        <v>52</v>
      </c>
      <c r="C41" s="28"/>
      <c r="D41" s="28"/>
      <c r="E41" s="28"/>
      <c r="F41" s="28"/>
      <c r="G41" s="32"/>
      <c r="H41" s="67"/>
      <c r="I41" s="47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60.75" customHeight="1">
      <c r="A42" s="101">
        <f>A41+0.01</f>
        <v>2.01</v>
      </c>
      <c r="B42" s="35" t="s">
        <v>53</v>
      </c>
      <c r="C42" s="28">
        <v>1</v>
      </c>
      <c r="D42" s="15" t="s">
        <v>3</v>
      </c>
      <c r="E42" s="28"/>
      <c r="F42" s="34">
        <f>ROUND(C42*E42,2)</f>
        <v>0</v>
      </c>
      <c r="G42" s="32"/>
      <c r="H42" s="67"/>
      <c r="I42" s="47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9" ht="20.25" customHeight="1">
      <c r="A43" s="174">
        <f>A42+0.01</f>
        <v>2.0199999999999996</v>
      </c>
      <c r="B43" s="79" t="s">
        <v>54</v>
      </c>
      <c r="C43" s="76">
        <v>3</v>
      </c>
      <c r="D43" s="76" t="s">
        <v>3</v>
      </c>
      <c r="E43" s="76"/>
      <c r="F43" s="34">
        <f>ROUND(C43*E43,2)</f>
        <v>0</v>
      </c>
      <c r="G43" s="78"/>
      <c r="I43" s="4"/>
    </row>
    <row r="44" spans="1:256" ht="33" customHeight="1">
      <c r="A44" s="181">
        <f>A43+0.01</f>
        <v>2.0299999999999994</v>
      </c>
      <c r="B44" s="113" t="s">
        <v>55</v>
      </c>
      <c r="C44" s="28">
        <v>3</v>
      </c>
      <c r="D44" s="28" t="s">
        <v>3</v>
      </c>
      <c r="E44" s="28"/>
      <c r="F44" s="34">
        <f>ROUND(C44*E44,2)</f>
        <v>0</v>
      </c>
      <c r="G44" s="32"/>
      <c r="I44" s="182"/>
      <c r="J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9" ht="30.75" customHeight="1">
      <c r="A45" s="80">
        <f>A44+0.01</f>
        <v>2.039999999999999</v>
      </c>
      <c r="B45" s="79" t="s">
        <v>35</v>
      </c>
      <c r="C45" s="76">
        <v>1</v>
      </c>
      <c r="D45" s="76" t="s">
        <v>2</v>
      </c>
      <c r="E45" s="81"/>
      <c r="F45" s="34">
        <f>ROUND(C45*E45,2)</f>
        <v>0</v>
      </c>
      <c r="G45" s="78">
        <f>SUM(F42:F45)</f>
        <v>0</v>
      </c>
      <c r="I45" s="4"/>
    </row>
    <row r="46" spans="1:256" ht="20.25" customHeight="1">
      <c r="A46" s="133">
        <v>3</v>
      </c>
      <c r="B46" s="31" t="s">
        <v>13</v>
      </c>
      <c r="C46" s="28"/>
      <c r="D46" s="28"/>
      <c r="E46" s="28"/>
      <c r="F46" s="28"/>
      <c r="G46" s="32"/>
      <c r="H46" s="66"/>
      <c r="I46" s="48"/>
      <c r="J46" s="18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ht="38.25" customHeight="1">
      <c r="A47" s="174">
        <f>+A46+0.01</f>
        <v>3.01</v>
      </c>
      <c r="B47" s="79" t="s">
        <v>47</v>
      </c>
      <c r="C47" s="76">
        <v>1</v>
      </c>
      <c r="D47" s="76" t="s">
        <v>2</v>
      </c>
      <c r="E47" s="81"/>
      <c r="F47" s="34">
        <f>ROUND(C47*E47,2)</f>
        <v>0</v>
      </c>
      <c r="G47" s="32">
        <f>SUM(F47)</f>
        <v>0</v>
      </c>
      <c r="I47" s="4"/>
    </row>
    <row r="48" spans="1:256" ht="20.25" customHeight="1">
      <c r="A48" s="133">
        <v>4</v>
      </c>
      <c r="B48" s="31" t="s">
        <v>30</v>
      </c>
      <c r="C48" s="28"/>
      <c r="D48" s="28"/>
      <c r="E48" s="28"/>
      <c r="F48" s="28"/>
      <c r="G48" s="32"/>
      <c r="I48" s="18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30" customHeight="1">
      <c r="A49" s="181">
        <f>+A48+0.01</f>
        <v>4.01</v>
      </c>
      <c r="B49" s="113" t="s">
        <v>28</v>
      </c>
      <c r="C49" s="28">
        <v>32.32</v>
      </c>
      <c r="D49" s="15" t="s">
        <v>17</v>
      </c>
      <c r="E49" s="28"/>
      <c r="F49" s="34">
        <f>ROUND(C49*E49,2)</f>
        <v>0</v>
      </c>
      <c r="G49" s="32">
        <f>F49</f>
        <v>0</v>
      </c>
      <c r="I49" s="182"/>
      <c r="J49" s="18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9" ht="20.25" customHeight="1">
      <c r="A50" s="133">
        <v>5</v>
      </c>
      <c r="B50" s="75" t="s">
        <v>12</v>
      </c>
      <c r="C50" s="76"/>
      <c r="D50" s="76"/>
      <c r="E50" s="76"/>
      <c r="F50" s="76"/>
      <c r="G50" s="78"/>
      <c r="I50" s="4"/>
    </row>
    <row r="51" spans="1:9" ht="33.75" customHeight="1">
      <c r="A51" s="185">
        <f>A50+0.01</f>
        <v>5.01</v>
      </c>
      <c r="B51" s="124" t="s">
        <v>56</v>
      </c>
      <c r="C51" s="125">
        <v>1</v>
      </c>
      <c r="D51" s="125" t="s">
        <v>2</v>
      </c>
      <c r="E51" s="126"/>
      <c r="F51" s="127">
        <f>ROUND(C51*E51,2)</f>
        <v>0</v>
      </c>
      <c r="G51" s="128">
        <f>+F51</f>
        <v>0</v>
      </c>
      <c r="I51" s="4"/>
    </row>
    <row r="52" spans="1:9" ht="20.25" customHeight="1" thickBot="1">
      <c r="A52" s="123"/>
      <c r="B52" s="124"/>
      <c r="C52" s="125"/>
      <c r="D52" s="125"/>
      <c r="E52" s="126"/>
      <c r="F52" s="129"/>
      <c r="G52" s="128"/>
      <c r="I52" s="4"/>
    </row>
    <row r="53" spans="1:9" ht="20.25" customHeight="1" thickBot="1" thickTop="1">
      <c r="A53" s="72"/>
      <c r="B53" s="29" t="s">
        <v>57</v>
      </c>
      <c r="C53" s="30"/>
      <c r="D53" s="30"/>
      <c r="E53" s="30"/>
      <c r="F53" s="30"/>
      <c r="G53" s="41">
        <f>SUM(G40:G51)</f>
        <v>0</v>
      </c>
      <c r="I53" s="4"/>
    </row>
    <row r="54" spans="1:9" ht="20.25" customHeight="1" thickTop="1">
      <c r="A54" s="80"/>
      <c r="B54" s="79"/>
      <c r="C54" s="76"/>
      <c r="D54" s="76"/>
      <c r="E54" s="81"/>
      <c r="F54" s="77"/>
      <c r="G54" s="78"/>
      <c r="I54" s="4"/>
    </row>
    <row r="55" spans="1:9" ht="35.25" customHeight="1">
      <c r="A55" s="173" t="s">
        <v>38</v>
      </c>
      <c r="B55" s="134" t="s">
        <v>58</v>
      </c>
      <c r="C55" s="76"/>
      <c r="D55" s="76"/>
      <c r="E55" s="81"/>
      <c r="F55" s="77"/>
      <c r="G55" s="78"/>
      <c r="I55" s="4"/>
    </row>
    <row r="56" spans="1:9" ht="20.25" customHeight="1">
      <c r="A56" s="80"/>
      <c r="B56" s="79"/>
      <c r="C56" s="76"/>
      <c r="D56" s="76"/>
      <c r="E56" s="81"/>
      <c r="F56" s="77"/>
      <c r="G56" s="78"/>
      <c r="I56" s="4"/>
    </row>
    <row r="57" spans="1:7" s="33" customFormat="1" ht="20.25" customHeight="1">
      <c r="A57" s="138">
        <v>1</v>
      </c>
      <c r="B57" s="178" t="s">
        <v>11</v>
      </c>
      <c r="C57" s="141"/>
      <c r="D57" s="141"/>
      <c r="E57" s="179"/>
      <c r="F57" s="141"/>
      <c r="G57" s="180"/>
    </row>
    <row r="58" spans="1:7" s="33" customFormat="1" ht="58.5" customHeight="1">
      <c r="A58" s="152">
        <f>A57+0.01</f>
        <v>1.01</v>
      </c>
      <c r="B58" s="136" t="s">
        <v>18</v>
      </c>
      <c r="C58" s="137">
        <v>385.4</v>
      </c>
      <c r="D58" s="28" t="s">
        <v>17</v>
      </c>
      <c r="E58" s="137"/>
      <c r="F58" s="34">
        <f>ROUND(C58*E58,2)</f>
        <v>0</v>
      </c>
      <c r="G58" s="32">
        <f>SUM(F58)</f>
        <v>0</v>
      </c>
    </row>
    <row r="59" spans="1:9" ht="20.25" customHeight="1">
      <c r="A59" s="71">
        <v>2</v>
      </c>
      <c r="B59" s="31" t="s">
        <v>13</v>
      </c>
      <c r="C59" s="28"/>
      <c r="D59" s="28"/>
      <c r="E59" s="28"/>
      <c r="F59" s="28"/>
      <c r="G59" s="32"/>
      <c r="H59" s="66"/>
      <c r="I59" s="48"/>
    </row>
    <row r="60" spans="1:9" ht="33" customHeight="1">
      <c r="A60" s="80">
        <f>+A59+0.01</f>
        <v>2.01</v>
      </c>
      <c r="B60" s="79" t="s">
        <v>20</v>
      </c>
      <c r="C60" s="76">
        <v>1</v>
      </c>
      <c r="D60" s="76" t="s">
        <v>2</v>
      </c>
      <c r="E60" s="81"/>
      <c r="F60" s="34">
        <f>ROUND(C60*E60,2)</f>
        <v>0</v>
      </c>
      <c r="G60" s="32">
        <f>SUM(F60)</f>
        <v>0</v>
      </c>
      <c r="I60" s="4"/>
    </row>
    <row r="61" spans="1:11" s="13" customFormat="1" ht="20.25" customHeight="1">
      <c r="A61" s="71">
        <v>3</v>
      </c>
      <c r="B61" s="31" t="s">
        <v>30</v>
      </c>
      <c r="C61" s="28"/>
      <c r="D61" s="28"/>
      <c r="E61" s="28"/>
      <c r="F61" s="28"/>
      <c r="G61" s="32"/>
      <c r="I61" s="182"/>
      <c r="K61" s="4"/>
    </row>
    <row r="62" spans="1:11" s="13" customFormat="1" ht="46.5" customHeight="1">
      <c r="A62" s="80">
        <f>+A61+0.01</f>
        <v>3.01</v>
      </c>
      <c r="B62" s="113" t="s">
        <v>60</v>
      </c>
      <c r="C62" s="28">
        <v>1</v>
      </c>
      <c r="D62" s="28" t="s">
        <v>2</v>
      </c>
      <c r="E62" s="140"/>
      <c r="F62" s="28">
        <f>ROUND(C62*E62,2)</f>
        <v>0</v>
      </c>
      <c r="G62" s="87"/>
      <c r="I62" s="182"/>
      <c r="K62" s="4"/>
    </row>
    <row r="63" spans="1:11" s="13" customFormat="1" ht="30.75" customHeight="1">
      <c r="A63" s="80">
        <f>+A62+0.01</f>
        <v>3.0199999999999996</v>
      </c>
      <c r="B63" s="113" t="s">
        <v>28</v>
      </c>
      <c r="C63" s="28">
        <v>12.1</v>
      </c>
      <c r="D63" s="15" t="s">
        <v>17</v>
      </c>
      <c r="E63" s="28"/>
      <c r="F63" s="34">
        <f>ROUND(C63*E63,2)</f>
        <v>0</v>
      </c>
      <c r="G63" s="78">
        <f>SUM(F62:F63)</f>
        <v>0</v>
      </c>
      <c r="I63" s="182"/>
      <c r="K63" s="4"/>
    </row>
    <row r="64" spans="1:9" ht="20.25" customHeight="1">
      <c r="A64" s="74">
        <v>4</v>
      </c>
      <c r="B64" s="75" t="s">
        <v>12</v>
      </c>
      <c r="C64" s="76"/>
      <c r="D64" s="76"/>
      <c r="E64" s="76"/>
      <c r="F64" s="76"/>
      <c r="G64" s="78"/>
      <c r="I64" s="4"/>
    </row>
    <row r="65" spans="1:9" ht="30" customHeight="1">
      <c r="A65" s="80">
        <f>A64+0.01</f>
        <v>4.01</v>
      </c>
      <c r="B65" s="79" t="s">
        <v>56</v>
      </c>
      <c r="C65" s="76">
        <v>1</v>
      </c>
      <c r="D65" s="76" t="s">
        <v>2</v>
      </c>
      <c r="E65" s="81"/>
      <c r="F65" s="34">
        <f>ROUND(C65*E65,2)</f>
        <v>0</v>
      </c>
      <c r="G65" s="78">
        <f>SUM(F65)</f>
        <v>0</v>
      </c>
      <c r="I65" s="4"/>
    </row>
    <row r="66" spans="1:256" ht="20.25" customHeight="1" thickBot="1">
      <c r="A66" s="187"/>
      <c r="B66" s="188"/>
      <c r="C66" s="189"/>
      <c r="D66" s="189"/>
      <c r="E66" s="189"/>
      <c r="F66" s="189"/>
      <c r="G66" s="190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20.25" customHeight="1" thickBot="1" thickTop="1">
      <c r="A67" s="142"/>
      <c r="B67" s="143" t="s">
        <v>59</v>
      </c>
      <c r="C67" s="144"/>
      <c r="D67" s="145"/>
      <c r="E67" s="146"/>
      <c r="F67" s="146"/>
      <c r="G67" s="147">
        <f>SUM(G55:G65)</f>
        <v>0</v>
      </c>
      <c r="H67" s="148"/>
      <c r="I67" s="149"/>
      <c r="J67" s="33"/>
      <c r="K67" s="33"/>
      <c r="L67" s="33"/>
      <c r="M67" s="34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9" ht="20.25" customHeight="1" thickTop="1">
      <c r="A68" s="80"/>
      <c r="B68" s="79"/>
      <c r="C68" s="76"/>
      <c r="D68" s="76"/>
      <c r="E68" s="81"/>
      <c r="F68" s="77"/>
      <c r="G68" s="78"/>
      <c r="I68" s="4"/>
    </row>
    <row r="69" spans="1:9" ht="41.25" customHeight="1">
      <c r="A69" s="173" t="s">
        <v>39</v>
      </c>
      <c r="B69" s="186" t="s">
        <v>61</v>
      </c>
      <c r="C69" s="76"/>
      <c r="D69" s="76"/>
      <c r="E69" s="81"/>
      <c r="F69" s="77"/>
      <c r="G69" s="78"/>
      <c r="I69" s="4"/>
    </row>
    <row r="70" spans="1:9" ht="20.25" customHeight="1">
      <c r="A70" s="80"/>
      <c r="B70" s="79"/>
      <c r="C70" s="76"/>
      <c r="D70" s="76"/>
      <c r="E70" s="81"/>
      <c r="F70" s="77"/>
      <c r="G70" s="78"/>
      <c r="I70" s="4"/>
    </row>
    <row r="71" spans="1:7" s="33" customFormat="1" ht="20.25" customHeight="1">
      <c r="A71" s="138">
        <v>1</v>
      </c>
      <c r="B71" s="178" t="s">
        <v>11</v>
      </c>
      <c r="C71" s="141"/>
      <c r="D71" s="141"/>
      <c r="E71" s="179"/>
      <c r="F71" s="141"/>
      <c r="G71" s="180"/>
    </row>
    <row r="72" spans="1:7" s="33" customFormat="1" ht="59.25" customHeight="1">
      <c r="A72" s="152">
        <f>A71+0.01</f>
        <v>1.01</v>
      </c>
      <c r="B72" s="136" t="s">
        <v>18</v>
      </c>
      <c r="C72" s="137">
        <v>249.47</v>
      </c>
      <c r="D72" s="28" t="s">
        <v>17</v>
      </c>
      <c r="E72" s="137"/>
      <c r="F72" s="34">
        <f>ROUND(C72*E72,2)</f>
        <v>0</v>
      </c>
      <c r="G72" s="32">
        <f>SUM(F72)</f>
        <v>0</v>
      </c>
    </row>
    <row r="73" spans="1:7" s="33" customFormat="1" ht="20.25" customHeight="1">
      <c r="A73" s="133">
        <v>2</v>
      </c>
      <c r="B73" s="31" t="s">
        <v>63</v>
      </c>
      <c r="C73" s="28"/>
      <c r="D73" s="28"/>
      <c r="E73" s="28"/>
      <c r="F73" s="28"/>
      <c r="G73" s="32"/>
    </row>
    <row r="74" spans="1:7" s="33" customFormat="1" ht="30">
      <c r="A74" s="152">
        <f>A73+0.01</f>
        <v>2.01</v>
      </c>
      <c r="B74" s="136" t="s">
        <v>64</v>
      </c>
      <c r="C74" s="28">
        <v>5</v>
      </c>
      <c r="D74" s="28" t="s">
        <v>3</v>
      </c>
      <c r="E74" s="191"/>
      <c r="F74" s="34">
        <f>ROUND(C74*E74,2)</f>
        <v>0</v>
      </c>
      <c r="G74" s="32">
        <f>SUM(F74:F74)</f>
        <v>0</v>
      </c>
    </row>
    <row r="75" spans="1:7" s="33" customFormat="1" ht="20.25" customHeight="1">
      <c r="A75" s="133">
        <v>3</v>
      </c>
      <c r="B75" s="31" t="s">
        <v>29</v>
      </c>
      <c r="C75" s="28"/>
      <c r="D75" s="28"/>
      <c r="E75" s="28"/>
      <c r="F75" s="28"/>
      <c r="G75" s="32"/>
    </row>
    <row r="76" spans="1:7" s="33" customFormat="1" ht="31.5" customHeight="1">
      <c r="A76" s="135">
        <f>A75+0.01</f>
        <v>3.01</v>
      </c>
      <c r="B76" s="35" t="s">
        <v>20</v>
      </c>
      <c r="C76" s="28">
        <v>1</v>
      </c>
      <c r="D76" s="28" t="s">
        <v>2</v>
      </c>
      <c r="E76" s="28"/>
      <c r="F76" s="28">
        <f>ROUND(C76*E76,2)</f>
        <v>0</v>
      </c>
      <c r="G76" s="32">
        <f>SUM(F76)</f>
        <v>0</v>
      </c>
    </row>
    <row r="77" spans="1:7" s="33" customFormat="1" ht="20.25" customHeight="1">
      <c r="A77" s="138">
        <v>4</v>
      </c>
      <c r="B77" s="139" t="s">
        <v>30</v>
      </c>
      <c r="C77" s="140"/>
      <c r="D77" s="140"/>
      <c r="E77" s="140"/>
      <c r="F77" s="141"/>
      <c r="G77" s="32"/>
    </row>
    <row r="78" spans="1:7" s="33" customFormat="1" ht="30" customHeight="1">
      <c r="A78" s="152">
        <f>A77+0.01</f>
        <v>4.01</v>
      </c>
      <c r="B78" s="113" t="s">
        <v>44</v>
      </c>
      <c r="C78" s="140">
        <v>40.65</v>
      </c>
      <c r="D78" s="15" t="s">
        <v>17</v>
      </c>
      <c r="E78" s="140"/>
      <c r="F78" s="28">
        <f>ROUND(C78*E78,2)</f>
        <v>0</v>
      </c>
      <c r="G78" s="32"/>
    </row>
    <row r="79" spans="1:7" s="33" customFormat="1" ht="60">
      <c r="A79" s="152">
        <f>A78+0.01</f>
        <v>4.02</v>
      </c>
      <c r="B79" s="113" t="s">
        <v>65</v>
      </c>
      <c r="C79" s="28">
        <v>1</v>
      </c>
      <c r="D79" s="28" t="s">
        <v>2</v>
      </c>
      <c r="E79" s="140"/>
      <c r="F79" s="28">
        <f>ROUND(C79*E79,2)</f>
        <v>0</v>
      </c>
      <c r="G79" s="32"/>
    </row>
    <row r="80" spans="1:7" s="33" customFormat="1" ht="30">
      <c r="A80" s="152">
        <f>A79+0.01</f>
        <v>4.029999999999999</v>
      </c>
      <c r="B80" s="79" t="s">
        <v>66</v>
      </c>
      <c r="C80" s="76">
        <v>1</v>
      </c>
      <c r="D80" s="76" t="s">
        <v>2</v>
      </c>
      <c r="E80" s="81"/>
      <c r="F80" s="34">
        <f>ROUND(C80*E80,2)</f>
        <v>0</v>
      </c>
      <c r="G80" s="32"/>
    </row>
    <row r="81" spans="1:9" s="192" customFormat="1" ht="28.5" customHeight="1">
      <c r="A81" s="135">
        <f>A80+0.01</f>
        <v>4.039999999999999</v>
      </c>
      <c r="B81" s="35" t="s">
        <v>67</v>
      </c>
      <c r="C81" s="76">
        <v>1</v>
      </c>
      <c r="D81" s="76" t="s">
        <v>2</v>
      </c>
      <c r="E81" s="28"/>
      <c r="F81" s="34">
        <f>ROUND(C81*E81,2)</f>
        <v>0</v>
      </c>
      <c r="G81" s="32">
        <f>SUM(F78:F81)</f>
        <v>0</v>
      </c>
      <c r="I81" s="28"/>
    </row>
    <row r="82" spans="1:7" s="33" customFormat="1" ht="20.25" customHeight="1">
      <c r="A82" s="133">
        <v>6</v>
      </c>
      <c r="B82" s="31" t="s">
        <v>31</v>
      </c>
      <c r="C82" s="28"/>
      <c r="D82" s="28"/>
      <c r="E82" s="28"/>
      <c r="F82" s="28"/>
      <c r="G82" s="32"/>
    </row>
    <row r="83" spans="1:7" s="33" customFormat="1" ht="27.75" customHeight="1">
      <c r="A83" s="135">
        <f>A82+0.01</f>
        <v>6.01</v>
      </c>
      <c r="B83" s="35" t="s">
        <v>32</v>
      </c>
      <c r="C83" s="28">
        <v>1</v>
      </c>
      <c r="D83" s="28" t="s">
        <v>2</v>
      </c>
      <c r="E83" s="28"/>
      <c r="F83" s="28">
        <f>ROUND(C83*E83,2)</f>
        <v>0</v>
      </c>
      <c r="G83" s="32">
        <f>SUM(F83)</f>
        <v>0</v>
      </c>
    </row>
    <row r="84" spans="1:255" ht="20.25" customHeight="1" thickBot="1">
      <c r="A84" s="159"/>
      <c r="B84" s="160"/>
      <c r="C84" s="161"/>
      <c r="D84" s="162"/>
      <c r="E84" s="163"/>
      <c r="F84" s="27"/>
      <c r="G84" s="164"/>
      <c r="H84" s="156"/>
      <c r="I84" s="153"/>
      <c r="J84" s="154"/>
      <c r="K84" s="154"/>
      <c r="L84" s="154"/>
      <c r="M84" s="157"/>
      <c r="N84" s="158"/>
      <c r="O84" s="156"/>
      <c r="P84" s="154"/>
      <c r="Q84" s="154"/>
      <c r="R84" s="154"/>
      <c r="S84" s="154"/>
      <c r="T84" s="154"/>
      <c r="U84" s="158"/>
      <c r="V84" s="156"/>
      <c r="W84" s="153"/>
      <c r="X84" s="154"/>
      <c r="Y84" s="154"/>
      <c r="Z84" s="154"/>
      <c r="AA84" s="157"/>
      <c r="AB84" s="158"/>
      <c r="AC84" s="156"/>
      <c r="AD84" s="153"/>
      <c r="AE84" s="154"/>
      <c r="AF84" s="154"/>
      <c r="AG84" s="154"/>
      <c r="AH84" s="157"/>
      <c r="AI84" s="158"/>
      <c r="AJ84" s="156"/>
      <c r="AK84" s="153"/>
      <c r="AL84" s="154"/>
      <c r="AM84" s="154"/>
      <c r="AN84" s="154"/>
      <c r="AO84" s="157"/>
      <c r="AP84" s="158"/>
      <c r="AQ84" s="156"/>
      <c r="AR84" s="153"/>
      <c r="AS84" s="154"/>
      <c r="AT84" s="154"/>
      <c r="AU84" s="154"/>
      <c r="AV84" s="157"/>
      <c r="AW84" s="158"/>
      <c r="AX84" s="156"/>
      <c r="AY84" s="153"/>
      <c r="AZ84" s="154"/>
      <c r="BA84" s="154"/>
      <c r="BB84" s="154"/>
      <c r="BC84" s="157"/>
      <c r="BD84" s="158"/>
      <c r="BE84" s="156"/>
      <c r="BF84" s="153"/>
      <c r="BG84" s="154"/>
      <c r="BH84" s="154"/>
      <c r="BI84" s="154"/>
      <c r="BJ84" s="157"/>
      <c r="BK84" s="158"/>
      <c r="BL84" s="156"/>
      <c r="BM84" s="153"/>
      <c r="BN84" s="154"/>
      <c r="BO84" s="154"/>
      <c r="BP84" s="154"/>
      <c r="BQ84" s="157"/>
      <c r="BR84" s="158"/>
      <c r="BS84" s="156"/>
      <c r="BT84" s="153"/>
      <c r="BU84" s="154"/>
      <c r="BV84" s="154"/>
      <c r="BW84" s="154"/>
      <c r="BX84" s="157"/>
      <c r="BY84" s="158"/>
      <c r="BZ84" s="156"/>
      <c r="CA84" s="153"/>
      <c r="CB84" s="154"/>
      <c r="CC84" s="154"/>
      <c r="CD84" s="154"/>
      <c r="CE84" s="157"/>
      <c r="CF84" s="158"/>
      <c r="CG84" s="156"/>
      <c r="CH84" s="153"/>
      <c r="CI84" s="154"/>
      <c r="CJ84" s="154"/>
      <c r="CK84" s="154"/>
      <c r="CL84" s="157"/>
      <c r="CM84" s="158"/>
      <c r="CN84" s="156"/>
      <c r="CO84" s="153"/>
      <c r="CP84" s="154"/>
      <c r="CQ84" s="154"/>
      <c r="CR84" s="154"/>
      <c r="CS84" s="157"/>
      <c r="CT84" s="158"/>
      <c r="CU84" s="156"/>
      <c r="CV84" s="153"/>
      <c r="CW84" s="154"/>
      <c r="CX84" s="154"/>
      <c r="CY84" s="154"/>
      <c r="CZ84" s="157"/>
      <c r="DA84" s="158"/>
      <c r="DB84" s="156"/>
      <c r="DC84" s="153"/>
      <c r="DD84" s="154"/>
      <c r="DE84" s="154"/>
      <c r="DF84" s="154"/>
      <c r="DG84" s="157"/>
      <c r="DH84" s="158"/>
      <c r="DI84" s="156"/>
      <c r="DJ84" s="153"/>
      <c r="DK84" s="154"/>
      <c r="DL84" s="154"/>
      <c r="DM84" s="154"/>
      <c r="DN84" s="157"/>
      <c r="DO84" s="158"/>
      <c r="DP84" s="156"/>
      <c r="DQ84" s="153"/>
      <c r="DR84" s="154"/>
      <c r="DS84" s="154"/>
      <c r="DT84" s="154"/>
      <c r="DU84" s="157"/>
      <c r="DV84" s="158"/>
      <c r="DW84" s="156"/>
      <c r="DX84" s="153"/>
      <c r="DY84" s="154"/>
      <c r="DZ84" s="154"/>
      <c r="EA84" s="154"/>
      <c r="EB84" s="157"/>
      <c r="EC84" s="158"/>
      <c r="ED84" s="156"/>
      <c r="EE84" s="153"/>
      <c r="EF84" s="154"/>
      <c r="EG84" s="154"/>
      <c r="EH84" s="154"/>
      <c r="EI84" s="157"/>
      <c r="EJ84" s="158"/>
      <c r="EK84" s="156"/>
      <c r="EL84" s="153"/>
      <c r="EM84" s="154"/>
      <c r="EN84" s="154"/>
      <c r="EO84" s="154"/>
      <c r="EP84" s="157"/>
      <c r="EQ84" s="158"/>
      <c r="ER84" s="156"/>
      <c r="ES84" s="153"/>
      <c r="ET84" s="154"/>
      <c r="EU84" s="154"/>
      <c r="EV84" s="154"/>
      <c r="EW84" s="157"/>
      <c r="EX84" s="158"/>
      <c r="EY84" s="156"/>
      <c r="EZ84" s="153"/>
      <c r="FA84" s="154"/>
      <c r="FB84" s="154"/>
      <c r="FC84" s="154"/>
      <c r="FD84" s="157"/>
      <c r="FE84" s="158"/>
      <c r="FF84" s="156"/>
      <c r="FG84" s="153"/>
      <c r="FH84" s="154"/>
      <c r="FI84" s="154"/>
      <c r="FJ84" s="154"/>
      <c r="FK84" s="157"/>
      <c r="FL84" s="158"/>
      <c r="FM84" s="156"/>
      <c r="FN84" s="153"/>
      <c r="FO84" s="154"/>
      <c r="FP84" s="154"/>
      <c r="FQ84" s="154"/>
      <c r="FR84" s="157"/>
      <c r="FS84" s="158"/>
      <c r="FT84" s="156"/>
      <c r="FU84" s="153"/>
      <c r="FV84" s="154"/>
      <c r="FW84" s="154"/>
      <c r="FX84" s="154"/>
      <c r="FY84" s="157"/>
      <c r="FZ84" s="158"/>
      <c r="GA84" s="156"/>
      <c r="GB84" s="153"/>
      <c r="GC84" s="154"/>
      <c r="GD84" s="154"/>
      <c r="GE84" s="154"/>
      <c r="GF84" s="157"/>
      <c r="GG84" s="158"/>
      <c r="GH84" s="156"/>
      <c r="GI84" s="153"/>
      <c r="GJ84" s="154"/>
      <c r="GK84" s="154"/>
      <c r="GL84" s="154"/>
      <c r="GM84" s="157"/>
      <c r="GN84" s="158"/>
      <c r="GO84" s="156"/>
      <c r="GP84" s="153"/>
      <c r="GQ84" s="154"/>
      <c r="GR84" s="154"/>
      <c r="GS84" s="154"/>
      <c r="GT84" s="157"/>
      <c r="GU84" s="158"/>
      <c r="GV84" s="156"/>
      <c r="GW84" s="153"/>
      <c r="GX84" s="154"/>
      <c r="GY84" s="154"/>
      <c r="GZ84" s="154"/>
      <c r="HA84" s="157"/>
      <c r="HB84" s="158"/>
      <c r="HC84" s="156"/>
      <c r="HD84" s="153"/>
      <c r="HE84" s="154"/>
      <c r="HF84" s="154"/>
      <c r="HG84" s="154"/>
      <c r="HH84" s="157"/>
      <c r="HI84" s="158"/>
      <c r="HJ84" s="156"/>
      <c r="HK84" s="153"/>
      <c r="HL84" s="154"/>
      <c r="HM84" s="154"/>
      <c r="HN84" s="154"/>
      <c r="HO84" s="157"/>
      <c r="HP84" s="158"/>
      <c r="HQ84" s="156"/>
      <c r="HR84" s="153"/>
      <c r="HS84" s="154"/>
      <c r="HT84" s="154"/>
      <c r="HU84" s="154"/>
      <c r="HV84" s="157"/>
      <c r="HW84" s="158"/>
      <c r="HX84" s="156"/>
      <c r="HY84" s="153"/>
      <c r="HZ84" s="154"/>
      <c r="IA84" s="154"/>
      <c r="IB84" s="154"/>
      <c r="IC84" s="157"/>
      <c r="ID84" s="158"/>
      <c r="IE84" s="156"/>
      <c r="IF84" s="153"/>
      <c r="IG84" s="154"/>
      <c r="IH84" s="154"/>
      <c r="II84" s="154"/>
      <c r="IJ84" s="157"/>
      <c r="IK84" s="158"/>
      <c r="IL84" s="156"/>
      <c r="IM84" s="153"/>
      <c r="IN84" s="154"/>
      <c r="IO84" s="154"/>
      <c r="IP84" s="154"/>
      <c r="IQ84" s="157"/>
      <c r="IR84" s="158"/>
      <c r="IS84" s="156"/>
      <c r="IT84" s="153"/>
      <c r="IU84" s="154"/>
    </row>
    <row r="85" spans="1:20" ht="20.25" customHeight="1" thickBot="1" thickTop="1">
      <c r="A85" s="165"/>
      <c r="B85" s="166" t="s">
        <v>62</v>
      </c>
      <c r="C85" s="167"/>
      <c r="D85" s="168"/>
      <c r="E85" s="169"/>
      <c r="F85" s="170"/>
      <c r="G85" s="171">
        <f>SUM(G72:G83)</f>
        <v>0</v>
      </c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1:9" ht="20.25" customHeight="1" thickTop="1">
      <c r="A86" s="80"/>
      <c r="B86" s="79"/>
      <c r="C86" s="76"/>
      <c r="D86" s="76"/>
      <c r="E86" s="81"/>
      <c r="F86" s="77"/>
      <c r="G86" s="78"/>
      <c r="I86" s="4"/>
    </row>
    <row r="87" spans="1:9" ht="31.5" customHeight="1">
      <c r="A87" s="172" t="s">
        <v>40</v>
      </c>
      <c r="B87" s="132" t="s">
        <v>68</v>
      </c>
      <c r="C87" s="76"/>
      <c r="D87" s="76"/>
      <c r="E87" s="81"/>
      <c r="F87" s="77"/>
      <c r="G87" s="78"/>
      <c r="I87" s="4"/>
    </row>
    <row r="88" spans="1:9" ht="20.25" customHeight="1">
      <c r="A88" s="80"/>
      <c r="B88" s="79"/>
      <c r="C88" s="76"/>
      <c r="D88" s="76"/>
      <c r="E88" s="81"/>
      <c r="F88" s="77"/>
      <c r="G88" s="78"/>
      <c r="I88" s="4"/>
    </row>
    <row r="89" spans="1:9" s="33" customFormat="1" ht="20.25" customHeight="1">
      <c r="A89" s="71">
        <v>1</v>
      </c>
      <c r="B89" s="31" t="s">
        <v>11</v>
      </c>
      <c r="C89" s="28"/>
      <c r="D89" s="28"/>
      <c r="E89" s="28"/>
      <c r="F89" s="28"/>
      <c r="G89" s="32"/>
      <c r="H89" s="67"/>
      <c r="I89" s="47"/>
    </row>
    <row r="90" spans="1:9" s="33" customFormat="1" ht="71.25" customHeight="1">
      <c r="A90" s="101">
        <f>A89+0.01</f>
        <v>1.01</v>
      </c>
      <c r="B90" s="35" t="s">
        <v>18</v>
      </c>
      <c r="C90" s="28">
        <v>517.6</v>
      </c>
      <c r="D90" s="15" t="s">
        <v>17</v>
      </c>
      <c r="E90" s="28"/>
      <c r="F90" s="34">
        <f>ROUND(C90*E90,2)</f>
        <v>0</v>
      </c>
      <c r="G90" s="32">
        <f>SUM(F90)</f>
        <v>0</v>
      </c>
      <c r="H90" s="67"/>
      <c r="I90" s="47"/>
    </row>
    <row r="91" spans="1:9" ht="15.75">
      <c r="A91" s="71">
        <v>2</v>
      </c>
      <c r="B91" s="31" t="s">
        <v>13</v>
      </c>
      <c r="C91" s="28"/>
      <c r="D91" s="28"/>
      <c r="E91" s="28"/>
      <c r="F91" s="28"/>
      <c r="G91" s="32"/>
      <c r="H91" s="66"/>
      <c r="I91" s="48"/>
    </row>
    <row r="92" spans="1:9" ht="36.75" customHeight="1">
      <c r="A92" s="80">
        <f>+A91+0.01</f>
        <v>2.01</v>
      </c>
      <c r="B92" s="79" t="s">
        <v>20</v>
      </c>
      <c r="C92" s="76">
        <v>1</v>
      </c>
      <c r="D92" s="76" t="s">
        <v>2</v>
      </c>
      <c r="E92" s="81"/>
      <c r="F92" s="34">
        <f>ROUND(C92*E92,2)</f>
        <v>0</v>
      </c>
      <c r="G92" s="32">
        <f>SUM(F92)</f>
        <v>0</v>
      </c>
      <c r="I92" s="4"/>
    </row>
    <row r="93" spans="1:9" ht="15.75">
      <c r="A93" s="74">
        <v>3</v>
      </c>
      <c r="B93" s="75" t="s">
        <v>12</v>
      </c>
      <c r="C93" s="76"/>
      <c r="D93" s="76"/>
      <c r="E93" s="76"/>
      <c r="F93" s="76"/>
      <c r="G93" s="78"/>
      <c r="I93" s="4"/>
    </row>
    <row r="94" spans="1:9" ht="30" customHeight="1">
      <c r="A94" s="80">
        <f>A93+0.01</f>
        <v>3.01</v>
      </c>
      <c r="B94" s="79" t="s">
        <v>19</v>
      </c>
      <c r="C94" s="76">
        <v>1</v>
      </c>
      <c r="D94" s="76" t="s">
        <v>2</v>
      </c>
      <c r="E94" s="81"/>
      <c r="F94" s="34">
        <f>ROUND(C94*E94,2)</f>
        <v>0</v>
      </c>
      <c r="G94" s="78">
        <f>+F94</f>
        <v>0</v>
      </c>
      <c r="I94" s="4"/>
    </row>
    <row r="95" spans="1:9" ht="20.25" customHeight="1" thickBot="1">
      <c r="A95" s="82"/>
      <c r="B95" s="83"/>
      <c r="C95" s="84"/>
      <c r="D95" s="84"/>
      <c r="E95" s="85"/>
      <c r="F95" s="86"/>
      <c r="G95" s="87"/>
      <c r="I95" s="4"/>
    </row>
    <row r="96" spans="1:9" ht="20.25" customHeight="1" thickBot="1" thickTop="1">
      <c r="A96" s="72"/>
      <c r="B96" s="29" t="s">
        <v>69</v>
      </c>
      <c r="C96" s="30"/>
      <c r="D96" s="30"/>
      <c r="E96" s="30"/>
      <c r="F96" s="30"/>
      <c r="G96" s="41">
        <f>SUM(G90:G95)</f>
        <v>0</v>
      </c>
      <c r="I96" s="4"/>
    </row>
    <row r="97" spans="1:9" ht="20.25" customHeight="1" thickTop="1">
      <c r="A97" s="80"/>
      <c r="B97" s="79"/>
      <c r="C97" s="76"/>
      <c r="D97" s="76"/>
      <c r="E97" s="81"/>
      <c r="F97" s="77"/>
      <c r="G97" s="78"/>
      <c r="I97" s="4"/>
    </row>
    <row r="98" spans="1:9" ht="20.25" customHeight="1">
      <c r="A98" s="173" t="s">
        <v>41</v>
      </c>
      <c r="B98" s="31" t="s">
        <v>70</v>
      </c>
      <c r="C98" s="76"/>
      <c r="D98" s="76"/>
      <c r="E98" s="81"/>
      <c r="F98" s="77"/>
      <c r="G98" s="78"/>
      <c r="I98" s="4"/>
    </row>
    <row r="99" spans="1:9" ht="20.25" customHeight="1">
      <c r="A99" s="80"/>
      <c r="B99" s="79"/>
      <c r="C99" s="76"/>
      <c r="D99" s="76"/>
      <c r="E99" s="81"/>
      <c r="F99" s="77"/>
      <c r="G99" s="78"/>
      <c r="I99" s="4"/>
    </row>
    <row r="100" spans="1:9" s="33" customFormat="1" ht="20.25" customHeight="1">
      <c r="A100" s="221">
        <v>1</v>
      </c>
      <c r="B100" s="222" t="s">
        <v>77</v>
      </c>
      <c r="C100" s="223"/>
      <c r="D100" s="223"/>
      <c r="E100" s="223"/>
      <c r="F100" s="223"/>
      <c r="G100" s="224"/>
      <c r="I100" s="47"/>
    </row>
    <row r="101" spans="1:9" s="33" customFormat="1" ht="51.75" customHeight="1">
      <c r="A101" s="197">
        <f>A100+0.01</f>
        <v>1.01</v>
      </c>
      <c r="B101" s="198" t="s">
        <v>78</v>
      </c>
      <c r="C101" s="199">
        <v>10</v>
      </c>
      <c r="D101" s="199" t="s">
        <v>34</v>
      </c>
      <c r="E101" s="76"/>
      <c r="F101" s="77">
        <f>ROUND(C101*E101,2)</f>
        <v>0</v>
      </c>
      <c r="G101" s="78"/>
      <c r="H101" s="225"/>
      <c r="I101" s="47"/>
    </row>
    <row r="102" spans="1:9" s="33" customFormat="1" ht="50.25" customHeight="1">
      <c r="A102" s="197">
        <f>A101+0.01</f>
        <v>1.02</v>
      </c>
      <c r="B102" s="198" t="s">
        <v>79</v>
      </c>
      <c r="C102" s="199">
        <v>2</v>
      </c>
      <c r="D102" s="199" t="s">
        <v>34</v>
      </c>
      <c r="E102" s="76"/>
      <c r="F102" s="77">
        <f>ROUND(C102*E102,2)</f>
        <v>0</v>
      </c>
      <c r="G102" s="78">
        <f>SUM(F101:F102)</f>
        <v>0</v>
      </c>
      <c r="H102" s="225"/>
      <c r="I102" s="47"/>
    </row>
    <row r="103" spans="1:9" s="33" customFormat="1" ht="20.25" customHeight="1">
      <c r="A103" s="173">
        <v>2</v>
      </c>
      <c r="B103" s="75" t="s">
        <v>11</v>
      </c>
      <c r="C103" s="76"/>
      <c r="D103" s="76"/>
      <c r="E103" s="76"/>
      <c r="F103" s="76"/>
      <c r="G103" s="78"/>
      <c r="I103" s="47"/>
    </row>
    <row r="104" spans="1:9" s="33" customFormat="1" ht="36.75" customHeight="1">
      <c r="A104" s="197">
        <f>A103+0.01</f>
        <v>2.01</v>
      </c>
      <c r="B104" s="200" t="s">
        <v>80</v>
      </c>
      <c r="C104" s="76">
        <v>549.02</v>
      </c>
      <c r="D104" s="76" t="s">
        <v>33</v>
      </c>
      <c r="E104" s="76"/>
      <c r="F104" s="77">
        <f>ROUND(C104*E104,2)</f>
        <v>0</v>
      </c>
      <c r="G104" s="78"/>
      <c r="H104" s="225"/>
      <c r="I104" s="47"/>
    </row>
    <row r="105" spans="1:9" s="33" customFormat="1" ht="20.25" customHeight="1">
      <c r="A105" s="197">
        <f>A104+0.01</f>
        <v>2.0199999999999996</v>
      </c>
      <c r="B105" s="200" t="s">
        <v>81</v>
      </c>
      <c r="C105" s="76">
        <v>136.32</v>
      </c>
      <c r="D105" s="76" t="s">
        <v>33</v>
      </c>
      <c r="E105" s="76"/>
      <c r="F105" s="77">
        <f>ROUND(C105*E105,2)</f>
        <v>0</v>
      </c>
      <c r="G105" s="78">
        <f>SUM(F104:F105)</f>
        <v>0</v>
      </c>
      <c r="H105" s="225"/>
      <c r="I105" s="47"/>
    </row>
    <row r="106" spans="1:7" ht="20.25" customHeight="1">
      <c r="A106" s="173">
        <v>3</v>
      </c>
      <c r="B106" s="75" t="s">
        <v>74</v>
      </c>
      <c r="C106" s="76"/>
      <c r="D106" s="76"/>
      <c r="E106" s="76"/>
      <c r="F106" s="76"/>
      <c r="G106" s="78"/>
    </row>
    <row r="107" spans="1:7" ht="62.25" customHeight="1">
      <c r="A107" s="194">
        <f>+A106+0.01</f>
        <v>3.01</v>
      </c>
      <c r="B107" s="79" t="s">
        <v>82</v>
      </c>
      <c r="C107" s="195">
        <v>2</v>
      </c>
      <c r="D107" s="193" t="s">
        <v>34</v>
      </c>
      <c r="E107" s="81"/>
      <c r="F107" s="77">
        <f>C107*E107</f>
        <v>0</v>
      </c>
      <c r="G107" s="78"/>
    </row>
    <row r="108" spans="1:7" ht="64.5" customHeight="1">
      <c r="A108" s="197">
        <f>+A107+0.01</f>
        <v>3.0199999999999996</v>
      </c>
      <c r="B108" s="79" t="s">
        <v>83</v>
      </c>
      <c r="C108" s="195">
        <v>1</v>
      </c>
      <c r="D108" s="193" t="s">
        <v>34</v>
      </c>
      <c r="E108" s="195"/>
      <c r="F108" s="77">
        <f>C108*E108</f>
        <v>0</v>
      </c>
      <c r="G108" s="78"/>
    </row>
    <row r="109" spans="1:8" ht="50.25" customHeight="1">
      <c r="A109" s="197">
        <f>+A108+0.01</f>
        <v>3.0299999999999994</v>
      </c>
      <c r="B109" s="79" t="s">
        <v>75</v>
      </c>
      <c r="C109" s="195">
        <v>20</v>
      </c>
      <c r="D109" s="193" t="s">
        <v>76</v>
      </c>
      <c r="E109" s="81"/>
      <c r="F109" s="77">
        <f>C109*E109</f>
        <v>0</v>
      </c>
      <c r="G109" s="196"/>
      <c r="H109" s="226"/>
    </row>
    <row r="110" spans="1:11" s="13" customFormat="1" ht="51" customHeight="1">
      <c r="A110" s="197">
        <f>+A109+0.01</f>
        <v>3.039999999999999</v>
      </c>
      <c r="B110" s="79" t="s">
        <v>84</v>
      </c>
      <c r="C110" s="195">
        <v>1</v>
      </c>
      <c r="D110" s="193" t="s">
        <v>34</v>
      </c>
      <c r="E110" s="81"/>
      <c r="F110" s="77">
        <f>ROUND(C110*E110,2)</f>
        <v>0</v>
      </c>
      <c r="G110" s="196">
        <f>SUM(F107:F110)</f>
        <v>0</v>
      </c>
      <c r="H110" s="227"/>
      <c r="I110" s="182"/>
      <c r="K110" s="4"/>
    </row>
    <row r="111" spans="1:8" ht="20.25" customHeight="1">
      <c r="A111" s="173">
        <v>4</v>
      </c>
      <c r="B111" s="75" t="s">
        <v>30</v>
      </c>
      <c r="C111" s="76"/>
      <c r="D111" s="76"/>
      <c r="E111" s="76"/>
      <c r="F111" s="76"/>
      <c r="G111" s="78"/>
      <c r="H111" s="4"/>
    </row>
    <row r="112" spans="1:11" s="13" customFormat="1" ht="92.25" customHeight="1">
      <c r="A112" s="194">
        <f>+A111+0.01</f>
        <v>4.01</v>
      </c>
      <c r="B112" s="79" t="s">
        <v>85</v>
      </c>
      <c r="C112" s="76">
        <v>1</v>
      </c>
      <c r="D112" s="76" t="s">
        <v>73</v>
      </c>
      <c r="E112" s="76"/>
      <c r="F112" s="77">
        <f>ROUND(C112*E112,2)</f>
        <v>0</v>
      </c>
      <c r="G112" s="228">
        <f>SUM(F112)</f>
        <v>0</v>
      </c>
      <c r="H112" s="227"/>
      <c r="I112" s="182"/>
      <c r="K112" s="4"/>
    </row>
    <row r="113" spans="1:9" s="201" customFormat="1" ht="20.25" customHeight="1">
      <c r="A113" s="173">
        <v>5</v>
      </c>
      <c r="B113" s="75" t="s">
        <v>12</v>
      </c>
      <c r="C113" s="76"/>
      <c r="D113" s="76"/>
      <c r="E113" s="76"/>
      <c r="F113" s="76"/>
      <c r="G113" s="78"/>
      <c r="H113" s="155"/>
      <c r="I113" s="33"/>
    </row>
    <row r="114" spans="1:9" s="201" customFormat="1" ht="35.25" customHeight="1">
      <c r="A114" s="194">
        <f>A113+0.01</f>
        <v>5.01</v>
      </c>
      <c r="B114" s="229" t="s">
        <v>86</v>
      </c>
      <c r="C114" s="230">
        <v>1</v>
      </c>
      <c r="D114" s="230" t="s">
        <v>2</v>
      </c>
      <c r="E114" s="231"/>
      <c r="F114" s="232">
        <f>ROUND(C114*E114,2)</f>
        <v>0</v>
      </c>
      <c r="G114" s="233">
        <f>SUM(F114)</f>
        <v>0</v>
      </c>
      <c r="H114" s="234"/>
      <c r="I114" s="155"/>
    </row>
    <row r="115" spans="1:9" ht="20.25" customHeight="1" thickBot="1">
      <c r="A115" s="82"/>
      <c r="B115" s="83"/>
      <c r="C115" s="84"/>
      <c r="D115" s="84"/>
      <c r="E115" s="85"/>
      <c r="F115" s="86"/>
      <c r="G115" s="87"/>
      <c r="I115" s="4"/>
    </row>
    <row r="116" spans="1:9" ht="20.25" customHeight="1" thickBot="1" thickTop="1">
      <c r="A116" s="72"/>
      <c r="B116" s="29" t="s">
        <v>71</v>
      </c>
      <c r="C116" s="30"/>
      <c r="D116" s="30"/>
      <c r="E116" s="30"/>
      <c r="F116" s="30"/>
      <c r="G116" s="41">
        <f>SUM(G101:G115)</f>
        <v>0</v>
      </c>
      <c r="I116" s="4"/>
    </row>
    <row r="117" spans="1:9" ht="20.25" customHeight="1" thickBot="1" thickTop="1">
      <c r="A117" s="80"/>
      <c r="B117" s="79"/>
      <c r="C117" s="76"/>
      <c r="D117" s="76"/>
      <c r="E117" s="81"/>
      <c r="F117" s="77"/>
      <c r="G117" s="78"/>
      <c r="I117" s="4"/>
    </row>
    <row r="118" spans="1:9" ht="20.25" customHeight="1" thickBot="1" thickTop="1">
      <c r="A118" s="72"/>
      <c r="B118" s="29" t="s">
        <v>90</v>
      </c>
      <c r="C118" s="30"/>
      <c r="D118" s="30"/>
      <c r="E118" s="30"/>
      <c r="F118" s="30"/>
      <c r="G118" s="41">
        <f>G24+G35+G53+G67+G85+G96+G116</f>
        <v>0</v>
      </c>
      <c r="I118" s="4"/>
    </row>
    <row r="119" spans="1:9" ht="20.25" customHeight="1" thickTop="1">
      <c r="A119" s="88"/>
      <c r="B119" s="23"/>
      <c r="C119" s="16"/>
      <c r="D119" s="24"/>
      <c r="E119" s="16"/>
      <c r="F119" s="25"/>
      <c r="G119" s="42"/>
      <c r="I119" s="4"/>
    </row>
    <row r="120" spans="1:7" ht="20.25" customHeight="1">
      <c r="A120" s="88"/>
      <c r="B120" s="23" t="s">
        <v>8</v>
      </c>
      <c r="C120" s="16"/>
      <c r="D120" s="24"/>
      <c r="E120" s="16"/>
      <c r="F120" s="25"/>
      <c r="G120" s="42"/>
    </row>
    <row r="121" spans="1:256" ht="20.25" customHeight="1">
      <c r="A121" s="102"/>
      <c r="B121" s="103" t="s">
        <v>9</v>
      </c>
      <c r="C121" s="104"/>
      <c r="D121" s="105"/>
      <c r="E121" s="106">
        <v>0.1</v>
      </c>
      <c r="F121" s="107">
        <f aca="true" t="shared" si="0" ref="F121:F130">ROUND($G$118*E121,2)</f>
        <v>0</v>
      </c>
      <c r="G121" s="108"/>
      <c r="H121" s="109"/>
      <c r="I121" s="110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1"/>
      <c r="FL121" s="111"/>
      <c r="FM121" s="111"/>
      <c r="FN121" s="111"/>
      <c r="FO121" s="111"/>
      <c r="FP121" s="111"/>
      <c r="FQ121" s="111"/>
      <c r="FR121" s="111"/>
      <c r="FS121" s="111"/>
      <c r="FT121" s="111"/>
      <c r="FU121" s="111"/>
      <c r="FV121" s="111"/>
      <c r="FW121" s="111"/>
      <c r="FX121" s="111"/>
      <c r="FY121" s="111"/>
      <c r="FZ121" s="111"/>
      <c r="GA121" s="111"/>
      <c r="GB121" s="111"/>
      <c r="GC121" s="111"/>
      <c r="GD121" s="111"/>
      <c r="GE121" s="111"/>
      <c r="GF121" s="111"/>
      <c r="GG121" s="111"/>
      <c r="GH121" s="111"/>
      <c r="GI121" s="111"/>
      <c r="GJ121" s="111"/>
      <c r="GK121" s="111"/>
      <c r="GL121" s="111"/>
      <c r="GM121" s="111"/>
      <c r="GN121" s="111"/>
      <c r="GO121" s="111"/>
      <c r="GP121" s="111"/>
      <c r="GQ121" s="111"/>
      <c r="GR121" s="111"/>
      <c r="GS121" s="111"/>
      <c r="GT121" s="111"/>
      <c r="GU121" s="111"/>
      <c r="GV121" s="111"/>
      <c r="GW121" s="111"/>
      <c r="GX121" s="111"/>
      <c r="GY121" s="111"/>
      <c r="GZ121" s="111"/>
      <c r="HA121" s="111"/>
      <c r="HB121" s="111"/>
      <c r="HC121" s="111"/>
      <c r="HD121" s="111"/>
      <c r="HE121" s="111"/>
      <c r="HF121" s="111"/>
      <c r="HG121" s="111"/>
      <c r="HH121" s="111"/>
      <c r="HI121" s="111"/>
      <c r="HJ121" s="111"/>
      <c r="HK121" s="111"/>
      <c r="HL121" s="111"/>
      <c r="HM121" s="111"/>
      <c r="HN121" s="111"/>
      <c r="HO121" s="111"/>
      <c r="HP121" s="111"/>
      <c r="HQ121" s="111"/>
      <c r="HR121" s="111"/>
      <c r="HS121" s="111"/>
      <c r="HT121" s="111"/>
      <c r="HU121" s="111"/>
      <c r="HV121" s="111"/>
      <c r="HW121" s="111"/>
      <c r="HX121" s="111"/>
      <c r="HY121" s="111"/>
      <c r="HZ121" s="111"/>
      <c r="IA121" s="111"/>
      <c r="IB121" s="111"/>
      <c r="IC121" s="111"/>
      <c r="ID121" s="111"/>
      <c r="IE121" s="111"/>
      <c r="IF121" s="111"/>
      <c r="IG121" s="111"/>
      <c r="IH121" s="111"/>
      <c r="II121" s="111"/>
      <c r="IJ121" s="111"/>
      <c r="IK121" s="111"/>
      <c r="IL121" s="111"/>
      <c r="IM121" s="111"/>
      <c r="IN121" s="111"/>
      <c r="IO121" s="111"/>
      <c r="IP121" s="111"/>
      <c r="IQ121" s="111"/>
      <c r="IR121" s="111"/>
      <c r="IS121" s="111"/>
      <c r="IT121" s="111"/>
      <c r="IU121" s="111"/>
      <c r="IV121" s="111"/>
    </row>
    <row r="122" spans="1:256" ht="20.25" customHeight="1">
      <c r="A122" s="112"/>
      <c r="B122" s="26" t="s">
        <v>22</v>
      </c>
      <c r="C122" s="16"/>
      <c r="D122" s="24"/>
      <c r="E122" s="106">
        <v>0.045</v>
      </c>
      <c r="F122" s="107">
        <f t="shared" si="0"/>
        <v>0</v>
      </c>
      <c r="G122" s="43"/>
      <c r="H122" s="109"/>
      <c r="I122" s="110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  <c r="EY122" s="111"/>
      <c r="EZ122" s="111"/>
      <c r="FA122" s="111"/>
      <c r="FB122" s="111"/>
      <c r="FC122" s="111"/>
      <c r="FD122" s="111"/>
      <c r="FE122" s="111"/>
      <c r="FF122" s="111"/>
      <c r="FG122" s="111"/>
      <c r="FH122" s="11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111"/>
      <c r="FZ122" s="111"/>
      <c r="GA122" s="111"/>
      <c r="GB122" s="111"/>
      <c r="GC122" s="111"/>
      <c r="GD122" s="11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11"/>
      <c r="GV122" s="111"/>
      <c r="GW122" s="111"/>
      <c r="GX122" s="111"/>
      <c r="GY122" s="111"/>
      <c r="GZ122" s="111"/>
      <c r="HA122" s="111"/>
      <c r="HB122" s="111"/>
      <c r="HC122" s="111"/>
      <c r="HD122" s="111"/>
      <c r="HE122" s="111"/>
      <c r="HF122" s="111"/>
      <c r="HG122" s="111"/>
      <c r="HH122" s="111"/>
      <c r="HI122" s="111"/>
      <c r="HJ122" s="111"/>
      <c r="HK122" s="111"/>
      <c r="HL122" s="111"/>
      <c r="HM122" s="111"/>
      <c r="HN122" s="111"/>
      <c r="HO122" s="111"/>
      <c r="HP122" s="111"/>
      <c r="HQ122" s="111"/>
      <c r="HR122" s="111"/>
      <c r="HS122" s="111"/>
      <c r="HT122" s="111"/>
      <c r="HU122" s="111"/>
      <c r="HV122" s="111"/>
      <c r="HW122" s="111"/>
      <c r="HX122" s="111"/>
      <c r="HY122" s="111"/>
      <c r="HZ122" s="111"/>
      <c r="IA122" s="111"/>
      <c r="IB122" s="111"/>
      <c r="IC122" s="111"/>
      <c r="ID122" s="111"/>
      <c r="IE122" s="111"/>
      <c r="IF122" s="111"/>
      <c r="IG122" s="111"/>
      <c r="IH122" s="111"/>
      <c r="II122" s="111"/>
      <c r="IJ122" s="111"/>
      <c r="IK122" s="111"/>
      <c r="IL122" s="111"/>
      <c r="IM122" s="111"/>
      <c r="IN122" s="111"/>
      <c r="IO122" s="111"/>
      <c r="IP122" s="111"/>
      <c r="IQ122" s="111"/>
      <c r="IR122" s="111"/>
      <c r="IS122" s="111"/>
      <c r="IT122" s="111"/>
      <c r="IU122" s="111"/>
      <c r="IV122" s="111"/>
    </row>
    <row r="123" spans="1:256" ht="20.25" customHeight="1">
      <c r="A123" s="112"/>
      <c r="B123" s="26" t="s">
        <v>23</v>
      </c>
      <c r="C123" s="16"/>
      <c r="D123" s="24"/>
      <c r="E123" s="106">
        <v>0.03</v>
      </c>
      <c r="F123" s="107">
        <f t="shared" si="0"/>
        <v>0</v>
      </c>
      <c r="G123" s="43"/>
      <c r="H123" s="109"/>
      <c r="I123" s="110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11"/>
      <c r="FG123" s="111"/>
      <c r="FH123" s="111"/>
      <c r="FI123" s="111"/>
      <c r="FJ123" s="111"/>
      <c r="FK123" s="111"/>
      <c r="FL123" s="111"/>
      <c r="FM123" s="111"/>
      <c r="FN123" s="111"/>
      <c r="FO123" s="111"/>
      <c r="FP123" s="111"/>
      <c r="FQ123" s="111"/>
      <c r="FR123" s="111"/>
      <c r="FS123" s="111"/>
      <c r="FT123" s="111"/>
      <c r="FU123" s="111"/>
      <c r="FV123" s="111"/>
      <c r="FW123" s="111"/>
      <c r="FX123" s="111"/>
      <c r="FY123" s="111"/>
      <c r="FZ123" s="111"/>
      <c r="GA123" s="111"/>
      <c r="GB123" s="111"/>
      <c r="GC123" s="111"/>
      <c r="GD123" s="111"/>
      <c r="GE123" s="111"/>
      <c r="GF123" s="111"/>
      <c r="GG123" s="111"/>
      <c r="GH123" s="111"/>
      <c r="GI123" s="111"/>
      <c r="GJ123" s="111"/>
      <c r="GK123" s="111"/>
      <c r="GL123" s="111"/>
      <c r="GM123" s="111"/>
      <c r="GN123" s="111"/>
      <c r="GO123" s="111"/>
      <c r="GP123" s="111"/>
      <c r="GQ123" s="111"/>
      <c r="GR123" s="111"/>
      <c r="GS123" s="111"/>
      <c r="GT123" s="111"/>
      <c r="GU123" s="111"/>
      <c r="GV123" s="111"/>
      <c r="GW123" s="111"/>
      <c r="GX123" s="111"/>
      <c r="GY123" s="111"/>
      <c r="GZ123" s="111"/>
      <c r="HA123" s="111"/>
      <c r="HB123" s="111"/>
      <c r="HC123" s="111"/>
      <c r="HD123" s="111"/>
      <c r="HE123" s="111"/>
      <c r="HF123" s="111"/>
      <c r="HG123" s="111"/>
      <c r="HH123" s="111"/>
      <c r="HI123" s="111"/>
      <c r="HJ123" s="111"/>
      <c r="HK123" s="111"/>
      <c r="HL123" s="111"/>
      <c r="HM123" s="111"/>
      <c r="HN123" s="111"/>
      <c r="HO123" s="111"/>
      <c r="HP123" s="111"/>
      <c r="HQ123" s="111"/>
      <c r="HR123" s="111"/>
      <c r="HS123" s="111"/>
      <c r="HT123" s="111"/>
      <c r="HU123" s="111"/>
      <c r="HV123" s="111"/>
      <c r="HW123" s="111"/>
      <c r="HX123" s="111"/>
      <c r="HY123" s="111"/>
      <c r="HZ123" s="111"/>
      <c r="IA123" s="111"/>
      <c r="IB123" s="111"/>
      <c r="IC123" s="111"/>
      <c r="ID123" s="111"/>
      <c r="IE123" s="111"/>
      <c r="IF123" s="111"/>
      <c r="IG123" s="111"/>
      <c r="IH123" s="111"/>
      <c r="II123" s="111"/>
      <c r="IJ123" s="111"/>
      <c r="IK123" s="111"/>
      <c r="IL123" s="111"/>
      <c r="IM123" s="111"/>
      <c r="IN123" s="111"/>
      <c r="IO123" s="111"/>
      <c r="IP123" s="111"/>
      <c r="IQ123" s="111"/>
      <c r="IR123" s="111"/>
      <c r="IS123" s="111"/>
      <c r="IT123" s="111"/>
      <c r="IU123" s="111"/>
      <c r="IV123" s="111"/>
    </row>
    <row r="124" spans="1:256" ht="20.25" customHeight="1">
      <c r="A124" s="112"/>
      <c r="B124" s="26" t="s">
        <v>42</v>
      </c>
      <c r="C124" s="16"/>
      <c r="D124" s="24"/>
      <c r="E124" s="106">
        <v>0.038</v>
      </c>
      <c r="F124" s="107">
        <f t="shared" si="0"/>
        <v>0</v>
      </c>
      <c r="G124" s="43"/>
      <c r="H124" s="109"/>
      <c r="I124" s="110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11"/>
      <c r="FG124" s="111"/>
      <c r="FH124" s="111"/>
      <c r="FI124" s="111"/>
      <c r="FJ124" s="111"/>
      <c r="FK124" s="111"/>
      <c r="FL124" s="111"/>
      <c r="FM124" s="111"/>
      <c r="FN124" s="111"/>
      <c r="FO124" s="111"/>
      <c r="FP124" s="111"/>
      <c r="FQ124" s="111"/>
      <c r="FR124" s="111"/>
      <c r="FS124" s="111"/>
      <c r="FT124" s="111"/>
      <c r="FU124" s="111"/>
      <c r="FV124" s="111"/>
      <c r="FW124" s="111"/>
      <c r="FX124" s="111"/>
      <c r="FY124" s="111"/>
      <c r="FZ124" s="111"/>
      <c r="GA124" s="111"/>
      <c r="GB124" s="111"/>
      <c r="GC124" s="111"/>
      <c r="GD124" s="111"/>
      <c r="GE124" s="111"/>
      <c r="GF124" s="111"/>
      <c r="GG124" s="111"/>
      <c r="GH124" s="111"/>
      <c r="GI124" s="111"/>
      <c r="GJ124" s="111"/>
      <c r="GK124" s="111"/>
      <c r="GL124" s="111"/>
      <c r="GM124" s="111"/>
      <c r="GN124" s="111"/>
      <c r="GO124" s="111"/>
      <c r="GP124" s="111"/>
      <c r="GQ124" s="111"/>
      <c r="GR124" s="111"/>
      <c r="GS124" s="111"/>
      <c r="GT124" s="111"/>
      <c r="GU124" s="111"/>
      <c r="GV124" s="111"/>
      <c r="GW124" s="111"/>
      <c r="GX124" s="111"/>
      <c r="GY124" s="111"/>
      <c r="GZ124" s="111"/>
      <c r="HA124" s="111"/>
      <c r="HB124" s="111"/>
      <c r="HC124" s="111"/>
      <c r="HD124" s="111"/>
      <c r="HE124" s="111"/>
      <c r="HF124" s="111"/>
      <c r="HG124" s="111"/>
      <c r="HH124" s="111"/>
      <c r="HI124" s="111"/>
      <c r="HJ124" s="111"/>
      <c r="HK124" s="111"/>
      <c r="HL124" s="111"/>
      <c r="HM124" s="111"/>
      <c r="HN124" s="111"/>
      <c r="HO124" s="111"/>
      <c r="HP124" s="111"/>
      <c r="HQ124" s="111"/>
      <c r="HR124" s="111"/>
      <c r="HS124" s="111"/>
      <c r="HT124" s="111"/>
      <c r="HU124" s="111"/>
      <c r="HV124" s="111"/>
      <c r="HW124" s="111"/>
      <c r="HX124" s="111"/>
      <c r="HY124" s="111"/>
      <c r="HZ124" s="111"/>
      <c r="IA124" s="111"/>
      <c r="IB124" s="111"/>
      <c r="IC124" s="111"/>
      <c r="ID124" s="111"/>
      <c r="IE124" s="111"/>
      <c r="IF124" s="111"/>
      <c r="IG124" s="111"/>
      <c r="IH124" s="111"/>
      <c r="II124" s="111"/>
      <c r="IJ124" s="111"/>
      <c r="IK124" s="111"/>
      <c r="IL124" s="111"/>
      <c r="IM124" s="111"/>
      <c r="IN124" s="111"/>
      <c r="IO124" s="111"/>
      <c r="IP124" s="111"/>
      <c r="IQ124" s="111"/>
      <c r="IR124" s="111"/>
      <c r="IS124" s="111"/>
      <c r="IT124" s="111"/>
      <c r="IU124" s="111"/>
      <c r="IV124" s="111"/>
    </row>
    <row r="125" spans="1:256" ht="20.25" customHeight="1">
      <c r="A125" s="112"/>
      <c r="B125" s="26" t="s">
        <v>24</v>
      </c>
      <c r="C125" s="16"/>
      <c r="D125" s="24"/>
      <c r="E125" s="106">
        <v>0.1</v>
      </c>
      <c r="F125" s="107">
        <f t="shared" si="0"/>
        <v>0</v>
      </c>
      <c r="G125" s="43"/>
      <c r="H125" s="109"/>
      <c r="I125" s="110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11"/>
      <c r="FA125" s="111"/>
      <c r="FB125" s="111"/>
      <c r="FC125" s="111"/>
      <c r="FD125" s="111"/>
      <c r="FE125" s="111"/>
      <c r="FF125" s="111"/>
      <c r="FG125" s="111"/>
      <c r="FH125" s="11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111"/>
      <c r="FZ125" s="111"/>
      <c r="GA125" s="111"/>
      <c r="GB125" s="111"/>
      <c r="GC125" s="111"/>
      <c r="GD125" s="11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11"/>
      <c r="GV125" s="111"/>
      <c r="GW125" s="111"/>
      <c r="GX125" s="111"/>
      <c r="GY125" s="111"/>
      <c r="GZ125" s="111"/>
      <c r="HA125" s="111"/>
      <c r="HB125" s="111"/>
      <c r="HC125" s="111"/>
      <c r="HD125" s="111"/>
      <c r="HE125" s="111"/>
      <c r="HF125" s="111"/>
      <c r="HG125" s="111"/>
      <c r="HH125" s="111"/>
      <c r="HI125" s="111"/>
      <c r="HJ125" s="111"/>
      <c r="HK125" s="111"/>
      <c r="HL125" s="111"/>
      <c r="HM125" s="111"/>
      <c r="HN125" s="111"/>
      <c r="HO125" s="111"/>
      <c r="HP125" s="111"/>
      <c r="HQ125" s="111"/>
      <c r="HR125" s="111"/>
      <c r="HS125" s="111"/>
      <c r="HT125" s="111"/>
      <c r="HU125" s="111"/>
      <c r="HV125" s="111"/>
      <c r="HW125" s="111"/>
      <c r="HX125" s="111"/>
      <c r="HY125" s="111"/>
      <c r="HZ125" s="111"/>
      <c r="IA125" s="111"/>
      <c r="IB125" s="111"/>
      <c r="IC125" s="111"/>
      <c r="ID125" s="111"/>
      <c r="IE125" s="111"/>
      <c r="IF125" s="111"/>
      <c r="IG125" s="111"/>
      <c r="IH125" s="111"/>
      <c r="II125" s="111"/>
      <c r="IJ125" s="111"/>
      <c r="IK125" s="111"/>
      <c r="IL125" s="111"/>
      <c r="IM125" s="111"/>
      <c r="IN125" s="111"/>
      <c r="IO125" s="111"/>
      <c r="IP125" s="111"/>
      <c r="IQ125" s="111"/>
      <c r="IR125" s="111"/>
      <c r="IS125" s="111"/>
      <c r="IT125" s="111"/>
      <c r="IU125" s="111"/>
      <c r="IV125" s="111"/>
    </row>
    <row r="126" spans="1:256" ht="30.75" customHeight="1">
      <c r="A126" s="112"/>
      <c r="B126" s="113" t="s">
        <v>25</v>
      </c>
      <c r="C126" s="114"/>
      <c r="D126" s="24"/>
      <c r="E126" s="106">
        <v>0.001</v>
      </c>
      <c r="F126" s="107">
        <f t="shared" si="0"/>
        <v>0</v>
      </c>
      <c r="G126" s="43"/>
      <c r="H126" s="109"/>
      <c r="I126" s="110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11"/>
      <c r="FA126" s="111"/>
      <c r="FB126" s="111"/>
      <c r="FC126" s="111"/>
      <c r="FD126" s="111"/>
      <c r="FE126" s="111"/>
      <c r="FF126" s="111"/>
      <c r="FG126" s="111"/>
      <c r="FH126" s="111"/>
      <c r="FI126" s="111"/>
      <c r="FJ126" s="111"/>
      <c r="FK126" s="111"/>
      <c r="FL126" s="111"/>
      <c r="FM126" s="111"/>
      <c r="FN126" s="111"/>
      <c r="FO126" s="111"/>
      <c r="FP126" s="111"/>
      <c r="FQ126" s="111"/>
      <c r="FR126" s="111"/>
      <c r="FS126" s="111"/>
      <c r="FT126" s="111"/>
      <c r="FU126" s="111"/>
      <c r="FV126" s="111"/>
      <c r="FW126" s="111"/>
      <c r="FX126" s="111"/>
      <c r="FY126" s="111"/>
      <c r="FZ126" s="111"/>
      <c r="GA126" s="111"/>
      <c r="GB126" s="111"/>
      <c r="GC126" s="111"/>
      <c r="GD126" s="111"/>
      <c r="GE126" s="111"/>
      <c r="GF126" s="111"/>
      <c r="GG126" s="111"/>
      <c r="GH126" s="111"/>
      <c r="GI126" s="111"/>
      <c r="GJ126" s="111"/>
      <c r="GK126" s="111"/>
      <c r="GL126" s="111"/>
      <c r="GM126" s="111"/>
      <c r="GN126" s="111"/>
      <c r="GO126" s="111"/>
      <c r="GP126" s="111"/>
      <c r="GQ126" s="111"/>
      <c r="GR126" s="111"/>
      <c r="GS126" s="111"/>
      <c r="GT126" s="111"/>
      <c r="GU126" s="111"/>
      <c r="GV126" s="111"/>
      <c r="GW126" s="111"/>
      <c r="GX126" s="111"/>
      <c r="GY126" s="111"/>
      <c r="GZ126" s="111"/>
      <c r="HA126" s="111"/>
      <c r="HB126" s="111"/>
      <c r="HC126" s="111"/>
      <c r="HD126" s="111"/>
      <c r="HE126" s="111"/>
      <c r="HF126" s="111"/>
      <c r="HG126" s="111"/>
      <c r="HH126" s="111"/>
      <c r="HI126" s="111"/>
      <c r="HJ126" s="111"/>
      <c r="HK126" s="111"/>
      <c r="HL126" s="111"/>
      <c r="HM126" s="111"/>
      <c r="HN126" s="111"/>
      <c r="HO126" s="111"/>
      <c r="HP126" s="111"/>
      <c r="HQ126" s="111"/>
      <c r="HR126" s="111"/>
      <c r="HS126" s="111"/>
      <c r="HT126" s="111"/>
      <c r="HU126" s="111"/>
      <c r="HV126" s="111"/>
      <c r="HW126" s="111"/>
      <c r="HX126" s="111"/>
      <c r="HY126" s="111"/>
      <c r="HZ126" s="111"/>
      <c r="IA126" s="111"/>
      <c r="IB126" s="111"/>
      <c r="IC126" s="111"/>
      <c r="ID126" s="111"/>
      <c r="IE126" s="111"/>
      <c r="IF126" s="111"/>
      <c r="IG126" s="111"/>
      <c r="IH126" s="111"/>
      <c r="II126" s="111"/>
      <c r="IJ126" s="111"/>
      <c r="IK126" s="111"/>
      <c r="IL126" s="111"/>
      <c r="IM126" s="111"/>
      <c r="IN126" s="111"/>
      <c r="IO126" s="111"/>
      <c r="IP126" s="111"/>
      <c r="IQ126" s="111"/>
      <c r="IR126" s="111"/>
      <c r="IS126" s="111"/>
      <c r="IT126" s="111"/>
      <c r="IU126" s="111"/>
      <c r="IV126" s="111"/>
    </row>
    <row r="127" spans="1:256" ht="20.25" customHeight="1">
      <c r="A127" s="112"/>
      <c r="B127" s="26" t="s">
        <v>10</v>
      </c>
      <c r="C127" s="16"/>
      <c r="D127" s="24"/>
      <c r="E127" s="106">
        <v>0.018</v>
      </c>
      <c r="F127" s="107">
        <f t="shared" si="0"/>
        <v>0</v>
      </c>
      <c r="G127" s="43"/>
      <c r="H127" s="109"/>
      <c r="I127" s="110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11"/>
      <c r="FA127" s="111"/>
      <c r="FB127" s="111"/>
      <c r="FC127" s="111"/>
      <c r="FD127" s="111"/>
      <c r="FE127" s="111"/>
      <c r="FF127" s="111"/>
      <c r="FG127" s="111"/>
      <c r="FH127" s="111"/>
      <c r="FI127" s="111"/>
      <c r="FJ127" s="111"/>
      <c r="FK127" s="111"/>
      <c r="FL127" s="111"/>
      <c r="FM127" s="111"/>
      <c r="FN127" s="111"/>
      <c r="FO127" s="111"/>
      <c r="FP127" s="111"/>
      <c r="FQ127" s="111"/>
      <c r="FR127" s="111"/>
      <c r="FS127" s="111"/>
      <c r="FT127" s="111"/>
      <c r="FU127" s="111"/>
      <c r="FV127" s="111"/>
      <c r="FW127" s="111"/>
      <c r="FX127" s="111"/>
      <c r="FY127" s="111"/>
      <c r="FZ127" s="111"/>
      <c r="GA127" s="111"/>
      <c r="GB127" s="111"/>
      <c r="GC127" s="111"/>
      <c r="GD127" s="111"/>
      <c r="GE127" s="111"/>
      <c r="GF127" s="111"/>
      <c r="GG127" s="111"/>
      <c r="GH127" s="111"/>
      <c r="GI127" s="111"/>
      <c r="GJ127" s="111"/>
      <c r="GK127" s="111"/>
      <c r="GL127" s="111"/>
      <c r="GM127" s="111"/>
      <c r="GN127" s="111"/>
      <c r="GO127" s="111"/>
      <c r="GP127" s="111"/>
      <c r="GQ127" s="111"/>
      <c r="GR127" s="111"/>
      <c r="GS127" s="111"/>
      <c r="GT127" s="111"/>
      <c r="GU127" s="111"/>
      <c r="GV127" s="111"/>
      <c r="GW127" s="111"/>
      <c r="GX127" s="111"/>
      <c r="GY127" s="111"/>
      <c r="GZ127" s="111"/>
      <c r="HA127" s="111"/>
      <c r="HB127" s="111"/>
      <c r="HC127" s="111"/>
      <c r="HD127" s="111"/>
      <c r="HE127" s="111"/>
      <c r="HF127" s="111"/>
      <c r="HG127" s="111"/>
      <c r="HH127" s="111"/>
      <c r="HI127" s="111"/>
      <c r="HJ127" s="111"/>
      <c r="HK127" s="111"/>
      <c r="HL127" s="111"/>
      <c r="HM127" s="111"/>
      <c r="HN127" s="111"/>
      <c r="HO127" s="111"/>
      <c r="HP127" s="111"/>
      <c r="HQ127" s="111"/>
      <c r="HR127" s="111"/>
      <c r="HS127" s="111"/>
      <c r="HT127" s="111"/>
      <c r="HU127" s="111"/>
      <c r="HV127" s="111"/>
      <c r="HW127" s="111"/>
      <c r="HX127" s="111"/>
      <c r="HY127" s="111"/>
      <c r="HZ127" s="111"/>
      <c r="IA127" s="111"/>
      <c r="IB127" s="111"/>
      <c r="IC127" s="111"/>
      <c r="ID127" s="111"/>
      <c r="IE127" s="111"/>
      <c r="IF127" s="111"/>
      <c r="IG127" s="111"/>
      <c r="IH127" s="111"/>
      <c r="II127" s="111"/>
      <c r="IJ127" s="111"/>
      <c r="IK127" s="111"/>
      <c r="IL127" s="111"/>
      <c r="IM127" s="111"/>
      <c r="IN127" s="111"/>
      <c r="IO127" s="111"/>
      <c r="IP127" s="111"/>
      <c r="IQ127" s="111"/>
      <c r="IR127" s="111"/>
      <c r="IS127" s="111"/>
      <c r="IT127" s="111"/>
      <c r="IU127" s="111"/>
      <c r="IV127" s="111"/>
    </row>
    <row r="128" spans="1:256" ht="20.25" customHeight="1">
      <c r="A128" s="202"/>
      <c r="B128" s="235"/>
      <c r="C128" s="236"/>
      <c r="D128" s="205"/>
      <c r="E128" s="206"/>
      <c r="F128" s="207"/>
      <c r="G128" s="208"/>
      <c r="H128" s="109"/>
      <c r="I128" s="110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</row>
    <row r="129" spans="1:256" ht="20.25" customHeight="1">
      <c r="A129" s="202"/>
      <c r="B129" s="235"/>
      <c r="C129" s="236"/>
      <c r="D129" s="205"/>
      <c r="E129" s="206"/>
      <c r="F129" s="207"/>
      <c r="G129" s="208"/>
      <c r="H129" s="109"/>
      <c r="I129" s="110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  <c r="GP129" s="111"/>
      <c r="GQ129" s="111"/>
      <c r="GR129" s="111"/>
      <c r="GS129" s="111"/>
      <c r="GT129" s="111"/>
      <c r="GU129" s="111"/>
      <c r="GV129" s="111"/>
      <c r="GW129" s="111"/>
      <c r="GX129" s="111"/>
      <c r="GY129" s="111"/>
      <c r="GZ129" s="111"/>
      <c r="HA129" s="111"/>
      <c r="HB129" s="111"/>
      <c r="HC129" s="111"/>
      <c r="HD129" s="111"/>
      <c r="HE129" s="111"/>
      <c r="HF129" s="111"/>
      <c r="HG129" s="111"/>
      <c r="HH129" s="111"/>
      <c r="HI129" s="111"/>
      <c r="HJ129" s="111"/>
      <c r="HK129" s="111"/>
      <c r="HL129" s="111"/>
      <c r="HM129" s="111"/>
      <c r="HN129" s="111"/>
      <c r="HO129" s="111"/>
      <c r="HP129" s="111"/>
      <c r="HQ129" s="111"/>
      <c r="HR129" s="111"/>
      <c r="HS129" s="111"/>
      <c r="HT129" s="111"/>
      <c r="HU129" s="111"/>
      <c r="HV129" s="111"/>
      <c r="HW129" s="111"/>
      <c r="HX129" s="111"/>
      <c r="HY129" s="111"/>
      <c r="HZ129" s="111"/>
      <c r="IA129" s="111"/>
      <c r="IB129" s="111"/>
      <c r="IC129" s="111"/>
      <c r="ID129" s="111"/>
      <c r="IE129" s="111"/>
      <c r="IF129" s="111"/>
      <c r="IG129" s="111"/>
      <c r="IH129" s="111"/>
      <c r="II129" s="111"/>
      <c r="IJ129" s="111"/>
      <c r="IK129" s="111"/>
      <c r="IL129" s="111"/>
      <c r="IM129" s="111"/>
      <c r="IN129" s="111"/>
      <c r="IO129" s="111"/>
      <c r="IP129" s="111"/>
      <c r="IQ129" s="111"/>
      <c r="IR129" s="111"/>
      <c r="IS129" s="111"/>
      <c r="IT129" s="111"/>
      <c r="IU129" s="111"/>
      <c r="IV129" s="111"/>
    </row>
    <row r="130" spans="1:256" ht="49.5" customHeight="1">
      <c r="A130" s="202"/>
      <c r="B130" s="203" t="s">
        <v>26</v>
      </c>
      <c r="C130" s="204"/>
      <c r="D130" s="205"/>
      <c r="E130" s="206">
        <v>0.01</v>
      </c>
      <c r="F130" s="207">
        <f t="shared" si="0"/>
        <v>0</v>
      </c>
      <c r="G130" s="208">
        <f>SUM(F121:F130)</f>
        <v>0</v>
      </c>
      <c r="H130" s="109"/>
      <c r="I130" s="110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111"/>
      <c r="GP130" s="111"/>
      <c r="GQ130" s="111"/>
      <c r="GR130" s="111"/>
      <c r="GS130" s="111"/>
      <c r="GT130" s="111"/>
      <c r="GU130" s="111"/>
      <c r="GV130" s="111"/>
      <c r="GW130" s="111"/>
      <c r="GX130" s="111"/>
      <c r="GY130" s="111"/>
      <c r="GZ130" s="111"/>
      <c r="HA130" s="111"/>
      <c r="HB130" s="111"/>
      <c r="HC130" s="111"/>
      <c r="HD130" s="111"/>
      <c r="HE130" s="111"/>
      <c r="HF130" s="111"/>
      <c r="HG130" s="111"/>
      <c r="HH130" s="111"/>
      <c r="HI130" s="111"/>
      <c r="HJ130" s="111"/>
      <c r="HK130" s="111"/>
      <c r="HL130" s="111"/>
      <c r="HM130" s="111"/>
      <c r="HN130" s="111"/>
      <c r="HO130" s="111"/>
      <c r="HP130" s="111"/>
      <c r="HQ130" s="111"/>
      <c r="HR130" s="111"/>
      <c r="HS130" s="111"/>
      <c r="HT130" s="111"/>
      <c r="HU130" s="111"/>
      <c r="HV130" s="111"/>
      <c r="HW130" s="111"/>
      <c r="HX130" s="111"/>
      <c r="HY130" s="111"/>
      <c r="HZ130" s="111"/>
      <c r="IA130" s="111"/>
      <c r="IB130" s="111"/>
      <c r="IC130" s="111"/>
      <c r="ID130" s="111"/>
      <c r="IE130" s="111"/>
      <c r="IF130" s="111"/>
      <c r="IG130" s="111"/>
      <c r="IH130" s="111"/>
      <c r="II130" s="111"/>
      <c r="IJ130" s="111"/>
      <c r="IK130" s="111"/>
      <c r="IL130" s="111"/>
      <c r="IM130" s="111"/>
      <c r="IN130" s="111"/>
      <c r="IO130" s="111"/>
      <c r="IP130" s="111"/>
      <c r="IQ130" s="111"/>
      <c r="IR130" s="111"/>
      <c r="IS130" s="111"/>
      <c r="IT130" s="111"/>
      <c r="IU130" s="111"/>
      <c r="IV130" s="111"/>
    </row>
    <row r="131" spans="1:256" ht="20.25" customHeight="1">
      <c r="A131" s="209"/>
      <c r="B131" s="210"/>
      <c r="C131" s="211"/>
      <c r="D131" s="211"/>
      <c r="E131" s="212"/>
      <c r="F131" s="213"/>
      <c r="G131" s="214"/>
      <c r="H131" s="109"/>
      <c r="I131" s="110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  <c r="EY131" s="111"/>
      <c r="EZ131" s="111"/>
      <c r="FA131" s="111"/>
      <c r="FB131" s="111"/>
      <c r="FC131" s="111"/>
      <c r="FD131" s="111"/>
      <c r="FE131" s="111"/>
      <c r="FF131" s="111"/>
      <c r="FG131" s="111"/>
      <c r="FH131" s="111"/>
      <c r="FI131" s="111"/>
      <c r="FJ131" s="111"/>
      <c r="FK131" s="111"/>
      <c r="FL131" s="111"/>
      <c r="FM131" s="111"/>
      <c r="FN131" s="111"/>
      <c r="FO131" s="111"/>
      <c r="FP131" s="111"/>
      <c r="FQ131" s="111"/>
      <c r="FR131" s="111"/>
      <c r="FS131" s="111"/>
      <c r="FT131" s="111"/>
      <c r="FU131" s="111"/>
      <c r="FV131" s="111"/>
      <c r="FW131" s="111"/>
      <c r="FX131" s="111"/>
      <c r="FY131" s="111"/>
      <c r="FZ131" s="111"/>
      <c r="GA131" s="111"/>
      <c r="GB131" s="111"/>
      <c r="GC131" s="111"/>
      <c r="GD131" s="111"/>
      <c r="GE131" s="111"/>
      <c r="GF131" s="111"/>
      <c r="GG131" s="111"/>
      <c r="GH131" s="111"/>
      <c r="GI131" s="111"/>
      <c r="GJ131" s="111"/>
      <c r="GK131" s="111"/>
      <c r="GL131" s="111"/>
      <c r="GM131" s="111"/>
      <c r="GN131" s="111"/>
      <c r="GO131" s="111"/>
      <c r="GP131" s="111"/>
      <c r="GQ131" s="111"/>
      <c r="GR131" s="111"/>
      <c r="GS131" s="111"/>
      <c r="GT131" s="111"/>
      <c r="GU131" s="111"/>
      <c r="GV131" s="111"/>
      <c r="GW131" s="111"/>
      <c r="GX131" s="111"/>
      <c r="GY131" s="111"/>
      <c r="GZ131" s="111"/>
      <c r="HA131" s="111"/>
      <c r="HB131" s="111"/>
      <c r="HC131" s="111"/>
      <c r="HD131" s="111"/>
      <c r="HE131" s="111"/>
      <c r="HF131" s="111"/>
      <c r="HG131" s="111"/>
      <c r="HH131" s="111"/>
      <c r="HI131" s="111"/>
      <c r="HJ131" s="111"/>
      <c r="HK131" s="111"/>
      <c r="HL131" s="111"/>
      <c r="HM131" s="111"/>
      <c r="HN131" s="111"/>
      <c r="HO131" s="111"/>
      <c r="HP131" s="111"/>
      <c r="HQ131" s="111"/>
      <c r="HR131" s="111"/>
      <c r="HS131" s="111"/>
      <c r="HT131" s="111"/>
      <c r="HU131" s="111"/>
      <c r="HV131" s="111"/>
      <c r="HW131" s="111"/>
      <c r="HX131" s="111"/>
      <c r="HY131" s="111"/>
      <c r="HZ131" s="111"/>
      <c r="IA131" s="111"/>
      <c r="IB131" s="111"/>
      <c r="IC131" s="111"/>
      <c r="ID131" s="111"/>
      <c r="IE131" s="111"/>
      <c r="IF131" s="111"/>
      <c r="IG131" s="111"/>
      <c r="IH131" s="111"/>
      <c r="II131" s="111"/>
      <c r="IJ131" s="111"/>
      <c r="IK131" s="111"/>
      <c r="IL131" s="111"/>
      <c r="IM131" s="111"/>
      <c r="IN131" s="111"/>
      <c r="IO131" s="111"/>
      <c r="IP131" s="111"/>
      <c r="IQ131" s="111"/>
      <c r="IR131" s="111"/>
      <c r="IS131" s="111"/>
      <c r="IT131" s="111"/>
      <c r="IU131" s="111"/>
      <c r="IV131" s="111"/>
    </row>
    <row r="132" spans="1:256" ht="20.25" customHeight="1" thickBot="1">
      <c r="A132" s="215"/>
      <c r="B132" s="216"/>
      <c r="C132" s="217"/>
      <c r="D132" s="217"/>
      <c r="E132" s="218"/>
      <c r="F132" s="219"/>
      <c r="G132" s="220"/>
      <c r="H132" s="109"/>
      <c r="I132" s="110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  <c r="EY132" s="111"/>
      <c r="EZ132" s="111"/>
      <c r="FA132" s="111"/>
      <c r="FB132" s="111"/>
      <c r="FC132" s="111"/>
      <c r="FD132" s="111"/>
      <c r="FE132" s="111"/>
      <c r="FF132" s="111"/>
      <c r="FG132" s="111"/>
      <c r="FH132" s="111"/>
      <c r="FI132" s="111"/>
      <c r="FJ132" s="111"/>
      <c r="FK132" s="111"/>
      <c r="FL132" s="111"/>
      <c r="FM132" s="111"/>
      <c r="FN132" s="111"/>
      <c r="FO132" s="111"/>
      <c r="FP132" s="111"/>
      <c r="FQ132" s="111"/>
      <c r="FR132" s="111"/>
      <c r="FS132" s="111"/>
      <c r="FT132" s="111"/>
      <c r="FU132" s="111"/>
      <c r="FV132" s="111"/>
      <c r="FW132" s="111"/>
      <c r="FX132" s="111"/>
      <c r="FY132" s="111"/>
      <c r="FZ132" s="111"/>
      <c r="GA132" s="111"/>
      <c r="GB132" s="111"/>
      <c r="GC132" s="111"/>
      <c r="GD132" s="111"/>
      <c r="GE132" s="111"/>
      <c r="GF132" s="111"/>
      <c r="GG132" s="111"/>
      <c r="GH132" s="111"/>
      <c r="GI132" s="111"/>
      <c r="GJ132" s="111"/>
      <c r="GK132" s="111"/>
      <c r="GL132" s="111"/>
      <c r="GM132" s="111"/>
      <c r="GN132" s="111"/>
      <c r="GO132" s="111"/>
      <c r="GP132" s="111"/>
      <c r="GQ132" s="111"/>
      <c r="GR132" s="111"/>
      <c r="GS132" s="111"/>
      <c r="GT132" s="111"/>
      <c r="GU132" s="111"/>
      <c r="GV132" s="111"/>
      <c r="GW132" s="111"/>
      <c r="GX132" s="111"/>
      <c r="GY132" s="111"/>
      <c r="GZ132" s="111"/>
      <c r="HA132" s="111"/>
      <c r="HB132" s="111"/>
      <c r="HC132" s="111"/>
      <c r="HD132" s="111"/>
      <c r="HE132" s="111"/>
      <c r="HF132" s="111"/>
      <c r="HG132" s="111"/>
      <c r="HH132" s="111"/>
      <c r="HI132" s="111"/>
      <c r="HJ132" s="111"/>
      <c r="HK132" s="111"/>
      <c r="HL132" s="111"/>
      <c r="HM132" s="111"/>
      <c r="HN132" s="111"/>
      <c r="HO132" s="111"/>
      <c r="HP132" s="111"/>
      <c r="HQ132" s="111"/>
      <c r="HR132" s="111"/>
      <c r="HS132" s="111"/>
      <c r="HT132" s="111"/>
      <c r="HU132" s="111"/>
      <c r="HV132" s="111"/>
      <c r="HW132" s="111"/>
      <c r="HX132" s="111"/>
      <c r="HY132" s="111"/>
      <c r="HZ132" s="111"/>
      <c r="IA132" s="111"/>
      <c r="IB132" s="111"/>
      <c r="IC132" s="111"/>
      <c r="ID132" s="111"/>
      <c r="IE132" s="111"/>
      <c r="IF132" s="111"/>
      <c r="IG132" s="111"/>
      <c r="IH132" s="111"/>
      <c r="II132" s="111"/>
      <c r="IJ132" s="111"/>
      <c r="IK132" s="111"/>
      <c r="IL132" s="111"/>
      <c r="IM132" s="111"/>
      <c r="IN132" s="111"/>
      <c r="IO132" s="111"/>
      <c r="IP132" s="111"/>
      <c r="IQ132" s="111"/>
      <c r="IR132" s="111"/>
      <c r="IS132" s="111"/>
      <c r="IT132" s="111"/>
      <c r="IU132" s="111"/>
      <c r="IV132" s="111"/>
    </row>
    <row r="133" spans="1:256" ht="20.25" customHeight="1" thickBot="1" thickTop="1">
      <c r="A133" s="115"/>
      <c r="B133" s="116" t="s">
        <v>91</v>
      </c>
      <c r="C133" s="117"/>
      <c r="D133" s="117"/>
      <c r="E133" s="118"/>
      <c r="F133" s="118"/>
      <c r="G133" s="119">
        <f>SUM(G118:G130)</f>
        <v>0</v>
      </c>
      <c r="H133" s="109"/>
      <c r="I133" s="110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  <c r="EY133" s="111"/>
      <c r="EZ133" s="111"/>
      <c r="FA133" s="111"/>
      <c r="FB133" s="111"/>
      <c r="FC133" s="111"/>
      <c r="FD133" s="111"/>
      <c r="FE133" s="111"/>
      <c r="FF133" s="111"/>
      <c r="FG133" s="111"/>
      <c r="FH133" s="111"/>
      <c r="FI133" s="111"/>
      <c r="FJ133" s="111"/>
      <c r="FK133" s="111"/>
      <c r="FL133" s="111"/>
      <c r="FM133" s="111"/>
      <c r="FN133" s="111"/>
      <c r="FO133" s="111"/>
      <c r="FP133" s="111"/>
      <c r="FQ133" s="111"/>
      <c r="FR133" s="111"/>
      <c r="FS133" s="111"/>
      <c r="FT133" s="111"/>
      <c r="FU133" s="111"/>
      <c r="FV133" s="111"/>
      <c r="FW133" s="111"/>
      <c r="FX133" s="111"/>
      <c r="FY133" s="111"/>
      <c r="FZ133" s="111"/>
      <c r="GA133" s="111"/>
      <c r="GB133" s="111"/>
      <c r="GC133" s="111"/>
      <c r="GD133" s="111"/>
      <c r="GE133" s="111"/>
      <c r="GF133" s="111"/>
      <c r="GG133" s="111"/>
      <c r="GH133" s="111"/>
      <c r="GI133" s="111"/>
      <c r="GJ133" s="111"/>
      <c r="GK133" s="111"/>
      <c r="GL133" s="111"/>
      <c r="GM133" s="111"/>
      <c r="GN133" s="111"/>
      <c r="GO133" s="111"/>
      <c r="GP133" s="111"/>
      <c r="GQ133" s="111"/>
      <c r="GR133" s="111"/>
      <c r="GS133" s="111"/>
      <c r="GT133" s="111"/>
      <c r="GU133" s="111"/>
      <c r="GV133" s="111"/>
      <c r="GW133" s="111"/>
      <c r="GX133" s="111"/>
      <c r="GY133" s="111"/>
      <c r="GZ133" s="111"/>
      <c r="HA133" s="111"/>
      <c r="HB133" s="111"/>
      <c r="HC133" s="111"/>
      <c r="HD133" s="111"/>
      <c r="HE133" s="111"/>
      <c r="HF133" s="111"/>
      <c r="HG133" s="111"/>
      <c r="HH133" s="111"/>
      <c r="HI133" s="111"/>
      <c r="HJ133" s="111"/>
      <c r="HK133" s="111"/>
      <c r="HL133" s="111"/>
      <c r="HM133" s="111"/>
      <c r="HN133" s="111"/>
      <c r="HO133" s="111"/>
      <c r="HP133" s="111"/>
      <c r="HQ133" s="111"/>
      <c r="HR133" s="111"/>
      <c r="HS133" s="111"/>
      <c r="HT133" s="111"/>
      <c r="HU133" s="111"/>
      <c r="HV133" s="111"/>
      <c r="HW133" s="111"/>
      <c r="HX133" s="111"/>
      <c r="HY133" s="111"/>
      <c r="HZ133" s="111"/>
      <c r="IA133" s="111"/>
      <c r="IB133" s="111"/>
      <c r="IC133" s="111"/>
      <c r="ID133" s="111"/>
      <c r="IE133" s="111"/>
      <c r="IF133" s="111"/>
      <c r="IG133" s="111"/>
      <c r="IH133" s="111"/>
      <c r="II133" s="111"/>
      <c r="IJ133" s="111"/>
      <c r="IK133" s="111"/>
      <c r="IL133" s="111"/>
      <c r="IM133" s="111"/>
      <c r="IN133" s="111"/>
      <c r="IO133" s="111"/>
      <c r="IP133" s="111"/>
      <c r="IQ133" s="111"/>
      <c r="IR133" s="111"/>
      <c r="IS133" s="111"/>
      <c r="IT133" s="111"/>
      <c r="IU133" s="111"/>
      <c r="IV133" s="111"/>
    </row>
    <row r="134" spans="1:7" ht="16.5" thickTop="1">
      <c r="A134" s="89"/>
      <c r="B134" s="3"/>
      <c r="C134" s="49"/>
      <c r="D134" s="50"/>
      <c r="E134" s="49"/>
      <c r="F134" s="49"/>
      <c r="G134" s="64"/>
    </row>
    <row r="135" spans="1:256" ht="15.75">
      <c r="A135" s="94"/>
      <c r="B135" s="95"/>
      <c r="C135" s="96"/>
      <c r="D135" s="97"/>
      <c r="E135" s="98"/>
      <c r="F135" s="98"/>
      <c r="G135" s="99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ht="15.75">
      <c r="A136" s="94"/>
      <c r="B136" s="100"/>
      <c r="C136" s="96"/>
      <c r="D136" s="97"/>
      <c r="E136" s="98"/>
      <c r="F136" s="98"/>
      <c r="G136" s="99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7" ht="15.75">
      <c r="A137" s="89"/>
      <c r="B137" s="3"/>
      <c r="C137" s="49"/>
      <c r="D137" s="50"/>
      <c r="E137" s="49"/>
      <c r="F137" s="49"/>
      <c r="G137" s="64"/>
    </row>
    <row r="138" spans="1:7" ht="15.75">
      <c r="A138" s="89"/>
      <c r="B138" s="3"/>
      <c r="C138" s="49"/>
      <c r="D138" s="50"/>
      <c r="E138" s="49"/>
      <c r="F138" s="49"/>
      <c r="G138" s="64"/>
    </row>
    <row r="139" spans="1:7" ht="15.75">
      <c r="A139" s="89"/>
      <c r="B139" s="3"/>
      <c r="C139" s="49"/>
      <c r="D139" s="50"/>
      <c r="E139" s="49"/>
      <c r="F139" s="49"/>
      <c r="G139" s="64"/>
    </row>
    <row r="140" spans="1:7" ht="15.75">
      <c r="A140" s="89"/>
      <c r="B140" s="3"/>
      <c r="C140" s="49"/>
      <c r="D140" s="50"/>
      <c r="E140" s="49"/>
      <c r="F140" s="49"/>
      <c r="G140" s="64"/>
    </row>
    <row r="141" spans="1:7" ht="15.75">
      <c r="A141" s="89"/>
      <c r="B141" s="3"/>
      <c r="C141" s="49"/>
      <c r="D141" s="50"/>
      <c r="E141" s="49"/>
      <c r="F141" s="49"/>
      <c r="G141" s="64"/>
    </row>
    <row r="142" spans="1:7" ht="15.75">
      <c r="A142" s="89"/>
      <c r="B142" s="3"/>
      <c r="C142" s="49"/>
      <c r="D142" s="50"/>
      <c r="E142" s="49"/>
      <c r="F142" s="49"/>
      <c r="G142" s="64"/>
    </row>
    <row r="143" spans="1:7" ht="15.75">
      <c r="A143" s="89"/>
      <c r="B143" s="3"/>
      <c r="C143" s="49"/>
      <c r="D143" s="50"/>
      <c r="E143" s="49"/>
      <c r="F143" s="49"/>
      <c r="G143" s="64"/>
    </row>
    <row r="144" spans="1:7" ht="15.75">
      <c r="A144" s="90"/>
      <c r="B144" s="2" t="s">
        <v>14</v>
      </c>
      <c r="C144" s="51"/>
      <c r="D144" s="52"/>
      <c r="E144" s="254" t="s">
        <v>15</v>
      </c>
      <c r="F144" s="254"/>
      <c r="G144" s="255"/>
    </row>
    <row r="145" spans="1:7" ht="15.75">
      <c r="A145" s="90"/>
      <c r="B145" s="2"/>
      <c r="C145" s="51"/>
      <c r="D145" s="52"/>
      <c r="E145" s="52"/>
      <c r="F145" s="52"/>
      <c r="G145" s="44"/>
    </row>
    <row r="146" spans="1:7" ht="15.75">
      <c r="A146" s="90"/>
      <c r="B146" s="2"/>
      <c r="C146" s="51"/>
      <c r="D146" s="52"/>
      <c r="E146" s="52"/>
      <c r="F146" s="52"/>
      <c r="G146" s="44"/>
    </row>
    <row r="147" spans="1:7" ht="15.75">
      <c r="A147" s="90"/>
      <c r="B147" s="2"/>
      <c r="C147" s="51"/>
      <c r="D147" s="51"/>
      <c r="E147" s="256"/>
      <c r="F147" s="256"/>
      <c r="G147" s="257"/>
    </row>
    <row r="148" spans="1:7" ht="15">
      <c r="A148" s="91"/>
      <c r="B148" s="54"/>
      <c r="C148" s="53"/>
      <c r="D148" s="53"/>
      <c r="E148" s="258"/>
      <c r="F148" s="258"/>
      <c r="G148" s="259"/>
    </row>
    <row r="149" spans="1:7" ht="15">
      <c r="A149" s="91"/>
      <c r="B149" s="54"/>
      <c r="C149" s="53"/>
      <c r="D149" s="53"/>
      <c r="E149" s="53"/>
      <c r="F149" s="53"/>
      <c r="G149" s="55"/>
    </row>
    <row r="150" spans="1:7" ht="15">
      <c r="A150" s="91"/>
      <c r="B150" s="54"/>
      <c r="C150" s="53"/>
      <c r="D150" s="53"/>
      <c r="E150" s="53"/>
      <c r="F150" s="53"/>
      <c r="G150" s="55"/>
    </row>
    <row r="151" spans="1:7" ht="15">
      <c r="A151" s="91"/>
      <c r="B151" s="54"/>
      <c r="C151" s="53"/>
      <c r="D151" s="53"/>
      <c r="E151" s="53"/>
      <c r="F151" s="53"/>
      <c r="G151" s="55"/>
    </row>
    <row r="152" spans="1:7" ht="15">
      <c r="A152" s="91"/>
      <c r="B152" s="54"/>
      <c r="C152" s="53"/>
      <c r="D152" s="53"/>
      <c r="E152" s="53"/>
      <c r="F152" s="53"/>
      <c r="G152" s="55"/>
    </row>
    <row r="153" spans="1:7" ht="15">
      <c r="A153" s="91"/>
      <c r="B153" s="54"/>
      <c r="C153" s="53"/>
      <c r="D153" s="53"/>
      <c r="E153" s="53"/>
      <c r="F153" s="53"/>
      <c r="G153" s="55"/>
    </row>
    <row r="154" spans="1:7" ht="15">
      <c r="A154" s="91"/>
      <c r="B154" s="54"/>
      <c r="C154" s="53"/>
      <c r="D154" s="53"/>
      <c r="E154" s="53"/>
      <c r="F154" s="53"/>
      <c r="G154" s="55"/>
    </row>
    <row r="155" spans="1:7" ht="15">
      <c r="A155" s="91"/>
      <c r="B155" s="54"/>
      <c r="C155" s="53"/>
      <c r="D155" s="53"/>
      <c r="E155" s="53"/>
      <c r="F155" s="53"/>
      <c r="G155" s="55"/>
    </row>
    <row r="156" spans="1:7" ht="15">
      <c r="A156" s="91"/>
      <c r="B156" s="54"/>
      <c r="C156" s="53"/>
      <c r="D156" s="53"/>
      <c r="E156" s="53"/>
      <c r="F156" s="53"/>
      <c r="G156" s="55"/>
    </row>
    <row r="157" spans="1:7" ht="15">
      <c r="A157" s="91"/>
      <c r="B157" s="54"/>
      <c r="C157" s="53"/>
      <c r="D157" s="53"/>
      <c r="E157" s="53"/>
      <c r="F157" s="53"/>
      <c r="G157" s="55"/>
    </row>
    <row r="158" spans="1:7" ht="15">
      <c r="A158" s="91"/>
      <c r="B158" s="54"/>
      <c r="C158" s="53"/>
      <c r="D158" s="53"/>
      <c r="E158" s="53"/>
      <c r="F158" s="53"/>
      <c r="G158" s="55"/>
    </row>
    <row r="159" spans="1:7" ht="15">
      <c r="A159" s="91"/>
      <c r="B159" s="54"/>
      <c r="C159" s="53"/>
      <c r="D159" s="53"/>
      <c r="E159" s="53"/>
      <c r="F159" s="53"/>
      <c r="G159" s="55"/>
    </row>
    <row r="160" spans="1:7" ht="15">
      <c r="A160" s="91"/>
      <c r="B160" s="54"/>
      <c r="C160" s="53"/>
      <c r="D160" s="53"/>
      <c r="E160" s="53"/>
      <c r="F160" s="53"/>
      <c r="G160" s="55"/>
    </row>
    <row r="161" spans="1:7" ht="15" customHeight="1">
      <c r="A161" s="260" t="s">
        <v>16</v>
      </c>
      <c r="B161" s="261"/>
      <c r="C161" s="261"/>
      <c r="D161" s="261"/>
      <c r="E161" s="261"/>
      <c r="F161" s="261"/>
      <c r="G161" s="262"/>
    </row>
    <row r="162" spans="1:7" ht="15.75">
      <c r="A162" s="92"/>
      <c r="B162" s="6"/>
      <c r="C162" s="56"/>
      <c r="D162" s="57"/>
      <c r="E162" s="57"/>
      <c r="F162" s="57"/>
      <c r="G162" s="58"/>
    </row>
    <row r="163" spans="1:7" ht="15.75">
      <c r="A163" s="92"/>
      <c r="B163" s="6"/>
      <c r="C163" s="56"/>
      <c r="D163" s="57"/>
      <c r="E163" s="57"/>
      <c r="F163" s="57"/>
      <c r="G163" s="58"/>
    </row>
    <row r="164" spans="1:7" ht="15" customHeight="1">
      <c r="A164" s="260"/>
      <c r="B164" s="261"/>
      <c r="C164" s="261"/>
      <c r="D164" s="261"/>
      <c r="E164" s="261"/>
      <c r="F164" s="261"/>
      <c r="G164" s="262"/>
    </row>
    <row r="165" spans="1:7" ht="15.75" thickBot="1">
      <c r="A165" s="250"/>
      <c r="B165" s="251"/>
      <c r="C165" s="251"/>
      <c r="D165" s="251"/>
      <c r="E165" s="251"/>
      <c r="F165" s="251"/>
      <c r="G165" s="252"/>
    </row>
    <row r="166" spans="1:256" s="13" customFormat="1" ht="15.75" thickTop="1">
      <c r="A166" s="73"/>
      <c r="B166" s="6"/>
      <c r="C166" s="6"/>
      <c r="D166" s="7"/>
      <c r="E166" s="8"/>
      <c r="F166" s="8"/>
      <c r="G166" s="9"/>
      <c r="I166" s="4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13" customFormat="1" ht="15">
      <c r="A167" s="73"/>
      <c r="B167" s="6"/>
      <c r="C167" s="6"/>
      <c r="D167" s="7"/>
      <c r="E167" s="8"/>
      <c r="F167" s="8"/>
      <c r="G167" s="9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13" customFormat="1" ht="15">
      <c r="A168" s="73"/>
      <c r="B168" s="6"/>
      <c r="C168" s="6"/>
      <c r="D168" s="7"/>
      <c r="E168" s="8"/>
      <c r="F168" s="8"/>
      <c r="G168" s="9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13" customFormat="1" ht="15">
      <c r="A169" s="73"/>
      <c r="B169" s="6"/>
      <c r="C169" s="6"/>
      <c r="D169" s="7"/>
      <c r="E169" s="8"/>
      <c r="F169" s="8"/>
      <c r="G169" s="9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13" customFormat="1" ht="15">
      <c r="A170" s="73"/>
      <c r="B170" s="6"/>
      <c r="C170" s="6"/>
      <c r="D170" s="7"/>
      <c r="E170" s="8"/>
      <c r="F170" s="8"/>
      <c r="G170" s="9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13" customFormat="1" ht="15">
      <c r="A171" s="73"/>
      <c r="B171" s="6"/>
      <c r="C171" s="6"/>
      <c r="D171" s="7"/>
      <c r="E171" s="8"/>
      <c r="F171" s="8"/>
      <c r="G171" s="9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13" customFormat="1" ht="15">
      <c r="A172" s="73"/>
      <c r="B172" s="6"/>
      <c r="C172" s="6"/>
      <c r="D172" s="7"/>
      <c r="E172" s="8"/>
      <c r="F172" s="8"/>
      <c r="G172" s="9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13" customFormat="1" ht="15">
      <c r="A173" s="73"/>
      <c r="B173" s="6"/>
      <c r="C173" s="6"/>
      <c r="D173" s="7"/>
      <c r="E173" s="8"/>
      <c r="F173" s="8"/>
      <c r="G173" s="9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13" customFormat="1" ht="15">
      <c r="A174" s="73"/>
      <c r="B174" s="6"/>
      <c r="C174" s="6"/>
      <c r="D174" s="7"/>
      <c r="E174" s="8"/>
      <c r="F174" s="8"/>
      <c r="G174" s="9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13" customFormat="1" ht="15">
      <c r="A175" s="73"/>
      <c r="B175" s="6"/>
      <c r="C175" s="6"/>
      <c r="D175" s="7"/>
      <c r="E175" s="8"/>
      <c r="F175" s="8"/>
      <c r="G175" s="9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13" customFormat="1" ht="15">
      <c r="A176" s="73"/>
      <c r="B176" s="6"/>
      <c r="C176" s="6"/>
      <c r="D176" s="7"/>
      <c r="E176" s="8"/>
      <c r="F176" s="8"/>
      <c r="G176" s="9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13" customFormat="1" ht="15">
      <c r="A177" s="73"/>
      <c r="B177" s="6"/>
      <c r="C177" s="6"/>
      <c r="D177" s="7"/>
      <c r="E177" s="8"/>
      <c r="F177" s="8"/>
      <c r="G177" s="9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13" customFormat="1" ht="15">
      <c r="A178" s="73"/>
      <c r="B178" s="6"/>
      <c r="C178" s="6"/>
      <c r="D178" s="7"/>
      <c r="E178" s="8"/>
      <c r="F178" s="8"/>
      <c r="G178" s="9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13" customFormat="1" ht="15">
      <c r="A179" s="73"/>
      <c r="B179" s="6"/>
      <c r="C179" s="6"/>
      <c r="D179" s="7"/>
      <c r="E179" s="8"/>
      <c r="F179" s="8"/>
      <c r="G179" s="9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13" customFormat="1" ht="15">
      <c r="A180" s="73"/>
      <c r="B180" s="6"/>
      <c r="C180" s="6"/>
      <c r="D180" s="7"/>
      <c r="E180" s="8"/>
      <c r="F180" s="8"/>
      <c r="G180" s="9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13" customFormat="1" ht="15">
      <c r="A181" s="73"/>
      <c r="B181" s="6"/>
      <c r="C181" s="6"/>
      <c r="D181" s="7"/>
      <c r="E181" s="8"/>
      <c r="F181" s="8"/>
      <c r="G181" s="9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13" customFormat="1" ht="15">
      <c r="A182" s="73"/>
      <c r="B182" s="6"/>
      <c r="C182" s="6"/>
      <c r="D182" s="7"/>
      <c r="E182" s="8"/>
      <c r="F182" s="8"/>
      <c r="G182" s="9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13" customFormat="1" ht="15">
      <c r="A183" s="73"/>
      <c r="B183" s="6"/>
      <c r="C183" s="6"/>
      <c r="D183" s="7"/>
      <c r="E183" s="8"/>
      <c r="F183" s="8"/>
      <c r="G183" s="9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13" customFormat="1" ht="15">
      <c r="A184" s="73"/>
      <c r="B184" s="6"/>
      <c r="C184" s="6"/>
      <c r="D184" s="7"/>
      <c r="E184" s="8"/>
      <c r="F184" s="8"/>
      <c r="G184" s="9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13" customFormat="1" ht="15">
      <c r="A185" s="73"/>
      <c r="B185" s="6"/>
      <c r="C185" s="6"/>
      <c r="D185" s="7"/>
      <c r="E185" s="8"/>
      <c r="F185" s="8"/>
      <c r="G185" s="9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13" customFormat="1" ht="15">
      <c r="A186" s="73"/>
      <c r="B186" s="6"/>
      <c r="C186" s="6"/>
      <c r="D186" s="7"/>
      <c r="E186" s="8"/>
      <c r="F186" s="8"/>
      <c r="G186" s="9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13" customFormat="1" ht="15">
      <c r="A187" s="73"/>
      <c r="B187" s="6"/>
      <c r="C187" s="6"/>
      <c r="D187" s="7"/>
      <c r="E187" s="8"/>
      <c r="F187" s="8"/>
      <c r="G187" s="9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13" customFormat="1" ht="15">
      <c r="A188" s="73"/>
      <c r="B188" s="6"/>
      <c r="C188" s="6"/>
      <c r="D188" s="7"/>
      <c r="E188" s="8"/>
      <c r="F188" s="8"/>
      <c r="G188" s="9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13" customFormat="1" ht="15">
      <c r="A189" s="73"/>
      <c r="B189" s="6"/>
      <c r="C189" s="6"/>
      <c r="D189" s="7"/>
      <c r="E189" s="8"/>
      <c r="F189" s="8"/>
      <c r="G189" s="9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13" customFormat="1" ht="15">
      <c r="A190" s="73"/>
      <c r="B190" s="6"/>
      <c r="C190" s="6"/>
      <c r="D190" s="7"/>
      <c r="E190" s="8"/>
      <c r="F190" s="8"/>
      <c r="G190" s="9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13" customFormat="1" ht="15">
      <c r="A191" s="73"/>
      <c r="B191" s="4"/>
      <c r="C191" s="6"/>
      <c r="D191" s="7"/>
      <c r="E191" s="8"/>
      <c r="F191" s="8"/>
      <c r="G191" s="9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</sheetData>
  <sheetProtection/>
  <mergeCells count="13">
    <mergeCell ref="A165:G165"/>
    <mergeCell ref="B8:F8"/>
    <mergeCell ref="E144:G144"/>
    <mergeCell ref="E147:G147"/>
    <mergeCell ref="E148:G148"/>
    <mergeCell ref="A161:G161"/>
    <mergeCell ref="A164:G164"/>
    <mergeCell ref="A1:G1"/>
    <mergeCell ref="B2:G2"/>
    <mergeCell ref="B3:G3"/>
    <mergeCell ref="B6:D6"/>
    <mergeCell ref="E6:G6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I. Ramirez De la Rosa</dc:creator>
  <cp:keywords/>
  <dc:description/>
  <cp:lastModifiedBy>Marcos Fabian Garcia Encarnacion</cp:lastModifiedBy>
  <cp:lastPrinted>2022-02-25T13:42:40Z</cp:lastPrinted>
  <dcterms:created xsi:type="dcterms:W3CDTF">2008-12-22T15:59:49Z</dcterms:created>
  <dcterms:modified xsi:type="dcterms:W3CDTF">2022-03-04T18:41:37Z</dcterms:modified>
  <cp:category/>
  <cp:version/>
  <cp:contentType/>
  <cp:contentStatus/>
</cp:coreProperties>
</file>