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78" activeTab="0"/>
  </bookViews>
  <sheets>
    <sheet name="PRESUPUESTO" sheetId="1" r:id="rId1"/>
  </sheets>
  <definedNames>
    <definedName name="_xlfn.MUNIT" hidden="1">#NAME?</definedName>
    <definedName name="_xlnm.Print_Area" localSheetId="0">'PRESUPUESTO'!$A$1:$G$168</definedName>
    <definedName name="_xlnm.Print_Titles" localSheetId="0">'PRESUPUESTO'!$1:$9</definedName>
  </definedNames>
  <calcPr fullCalcOnLoad="1"/>
</workbook>
</file>

<file path=xl/sharedStrings.xml><?xml version="1.0" encoding="utf-8"?>
<sst xmlns="http://schemas.openxmlformats.org/spreadsheetml/2006/main" count="207" uniqueCount="118">
  <si>
    <t>No.</t>
  </si>
  <si>
    <t>Descripción</t>
  </si>
  <si>
    <t>PA</t>
  </si>
  <si>
    <t>UD</t>
  </si>
  <si>
    <t xml:space="preserve">Cantidad </t>
  </si>
  <si>
    <t>C. U.                       RD$</t>
  </si>
  <si>
    <t>Valor                  RD$</t>
  </si>
  <si>
    <t>Sub - Total                           RD$</t>
  </si>
  <si>
    <t>GASTOS INDIRECTOS:</t>
  </si>
  <si>
    <t>Dirección Técnica (10%)</t>
  </si>
  <si>
    <t>Itbis de Honorarios -(Norma 07-07 de la DGII (1.8%)</t>
  </si>
  <si>
    <t>PINTURAS ( 2 MANOS) :</t>
  </si>
  <si>
    <t>LIMPIEZA GENERAL</t>
  </si>
  <si>
    <t>INSTALACIONES ELECTRICAS  :</t>
  </si>
  <si>
    <t>PREPARADO POR:</t>
  </si>
  <si>
    <t>REVISADO POR:</t>
  </si>
  <si>
    <t>APROBADO POR:</t>
  </si>
  <si>
    <t>M²</t>
  </si>
  <si>
    <t xml:space="preserve">Acrílica superior en muros interiores y techo (2 manos). Incluye suministro de materiales y mano de obra. </t>
  </si>
  <si>
    <t>Limpieza continua y final (incluye bote).</t>
  </si>
  <si>
    <t>Revisión y reparación de instalaciones eléctricas.</t>
  </si>
  <si>
    <t>PUERTAS:</t>
  </si>
  <si>
    <t>VARIOS:</t>
  </si>
  <si>
    <t>Mantenimiento en puertas de madera.</t>
  </si>
  <si>
    <t>Mantenimiento en puerta enrrollable.</t>
  </si>
  <si>
    <t>Mantenimiento en aparatos sanitarios.</t>
  </si>
  <si>
    <t>Seguros y Fianzas (4.5%)</t>
  </si>
  <si>
    <t>Gastos Administrativos (3.0%)</t>
  </si>
  <si>
    <t>Imprevisto ( 10.00%)</t>
  </si>
  <si>
    <t>Codia- (decreto No. 319-88d/f 25 agosto-1988)(0.1%)</t>
  </si>
  <si>
    <t xml:space="preserve">Fondo de pensiones y jubilaciones obreros de la construcción (1%),ley 6/86 </t>
  </si>
  <si>
    <t>Transporte ( 1.50%)</t>
  </si>
  <si>
    <t>JUZGADO DE PAZ LOS CACAOS</t>
  </si>
  <si>
    <t>LOCALIZACION : PROVINCIA SAN CRISTOBAL</t>
  </si>
  <si>
    <t>A-</t>
  </si>
  <si>
    <t>SEDE POLICIAL DE HAINA</t>
  </si>
  <si>
    <t>Limpieza con ácido muriático de cerámicas de piso y pared en baño</t>
  </si>
  <si>
    <t>SUB TOTAL SEDE POLICIAL DE HAINA</t>
  </si>
  <si>
    <t>SUB TOTAL JUZGADO DE PAZ LOS CACAOS</t>
  </si>
  <si>
    <t>INSTALACIONES ELECTRICAS:</t>
  </si>
  <si>
    <t>PUERTAS Y VENTANAS:</t>
  </si>
  <si>
    <t>Suministro y colocación de puerta de madera 0.90mx2.10m, (incluye desmonte de existente).</t>
  </si>
  <si>
    <t>Mantenimiento y limpieza de ventanas corredizas de cristal. (4UDS).</t>
  </si>
  <si>
    <t>VARIOS :</t>
  </si>
  <si>
    <t>Suministro y colocación de lámpara parabólica led tipo panel 2" x 2", para plafón, de fabricación americana. Alimentadas por Alambre THW N 12 desde el interruptor hasta caja octagonal con tapa perforación, hoyo de 1/2" y alambre goma o vinyl THW Nº 12/2 de fabricación americana hasta la lámpara, soportado por conector UF . Garantía 3 años. (Ver disposición en planos).</t>
  </si>
  <si>
    <t>Desmonte de barras para cortinas.</t>
  </si>
  <si>
    <t>Resane y nivelación de pañete.</t>
  </si>
  <si>
    <t>LIMPIEZA FINAL:</t>
  </si>
  <si>
    <t>Limpieza final y bote final. (Incluye bote).</t>
  </si>
  <si>
    <t>JUZGADO DE PAZ YAGUATE</t>
  </si>
  <si>
    <t>SUB-TOTAL JUZGADO DE PAZ YAGUATE</t>
  </si>
  <si>
    <t>JUZGADO DE PAZ CAMBITA GARABITO</t>
  </si>
  <si>
    <t>PRELIMINARES:</t>
  </si>
  <si>
    <t/>
  </si>
  <si>
    <t xml:space="preserve">Abrir hueco en muros de Sheetrock (0.20 ml x 0.20 ml), incluye terminación para colocar extractor. </t>
  </si>
  <si>
    <t>Desmonte de puertas de madera + transon  (1.61 ml x 2.15ml) (1.61 ml x 0.44 ml) y (1.00 ml x 2.15 ml) + (1.00 ml x 0.44 ml)</t>
  </si>
  <si>
    <t xml:space="preserve">Bote de material de demolición </t>
  </si>
  <si>
    <t>MUROS DE :</t>
  </si>
  <si>
    <t>Sheetrock (dos caras)</t>
  </si>
  <si>
    <t>M2</t>
  </si>
  <si>
    <t>Zócalo de vinyl</t>
  </si>
  <si>
    <t>TERMINACION DE PISOS :</t>
  </si>
  <si>
    <t xml:space="preserve">Brillado y pulido de piso </t>
  </si>
  <si>
    <t>PORTAJE Y VENTANAS:</t>
  </si>
  <si>
    <t xml:space="preserve">Puerta polimetal apanelada color blanca (0.90 ml x 2.10 ml) </t>
  </si>
  <si>
    <t>Puerta polimetal apanelada color blanca (1.00 ml x 2.15 ml) + transon (1.00 ml x 0.44 ml)</t>
  </si>
  <si>
    <t xml:space="preserve">Puerta doble de vidrio y aluminio comercial (1.61 ml x 2.15 ml) + transon (1.61 ml x 0.44 ml) </t>
  </si>
  <si>
    <t>INSTALACIONES ELECTRICAS</t>
  </si>
  <si>
    <t xml:space="preserve">Suministro e instalación de tomacorrientes por canaleta (Incluye materiales a utilizar) </t>
  </si>
  <si>
    <t>PINTURA ( 2 MANOS) :</t>
  </si>
  <si>
    <t>Acrilica en muros interiores.</t>
  </si>
  <si>
    <t xml:space="preserve">Acrilica en muros exteriores. </t>
  </si>
  <si>
    <t>Acrilica en techo</t>
  </si>
  <si>
    <t>Mantenimiento en hierros</t>
  </si>
  <si>
    <t xml:space="preserve">CLIMATIZACION </t>
  </si>
  <si>
    <t xml:space="preserve">Suministro de aire acondicionado de 12 mil BTU, Split Inverter.  </t>
  </si>
  <si>
    <t xml:space="preserve">UD </t>
  </si>
  <si>
    <t xml:space="preserve">Suministro e instalación de aire acondicionado de 24 mil BTU, Split Inverter.  </t>
  </si>
  <si>
    <t>Materiales para la instalación de los A/A</t>
  </si>
  <si>
    <t>Rollo tubería de cobre de 1/4</t>
  </si>
  <si>
    <t>Rollo tubería de cobre de 1/2</t>
  </si>
  <si>
    <t>Rollo tubería de cobre de 3/8</t>
  </si>
  <si>
    <t>Rollo tubería de cobre de 5/8</t>
  </si>
  <si>
    <t xml:space="preserve">Tubos vacosel de 3/4 </t>
  </si>
  <si>
    <t>Alambre de goma 14/4</t>
  </si>
  <si>
    <t>PL</t>
  </si>
  <si>
    <t xml:space="preserve">Bomba drenaje 220V </t>
  </si>
  <si>
    <t xml:space="preserve">Mano de obra instalación de los aire acondicionados  </t>
  </si>
  <si>
    <t xml:space="preserve">Manguera de 3/8, 100 pies  </t>
  </si>
  <si>
    <t xml:space="preserve">Juego de palometa reforzadas para A/A DE 24,000 BTU </t>
  </si>
  <si>
    <t xml:space="preserve">Suministro y colocación de llavín en puerta de baño </t>
  </si>
  <si>
    <t>Suministro e instalación de extractor 8" x 8"</t>
  </si>
  <si>
    <t>LIMPIEZA FINAL</t>
  </si>
  <si>
    <t>Limpieza  y bote final</t>
  </si>
  <si>
    <t>SUB TOTAL JUZGADO DE PAZ CAMBITA GARABITO</t>
  </si>
  <si>
    <t xml:space="preserve">Revisión y reparación de instalaciones eléctricas. </t>
  </si>
  <si>
    <t>Colocación celosías de vidrio y operadores en ventanas existentes</t>
  </si>
  <si>
    <t>Acrílica superior en muros interiores y techo (2 manos). Incluye suministro de materiales y mano de obra.</t>
  </si>
  <si>
    <t>Mantenimiento de puerta.</t>
  </si>
  <si>
    <t>B-</t>
  </si>
  <si>
    <t>C-</t>
  </si>
  <si>
    <t>D-</t>
  </si>
  <si>
    <t>E-</t>
  </si>
  <si>
    <t>F-</t>
  </si>
  <si>
    <t>Revisión y reparación de instalaciones eléctricas. Incluye reemplazo de interruptores.</t>
  </si>
  <si>
    <t>Mantenimiento de ventanas.</t>
  </si>
  <si>
    <t>Reubicación de Aire Acondicionado.</t>
  </si>
  <si>
    <t>JUZGADO DE PAZ DE HAINA</t>
  </si>
  <si>
    <t>G-</t>
  </si>
  <si>
    <t>SUB TOTAL JUZGADO DE PAZ PALENQUE</t>
  </si>
  <si>
    <t>JUZGADO DE PAZ PALENQUE</t>
  </si>
  <si>
    <t>SUB TOTAL JUZGADO DE PAZ NIGUA</t>
  </si>
  <si>
    <t>JUZGADO DE PAZ NIGUA</t>
  </si>
  <si>
    <t>SUB TOTAL JUZGADO DE PAZ DE HAINA</t>
  </si>
  <si>
    <t xml:space="preserve">                                DEPARTAMENTO DE INGENIERIA Y ARQUITECTURA</t>
  </si>
  <si>
    <t xml:space="preserve">REMOZAMIENTOS DE LAS DEPENDENCIAS DE PGR EN LA PROVINCIA SAN CRISTOBAL                                               FECHA:                     </t>
  </si>
  <si>
    <t xml:space="preserve">SUB TOTAL GENERAL </t>
  </si>
  <si>
    <t>TOTAL GENERAL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</si>
</sst>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_(* #,##0.00_);_(* \(#,##0.00\);_(* \-??_);_(@_)"/>
    <numFmt numFmtId="181" formatCode="&quot;RD$&quot;#,##0.00\ ;&quot;(RD$&quot;#,##0.00\)"/>
    <numFmt numFmtId="182" formatCode="#,##0.000"/>
    <numFmt numFmtId="183" formatCode="&quot;RD$&quot;#,##0.00"/>
    <numFmt numFmtId="184" formatCode="#,##0.000_);\(#,##0.000\)"/>
    <numFmt numFmtId="185" formatCode="[$$-C09]#,##0.00"/>
    <numFmt numFmtId="186" formatCode="#,##0.00;[Red]#,##0.00"/>
    <numFmt numFmtId="187" formatCode="_(* #,##0.000_);_(* \(#,##0.000\);_(* \-??_);_(@_)"/>
    <numFmt numFmtId="188" formatCode="&quot;RD&quot;&quot;$&quot;#,##0.00"/>
    <numFmt numFmtId="189" formatCode="0.0000"/>
    <numFmt numFmtId="190" formatCode="#,##0.0"/>
    <numFmt numFmtId="191" formatCode="#,##0.0000"/>
    <numFmt numFmtId="192" formatCode="&quot;RD$&quot;#,##0.00;[Red]&quot;RD$&quot;#,##0.00"/>
    <numFmt numFmtId="193" formatCode="#,##0.00\ ;&quot; (&quot;#,##0.00\);&quot; -&quot;#\ ;@\ "/>
    <numFmt numFmtId="194" formatCode="0.000"/>
    <numFmt numFmtId="195" formatCode="[$$-1C0A]#,##0.00"/>
    <numFmt numFmtId="196" formatCode="_-* #,##0.0000_-;\-* #,##0.0000_-;_-* &quot;-&quot;??_-;_-@_-"/>
    <numFmt numFmtId="197" formatCode="0.0%"/>
  </numFmts>
  <fonts count="5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/>
      <right style="hair"/>
      <top style="double"/>
      <bottom style="double"/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hair">
        <color indexed="8"/>
      </left>
      <right style="double"/>
      <top style="medium">
        <color indexed="8"/>
      </top>
      <bottom style="hair">
        <color indexed="8"/>
      </bottom>
    </border>
    <border>
      <left style="hair">
        <color indexed="8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>
        <color indexed="8"/>
      </right>
      <top style="medium">
        <color indexed="8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hair"/>
      <top style="double"/>
      <bottom style="double"/>
    </border>
    <border>
      <left style="medium"/>
      <right/>
      <top/>
      <bottom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/>
      <top style="hair">
        <color indexed="8"/>
      </top>
      <bottom style="double">
        <color indexed="8"/>
      </bottom>
    </border>
    <border>
      <left style="double"/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/>
      <bottom style="hair"/>
    </border>
    <border>
      <left style="double"/>
      <right style="hair">
        <color indexed="8"/>
      </right>
      <top style="double"/>
      <bottom style="double"/>
    </border>
    <border>
      <left style="hair">
        <color indexed="8"/>
      </left>
      <right style="hair">
        <color indexed="8"/>
      </right>
      <top style="double"/>
      <bottom style="double"/>
    </border>
    <border>
      <left style="hair">
        <color indexed="8"/>
      </left>
      <right style="double"/>
      <top style="double"/>
      <bottom style="double"/>
    </border>
    <border>
      <left style="double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/>
      <top style="double">
        <color indexed="8"/>
      </top>
      <bottom style="double">
        <color indexed="8"/>
      </bottom>
    </border>
    <border>
      <left style="hair"/>
      <right style="hair"/>
      <top style="double">
        <color indexed="8"/>
      </top>
      <bottom style="double">
        <color indexed="8"/>
      </bottom>
    </border>
    <border>
      <left style="hair"/>
      <right style="medium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5" applyFont="0" applyBorder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80" fontId="0" fillId="0" borderId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6" applyNumberFormat="0" applyFont="0" applyAlignment="0" applyProtection="0"/>
    <xf numFmtId="9" fontId="0" fillId="0" borderId="0" applyFill="0" applyBorder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42" fillId="0" borderId="9" applyNumberFormat="0" applyFill="0" applyAlignment="0" applyProtection="0"/>
    <xf numFmtId="0" fontId="51" fillId="0" borderId="10" applyNumberFormat="0" applyFill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35" borderId="11" xfId="0" applyFont="1" applyFill="1" applyBorder="1" applyAlignment="1">
      <alignment wrapText="1"/>
    </xf>
    <xf numFmtId="2" fontId="6" fillId="33" borderId="12" xfId="0" applyNumberFormat="1" applyFont="1" applyFill="1" applyBorder="1" applyAlignment="1">
      <alignment horizontal="center" vertical="center"/>
    </xf>
    <xf numFmtId="4" fontId="6" fillId="36" borderId="12" xfId="0" applyNumberFormat="1" applyFont="1" applyFill="1" applyBorder="1" applyAlignment="1">
      <alignment horizontal="center" vertical="center"/>
    </xf>
    <xf numFmtId="0" fontId="1" fillId="34" borderId="0" xfId="67" applyFont="1" applyFill="1" applyBorder="1" applyAlignment="1">
      <alignment vertical="center"/>
      <protection/>
    </xf>
    <xf numFmtId="4" fontId="1" fillId="34" borderId="0" xfId="67" applyNumberFormat="1" applyFont="1" applyFill="1" applyBorder="1" applyAlignment="1">
      <alignment horizontal="center" vertical="center"/>
      <protection/>
    </xf>
    <xf numFmtId="0" fontId="1" fillId="34" borderId="0" xfId="67" applyFont="1" applyFill="1" applyBorder="1" applyAlignment="1">
      <alignment horizontal="center" vertical="center"/>
      <protection/>
    </xf>
    <xf numFmtId="0" fontId="1" fillId="14" borderId="0" xfId="67" applyFont="1" applyFill="1" applyBorder="1" applyAlignment="1">
      <alignment vertical="center"/>
      <protection/>
    </xf>
    <xf numFmtId="4" fontId="1" fillId="14" borderId="0" xfId="67" applyNumberFormat="1" applyFont="1" applyFill="1" applyBorder="1" applyAlignment="1">
      <alignment horizontal="center" vertical="center"/>
      <protection/>
    </xf>
    <xf numFmtId="0" fontId="1" fillId="14" borderId="0" xfId="67" applyFont="1" applyFill="1" applyBorder="1" applyAlignment="1">
      <alignment horizontal="center" vertical="center"/>
      <protection/>
    </xf>
    <xf numFmtId="0" fontId="52" fillId="34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/>
    </xf>
    <xf numFmtId="4" fontId="6" fillId="36" borderId="12" xfId="5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/>
    </xf>
    <xf numFmtId="4" fontId="6" fillId="36" borderId="13" xfId="50" applyNumberFormat="1" applyFont="1" applyFill="1" applyBorder="1" applyAlignment="1" applyProtection="1">
      <alignment horizontal="center" vertical="center"/>
      <protection/>
    </xf>
    <xf numFmtId="4" fontId="6" fillId="36" borderId="12" xfId="52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33" borderId="12" xfId="65" applyFont="1" applyFill="1" applyBorder="1" applyAlignment="1">
      <alignment vertical="center"/>
      <protection/>
    </xf>
    <xf numFmtId="39" fontId="7" fillId="33" borderId="15" xfId="52" applyNumberFormat="1" applyFont="1" applyFill="1" applyBorder="1" applyAlignment="1" applyProtection="1">
      <alignment horizontal="center" vertical="center"/>
      <protection/>
    </xf>
    <xf numFmtId="0" fontId="35" fillId="0" borderId="0" xfId="65">
      <alignment/>
      <protection/>
    </xf>
    <xf numFmtId="4" fontId="6" fillId="33" borderId="12" xfId="55" applyNumberFormat="1" applyFont="1" applyFill="1" applyBorder="1" applyAlignment="1" applyProtection="1">
      <alignment horizontal="center" vertical="center"/>
      <protection/>
    </xf>
    <xf numFmtId="0" fontId="6" fillId="36" borderId="12" xfId="65" applyFont="1" applyFill="1" applyBorder="1" applyAlignment="1">
      <alignment vertical="center" wrapText="1"/>
      <protection/>
    </xf>
    <xf numFmtId="0" fontId="8" fillId="14" borderId="16" xfId="67" applyFont="1" applyFill="1" applyBorder="1" applyAlignment="1">
      <alignment horizontal="center" vertical="center"/>
      <protection/>
    </xf>
    <xf numFmtId="4" fontId="8" fillId="14" borderId="16" xfId="67" applyNumberFormat="1" applyFont="1" applyFill="1" applyBorder="1" applyAlignment="1">
      <alignment horizontal="center" vertical="center"/>
      <protection/>
    </xf>
    <xf numFmtId="4" fontId="8" fillId="14" borderId="16" xfId="67" applyNumberFormat="1" applyFont="1" applyFill="1" applyBorder="1" applyAlignment="1">
      <alignment horizontal="center" vertical="center" wrapText="1"/>
      <protection/>
    </xf>
    <xf numFmtId="4" fontId="8" fillId="14" borderId="17" xfId="67" applyNumberFormat="1" applyFont="1" applyFill="1" applyBorder="1" applyAlignment="1">
      <alignment horizontal="center" vertical="center" wrapText="1"/>
      <protection/>
    </xf>
    <xf numFmtId="0" fontId="7" fillId="35" borderId="18" xfId="0" applyFont="1" applyFill="1" applyBorder="1" applyAlignment="1">
      <alignment wrapText="1"/>
    </xf>
    <xf numFmtId="181" fontId="7" fillId="33" borderId="19" xfId="0" applyNumberFormat="1" applyFont="1" applyFill="1" applyBorder="1" applyAlignment="1">
      <alignment horizontal="center" vertical="center"/>
    </xf>
    <xf numFmtId="4" fontId="7" fillId="36" borderId="15" xfId="0" applyNumberFormat="1" applyFont="1" applyFill="1" applyBorder="1" applyAlignment="1">
      <alignment horizontal="center" vertical="center"/>
    </xf>
    <xf numFmtId="192" fontId="52" fillId="34" borderId="15" xfId="0" applyNumberFormat="1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3" fillId="0" borderId="0" xfId="65" applyFont="1">
      <alignment/>
      <protection/>
    </xf>
    <xf numFmtId="0" fontId="6" fillId="0" borderId="0" xfId="0" applyFont="1" applyAlignment="1">
      <alignment/>
    </xf>
    <xf numFmtId="4" fontId="12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4" fontId="9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left" vertical="center"/>
    </xf>
    <xf numFmtId="4" fontId="2" fillId="33" borderId="20" xfId="0" applyNumberFormat="1" applyFont="1" applyFill="1" applyBorder="1" applyAlignment="1">
      <alignment vertical="center"/>
    </xf>
    <xf numFmtId="2" fontId="3" fillId="36" borderId="21" xfId="67" applyNumberFormat="1" applyFont="1" applyFill="1" applyBorder="1" applyAlignment="1">
      <alignment horizontal="right" vertical="top"/>
      <protection/>
    </xf>
    <xf numFmtId="4" fontId="2" fillId="34" borderId="20" xfId="67" applyNumberFormat="1" applyFont="1" applyFill="1" applyBorder="1" applyAlignment="1">
      <alignment horizontal="center" vertical="center"/>
      <protection/>
    </xf>
    <xf numFmtId="4" fontId="2" fillId="14" borderId="20" xfId="67" applyNumberFormat="1" applyFont="1" applyFill="1" applyBorder="1" applyAlignment="1">
      <alignment horizontal="center" vertical="center"/>
      <protection/>
    </xf>
    <xf numFmtId="2" fontId="4" fillId="33" borderId="21" xfId="67" applyNumberFormat="1" applyFont="1" applyFill="1" applyBorder="1" applyAlignment="1">
      <alignment horizontal="right" vertical="top" wrapText="1"/>
      <protection/>
    </xf>
    <xf numFmtId="2" fontId="4" fillId="33" borderId="22" xfId="67" applyNumberFormat="1" applyFont="1" applyFill="1" applyBorder="1" applyAlignment="1">
      <alignment horizontal="right" vertical="top" wrapText="1"/>
      <protection/>
    </xf>
    <xf numFmtId="14" fontId="7" fillId="33" borderId="23" xfId="56" applyNumberFormat="1" applyFont="1" applyFill="1" applyBorder="1" applyAlignment="1" applyProtection="1">
      <alignment horizontal="center" vertical="center"/>
      <protection/>
    </xf>
    <xf numFmtId="4" fontId="12" fillId="33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5" fillId="0" borderId="0" xfId="65" applyFill="1">
      <alignment/>
      <protection/>
    </xf>
    <xf numFmtId="2" fontId="1" fillId="34" borderId="21" xfId="67" applyNumberFormat="1" applyFont="1" applyFill="1" applyBorder="1" applyAlignment="1">
      <alignment horizontal="right" vertical="top" wrapText="1"/>
      <protection/>
    </xf>
    <xf numFmtId="2" fontId="1" fillId="14" borderId="21" xfId="67" applyNumberFormat="1" applyFont="1" applyFill="1" applyBorder="1" applyAlignment="1">
      <alignment horizontal="right" vertical="top" wrapText="1"/>
      <protection/>
    </xf>
    <xf numFmtId="0" fontId="7" fillId="35" borderId="24" xfId="0" applyFont="1" applyFill="1" applyBorder="1" applyAlignment="1">
      <alignment vertical="top" wrapText="1"/>
    </xf>
    <xf numFmtId="2" fontId="7" fillId="33" borderId="25" xfId="65" applyNumberFormat="1" applyFont="1" applyFill="1" applyBorder="1" applyAlignment="1">
      <alignment horizontal="right" vertical="top" wrapText="1"/>
      <protection/>
    </xf>
    <xf numFmtId="2" fontId="0" fillId="0" borderId="26" xfId="0" applyNumberFormat="1" applyFill="1" applyBorder="1" applyAlignment="1">
      <alignment vertical="top"/>
    </xf>
    <xf numFmtId="2" fontId="1" fillId="0" borderId="27" xfId="0" applyNumberFormat="1" applyFont="1" applyBorder="1" applyAlignment="1">
      <alignment horizontal="right" vertical="top" wrapText="1"/>
    </xf>
    <xf numFmtId="2" fontId="7" fillId="33" borderId="28" xfId="65" applyNumberFormat="1" applyFont="1" applyFill="1" applyBorder="1" applyAlignment="1">
      <alignment vertical="top" wrapText="1"/>
      <protection/>
    </xf>
    <xf numFmtId="0" fontId="7" fillId="33" borderId="29" xfId="65" applyFont="1" applyFill="1" applyBorder="1" applyAlignment="1">
      <alignment vertical="center"/>
      <protection/>
    </xf>
    <xf numFmtId="4" fontId="6" fillId="36" borderId="29" xfId="52" applyNumberFormat="1" applyFont="1" applyFill="1" applyBorder="1" applyAlignment="1" applyProtection="1">
      <alignment horizontal="center" vertical="center"/>
      <protection/>
    </xf>
    <xf numFmtId="4" fontId="6" fillId="33" borderId="29" xfId="55" applyNumberFormat="1" applyFont="1" applyFill="1" applyBorder="1" applyAlignment="1" applyProtection="1">
      <alignment horizontal="center" vertical="center"/>
      <protection/>
    </xf>
    <xf numFmtId="39" fontId="7" fillId="33" borderId="30" xfId="52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vertical="center" wrapText="1"/>
    </xf>
    <xf numFmtId="2" fontId="6" fillId="33" borderId="28" xfId="65" applyNumberFormat="1" applyFont="1" applyFill="1" applyBorder="1" applyAlignment="1">
      <alignment vertical="top" wrapText="1"/>
      <protection/>
    </xf>
    <xf numFmtId="4" fontId="6" fillId="34" borderId="29" xfId="0" applyNumberFormat="1" applyFont="1" applyFill="1" applyBorder="1" applyAlignment="1">
      <alignment horizontal="center" vertical="center"/>
    </xf>
    <xf numFmtId="2" fontId="6" fillId="33" borderId="31" xfId="65" applyNumberFormat="1" applyFont="1" applyFill="1" applyBorder="1" applyAlignment="1">
      <alignment vertical="top" wrapText="1"/>
      <protection/>
    </xf>
    <xf numFmtId="0" fontId="6" fillId="33" borderId="32" xfId="0" applyFont="1" applyFill="1" applyBorder="1" applyAlignment="1">
      <alignment vertical="center" wrapText="1"/>
    </xf>
    <xf numFmtId="4" fontId="6" fillId="36" borderId="32" xfId="52" applyNumberFormat="1" applyFont="1" applyFill="1" applyBorder="1" applyAlignment="1" applyProtection="1">
      <alignment horizontal="center" vertical="center"/>
      <protection/>
    </xf>
    <xf numFmtId="4" fontId="6" fillId="34" borderId="32" xfId="0" applyNumberFormat="1" applyFont="1" applyFill="1" applyBorder="1" applyAlignment="1">
      <alignment horizontal="center" vertical="center"/>
    </xf>
    <xf numFmtId="4" fontId="6" fillId="33" borderId="32" xfId="55" applyNumberFormat="1" applyFont="1" applyFill="1" applyBorder="1" applyAlignment="1" applyProtection="1">
      <alignment horizontal="center" vertical="center"/>
      <protection/>
    </xf>
    <xf numFmtId="39" fontId="7" fillId="33" borderId="20" xfId="52" applyNumberFormat="1" applyFont="1" applyFill="1" applyBorder="1" applyAlignment="1" applyProtection="1">
      <alignment horizontal="center" vertical="center"/>
      <protection/>
    </xf>
    <xf numFmtId="2" fontId="6" fillId="36" borderId="25" xfId="0" applyNumberFormat="1" applyFont="1" applyFill="1" applyBorder="1" applyAlignment="1">
      <alignment vertical="top" wrapText="1"/>
    </xf>
    <xf numFmtId="0" fontId="12" fillId="33" borderId="21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vertical="top" wrapText="1"/>
    </xf>
    <xf numFmtId="2" fontId="4" fillId="33" borderId="21" xfId="0" applyNumberFormat="1" applyFont="1" applyFill="1" applyBorder="1" applyAlignment="1">
      <alignment vertical="top"/>
    </xf>
    <xf numFmtId="2" fontId="1" fillId="0" borderId="21" xfId="0" applyNumberFormat="1" applyFont="1" applyBorder="1" applyAlignment="1">
      <alignment vertical="top" wrapText="1"/>
    </xf>
    <xf numFmtId="2" fontId="8" fillId="14" borderId="33" xfId="67" applyNumberFormat="1" applyFont="1" applyFill="1" applyBorder="1" applyAlignment="1">
      <alignment horizontal="right" vertical="center" wrapText="1"/>
      <protection/>
    </xf>
    <xf numFmtId="2" fontId="6" fillId="33" borderId="25" xfId="65" applyNumberFormat="1" applyFont="1" applyFill="1" applyBorder="1" applyAlignment="1">
      <alignment horizontal="right" vertical="top"/>
      <protection/>
    </xf>
    <xf numFmtId="2" fontId="6" fillId="36" borderId="25" xfId="62" applyNumberFormat="1" applyFont="1" applyFill="1" applyBorder="1" applyAlignment="1">
      <alignment vertical="top" wrapText="1"/>
      <protection/>
    </xf>
    <xf numFmtId="0" fontId="6" fillId="36" borderId="12" xfId="62" applyFont="1" applyFill="1" applyBorder="1" applyAlignment="1">
      <alignment vertical="center"/>
      <protection/>
    </xf>
    <xf numFmtId="4" fontId="6" fillId="36" borderId="12" xfId="62" applyNumberFormat="1" applyFont="1" applyFill="1" applyBorder="1" applyAlignment="1">
      <alignment horizontal="center" vertical="center"/>
      <protection/>
    </xf>
    <xf numFmtId="0" fontId="6" fillId="36" borderId="12" xfId="62" applyFont="1" applyFill="1" applyBorder="1" applyAlignment="1">
      <alignment horizontal="center" vertical="center"/>
      <protection/>
    </xf>
    <xf numFmtId="191" fontId="6" fillId="36" borderId="12" xfId="0" applyNumberFormat="1" applyFont="1" applyFill="1" applyBorder="1" applyAlignment="1">
      <alignment horizontal="center" vertical="center"/>
    </xf>
    <xf numFmtId="4" fontId="7" fillId="33" borderId="12" xfId="65" applyNumberFormat="1" applyFont="1" applyFill="1" applyBorder="1" applyAlignment="1">
      <alignment horizontal="center" vertical="center"/>
      <protection/>
    </xf>
    <xf numFmtId="192" fontId="52" fillId="34" borderId="15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2" fontId="6" fillId="36" borderId="25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/>
    </xf>
    <xf numFmtId="49" fontId="6" fillId="36" borderId="34" xfId="62" applyNumberFormat="1" applyFont="1" applyFill="1" applyBorder="1" applyAlignment="1">
      <alignment vertical="top" wrapText="1"/>
      <protection/>
    </xf>
    <xf numFmtId="0" fontId="6" fillId="33" borderId="13" xfId="62" applyFont="1" applyFill="1" applyBorder="1" applyAlignment="1">
      <alignment vertical="center"/>
      <protection/>
    </xf>
    <xf numFmtId="4" fontId="6" fillId="36" borderId="13" xfId="54" applyNumberFormat="1" applyFont="1" applyFill="1" applyBorder="1" applyAlignment="1" applyProtection="1">
      <alignment horizontal="center" vertical="center"/>
      <protection/>
    </xf>
    <xf numFmtId="191" fontId="6" fillId="33" borderId="13" xfId="62" applyNumberFormat="1" applyFont="1" applyFill="1" applyBorder="1" applyAlignment="1">
      <alignment horizontal="center" vertical="center"/>
      <protection/>
    </xf>
    <xf numFmtId="4" fontId="7" fillId="33" borderId="13" xfId="62" applyNumberFormat="1" applyFont="1" applyFill="1" applyBorder="1" applyAlignment="1">
      <alignment horizontal="center" vertical="center"/>
      <protection/>
    </xf>
    <xf numFmtId="39" fontId="7" fillId="33" borderId="35" xfId="54" applyNumberFormat="1" applyFont="1" applyFill="1" applyBorder="1" applyAlignment="1" applyProtection="1">
      <alignment horizontal="center" vertical="center"/>
      <protection/>
    </xf>
    <xf numFmtId="0" fontId="6" fillId="33" borderId="36" xfId="62" applyFont="1" applyFill="1" applyBorder="1" applyAlignment="1">
      <alignment vertical="top" wrapText="1"/>
      <protection/>
    </xf>
    <xf numFmtId="0" fontId="7" fillId="33" borderId="37" xfId="62" applyFont="1" applyFill="1" applyBorder="1" applyAlignment="1">
      <alignment vertical="center"/>
      <protection/>
    </xf>
    <xf numFmtId="2" fontId="6" fillId="33" borderId="38" xfId="62" applyNumberFormat="1" applyFont="1" applyFill="1" applyBorder="1" applyAlignment="1">
      <alignment horizontal="center" vertical="center"/>
      <protection/>
    </xf>
    <xf numFmtId="4" fontId="6" fillId="33" borderId="38" xfId="62" applyNumberFormat="1" applyFont="1" applyFill="1" applyBorder="1" applyAlignment="1">
      <alignment horizontal="center" vertical="center"/>
      <protection/>
    </xf>
    <xf numFmtId="181" fontId="7" fillId="33" borderId="19" xfId="62" applyNumberFormat="1" applyFont="1" applyFill="1" applyBorder="1" applyAlignment="1">
      <alignment horizontal="center" vertical="center"/>
      <protection/>
    </xf>
    <xf numFmtId="0" fontId="7" fillId="35" borderId="39" xfId="0" applyFont="1" applyFill="1" applyBorder="1" applyAlignment="1">
      <alignment vertical="top" wrapText="1"/>
    </xf>
    <xf numFmtId="0" fontId="7" fillId="35" borderId="40" xfId="0" applyFont="1" applyFill="1" applyBorder="1" applyAlignment="1">
      <alignment wrapText="1"/>
    </xf>
    <xf numFmtId="0" fontId="7" fillId="35" borderId="41" xfId="0" applyFont="1" applyFill="1" applyBorder="1" applyAlignment="1">
      <alignment wrapText="1"/>
    </xf>
    <xf numFmtId="0" fontId="6" fillId="33" borderId="42" xfId="0" applyFont="1" applyFill="1" applyBorder="1" applyAlignment="1">
      <alignment vertical="center" wrapText="1"/>
    </xf>
    <xf numFmtId="4" fontId="6" fillId="36" borderId="42" xfId="52" applyNumberFormat="1" applyFont="1" applyFill="1" applyBorder="1" applyAlignment="1" applyProtection="1">
      <alignment horizontal="center" vertical="center"/>
      <protection/>
    </xf>
    <xf numFmtId="4" fontId="6" fillId="34" borderId="42" xfId="0" applyNumberFormat="1" applyFont="1" applyFill="1" applyBorder="1" applyAlignment="1">
      <alignment horizontal="center" vertical="center"/>
    </xf>
    <xf numFmtId="4" fontId="6" fillId="33" borderId="43" xfId="55" applyNumberFormat="1" applyFont="1" applyFill="1" applyBorder="1" applyAlignment="1" applyProtection="1">
      <alignment horizontal="center" vertical="center"/>
      <protection/>
    </xf>
    <xf numFmtId="39" fontId="7" fillId="33" borderId="44" xfId="52" applyNumberFormat="1" applyFont="1" applyFill="1" applyBorder="1" applyAlignment="1" applyProtection="1">
      <alignment horizontal="center" vertical="center"/>
      <protection/>
    </xf>
    <xf numFmtId="0" fontId="7" fillId="35" borderId="40" xfId="0" applyFont="1" applyFill="1" applyBorder="1" applyAlignment="1">
      <alignment vertical="center" wrapText="1"/>
    </xf>
    <xf numFmtId="0" fontId="7" fillId="35" borderId="39" xfId="0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vertical="center" wrapText="1"/>
    </xf>
    <xf numFmtId="2" fontId="7" fillId="33" borderId="25" xfId="65" applyNumberFormat="1" applyFont="1" applyFill="1" applyBorder="1" applyAlignment="1">
      <alignment horizontal="right" vertical="center" wrapText="1"/>
      <protection/>
    </xf>
    <xf numFmtId="0" fontId="7" fillId="33" borderId="29" xfId="65" applyFont="1" applyFill="1" applyBorder="1" applyAlignment="1">
      <alignment vertical="center" wrapText="1"/>
      <protection/>
    </xf>
    <xf numFmtId="2" fontId="6" fillId="33" borderId="25" xfId="65" applyNumberFormat="1" applyFont="1" applyFill="1" applyBorder="1" applyAlignment="1">
      <alignment horizontal="right" vertical="center" wrapText="1"/>
      <protection/>
    </xf>
    <xf numFmtId="0" fontId="6" fillId="33" borderId="40" xfId="65" applyFont="1" applyFill="1" applyBorder="1" applyAlignment="1">
      <alignment vertical="center" wrapText="1"/>
      <protection/>
    </xf>
    <xf numFmtId="4" fontId="6" fillId="36" borderId="45" xfId="55" applyNumberFormat="1" applyFont="1" applyFill="1" applyBorder="1" applyAlignment="1">
      <alignment horizontal="center" vertical="center"/>
    </xf>
    <xf numFmtId="2" fontId="7" fillId="33" borderId="39" xfId="65" applyNumberFormat="1" applyFont="1" applyFill="1" applyBorder="1" applyAlignment="1">
      <alignment horizontal="right" vertical="center" wrapText="1"/>
      <protection/>
    </xf>
    <xf numFmtId="0" fontId="7" fillId="33" borderId="12" xfId="66" applyFont="1" applyFill="1" applyBorder="1" applyAlignment="1">
      <alignment vertical="center"/>
      <protection/>
    </xf>
    <xf numFmtId="4" fontId="6" fillId="36" borderId="12" xfId="53" applyNumberFormat="1" applyFont="1" applyFill="1" applyBorder="1" applyAlignment="1" applyProtection="1">
      <alignment horizontal="center" vertical="center"/>
      <protection/>
    </xf>
    <xf numFmtId="4" fontId="6" fillId="33" borderId="40" xfId="52" applyNumberFormat="1" applyFont="1" applyFill="1" applyBorder="1" applyAlignment="1" applyProtection="1">
      <alignment horizontal="center" vertical="center"/>
      <protection/>
    </xf>
    <xf numFmtId="0" fontId="6" fillId="33" borderId="29" xfId="68" applyFont="1" applyFill="1" applyBorder="1" applyAlignment="1">
      <alignment vertical="center" wrapText="1"/>
      <protection/>
    </xf>
    <xf numFmtId="2" fontId="6" fillId="33" borderId="46" xfId="65" applyNumberFormat="1" applyFont="1" applyFill="1" applyBorder="1" applyAlignment="1">
      <alignment horizontal="right" vertical="center" wrapText="1"/>
      <protection/>
    </xf>
    <xf numFmtId="0" fontId="7" fillId="33" borderId="47" xfId="65" applyFont="1" applyFill="1" applyBorder="1" applyAlignment="1">
      <alignment vertical="center"/>
      <protection/>
    </xf>
    <xf numFmtId="4" fontId="1" fillId="33" borderId="47" xfId="65" applyNumberFormat="1" applyFont="1" applyFill="1" applyBorder="1" applyAlignment="1">
      <alignment vertical="center"/>
      <protection/>
    </xf>
    <xf numFmtId="0" fontId="1" fillId="33" borderId="47" xfId="65" applyFont="1" applyFill="1" applyBorder="1" applyAlignment="1">
      <alignment horizontal="center" vertical="center"/>
      <protection/>
    </xf>
    <xf numFmtId="4" fontId="1" fillId="33" borderId="47" xfId="65" applyNumberFormat="1" applyFont="1" applyFill="1" applyBorder="1" applyAlignment="1">
      <alignment horizontal="center" vertical="center"/>
      <protection/>
    </xf>
    <xf numFmtId="39" fontId="7" fillId="33" borderId="48" xfId="52" applyNumberFormat="1" applyFont="1" applyFill="1" applyBorder="1" applyAlignment="1" applyProtection="1">
      <alignment horizontal="center" vertical="center"/>
      <protection/>
    </xf>
    <xf numFmtId="170" fontId="35" fillId="0" borderId="0" xfId="65" applyNumberFormat="1">
      <alignment/>
      <protection/>
    </xf>
    <xf numFmtId="39" fontId="35" fillId="0" borderId="0" xfId="65" applyNumberFormat="1">
      <alignment/>
      <protection/>
    </xf>
    <xf numFmtId="2" fontId="6" fillId="33" borderId="49" xfId="65" applyNumberFormat="1" applyFont="1" applyFill="1" applyBorder="1" applyAlignment="1">
      <alignment horizontal="right" vertical="center" wrapText="1"/>
      <protection/>
    </xf>
    <xf numFmtId="0" fontId="6" fillId="33" borderId="0" xfId="68" applyFont="1" applyFill="1" applyBorder="1" applyAlignment="1">
      <alignment vertical="center" wrapText="1"/>
      <protection/>
    </xf>
    <xf numFmtId="4" fontId="6" fillId="36" borderId="50" xfId="52" applyNumberFormat="1" applyFont="1" applyFill="1" applyBorder="1" applyAlignment="1" applyProtection="1">
      <alignment horizontal="center" vertical="center"/>
      <protection/>
    </xf>
    <xf numFmtId="39" fontId="7" fillId="33" borderId="51" xfId="52" applyNumberFormat="1" applyFont="1" applyFill="1" applyBorder="1" applyAlignment="1" applyProtection="1">
      <alignment horizontal="center" vertical="center"/>
      <protection/>
    </xf>
    <xf numFmtId="2" fontId="6" fillId="33" borderId="25" xfId="65" applyNumberFormat="1" applyFont="1" applyFill="1" applyBorder="1" applyAlignment="1">
      <alignment horizontal="right" vertical="top" wrapText="1"/>
      <protection/>
    </xf>
    <xf numFmtId="4" fontId="7" fillId="37" borderId="52" xfId="0" applyNumberFormat="1" applyFont="1" applyFill="1" applyBorder="1" applyAlignment="1">
      <alignment/>
    </xf>
    <xf numFmtId="0" fontId="7" fillId="37" borderId="12" xfId="0" applyFont="1" applyFill="1" applyBorder="1" applyAlignment="1">
      <alignment/>
    </xf>
    <xf numFmtId="4" fontId="6" fillId="37" borderId="12" xfId="0" applyNumberFormat="1" applyFont="1" applyFill="1" applyBorder="1" applyAlignment="1">
      <alignment horizontal="center" vertical="center"/>
    </xf>
    <xf numFmtId="4" fontId="7" fillId="33" borderId="53" xfId="5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4" fontId="6" fillId="33" borderId="52" xfId="0" applyNumberFormat="1" applyFont="1" applyFill="1" applyBorder="1" applyAlignment="1">
      <alignment horizontal="right" vertical="top" wrapText="1"/>
    </xf>
    <xf numFmtId="189" fontId="6" fillId="34" borderId="12" xfId="0" applyNumberFormat="1" applyFont="1" applyFill="1" applyBorder="1" applyAlignment="1">
      <alignment horizontal="left" vertical="center" wrapText="1"/>
    </xf>
    <xf numFmtId="189" fontId="6" fillId="0" borderId="12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3" borderId="12" xfId="5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13" fillId="0" borderId="53" xfId="0" applyNumberFormat="1" applyFont="1" applyBorder="1" applyAlignment="1">
      <alignment vertical="center"/>
    </xf>
    <xf numFmtId="189" fontId="6" fillId="0" borderId="12" xfId="0" applyNumberFormat="1" applyFont="1" applyFill="1" applyBorder="1" applyAlignment="1">
      <alignment horizontal="left" vertical="center" wrapText="1"/>
    </xf>
    <xf numFmtId="2" fontId="7" fillId="0" borderId="52" xfId="0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left" vertical="center" wrapText="1"/>
    </xf>
    <xf numFmtId="4" fontId="6" fillId="37" borderId="53" xfId="0" applyNumberFormat="1" applyFont="1" applyFill="1" applyBorder="1" applyAlignment="1">
      <alignment horizontal="center" vertical="center"/>
    </xf>
    <xf numFmtId="4" fontId="7" fillId="37" borderId="53" xfId="0" applyNumberFormat="1" applyFont="1" applyFill="1" applyBorder="1" applyAlignment="1">
      <alignment horizontal="center" vertical="center"/>
    </xf>
    <xf numFmtId="4" fontId="7" fillId="33" borderId="52" xfId="0" applyNumberFormat="1" applyFont="1" applyFill="1" applyBorder="1" applyAlignment="1">
      <alignment horizontal="right" vertical="top" wrapText="1"/>
    </xf>
    <xf numFmtId="2" fontId="7" fillId="0" borderId="52" xfId="0" applyNumberFormat="1" applyFont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9" fontId="7" fillId="0" borderId="5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1" fillId="38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7" fillId="33" borderId="52" xfId="0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2" fontId="6" fillId="0" borderId="52" xfId="0" applyNumberFormat="1" applyFont="1" applyBorder="1" applyAlignment="1">
      <alignment horizontal="right" vertical="center" wrapText="1"/>
    </xf>
    <xf numFmtId="0" fontId="1" fillId="0" borderId="54" xfId="0" applyFont="1" applyBorder="1" applyAlignment="1">
      <alignment/>
    </xf>
    <xf numFmtId="4" fontId="6" fillId="33" borderId="52" xfId="0" applyNumberFormat="1" applyFont="1" applyFill="1" applyBorder="1" applyAlignment="1">
      <alignment horizontal="right" vertical="center" wrapText="1"/>
    </xf>
    <xf numFmtId="2" fontId="7" fillId="34" borderId="52" xfId="0" applyNumberFormat="1" applyFont="1" applyFill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190" fontId="6" fillId="33" borderId="0" xfId="0" applyNumberFormat="1" applyFont="1" applyFill="1" applyBorder="1" applyAlignment="1">
      <alignment horizontal="right" vertical="center" wrapText="1"/>
    </xf>
    <xf numFmtId="2" fontId="6" fillId="34" borderId="52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 wrapText="1"/>
    </xf>
    <xf numFmtId="2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4" fontId="6" fillId="36" borderId="12" xfId="0" applyNumberFormat="1" applyFont="1" applyFill="1" applyBorder="1" applyAlignment="1">
      <alignment horizontal="center" vertical="center" wrapText="1"/>
    </xf>
    <xf numFmtId="4" fontId="7" fillId="36" borderId="5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" fontId="7" fillId="33" borderId="0" xfId="5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>
      <alignment vertical="center"/>
    </xf>
    <xf numFmtId="2" fontId="6" fillId="34" borderId="55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2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" fontId="6" fillId="36" borderId="13" xfId="0" applyNumberFormat="1" applyFont="1" applyFill="1" applyBorder="1" applyAlignment="1">
      <alignment horizontal="center" vertical="center" wrapText="1"/>
    </xf>
    <xf numFmtId="4" fontId="7" fillId="36" borderId="56" xfId="0" applyNumberFormat="1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wrapText="1"/>
    </xf>
    <xf numFmtId="0" fontId="7" fillId="34" borderId="58" xfId="0" applyFont="1" applyFill="1" applyBorder="1" applyAlignment="1">
      <alignment vertical="center"/>
    </xf>
    <xf numFmtId="0" fontId="6" fillId="34" borderId="59" xfId="0" applyFont="1" applyFill="1" applyBorder="1" applyAlignment="1">
      <alignment horizontal="center" vertical="center"/>
    </xf>
    <xf numFmtId="2" fontId="6" fillId="34" borderId="59" xfId="0" applyNumberFormat="1" applyFont="1" applyFill="1" applyBorder="1" applyAlignment="1">
      <alignment horizontal="center" vertical="center"/>
    </xf>
    <xf numFmtId="4" fontId="6" fillId="34" borderId="59" xfId="0" applyNumberFormat="1" applyFont="1" applyFill="1" applyBorder="1" applyAlignment="1">
      <alignment horizontal="center" vertical="center"/>
    </xf>
    <xf numFmtId="4" fontId="7" fillId="34" borderId="59" xfId="0" applyNumberFormat="1" applyFont="1" applyFill="1" applyBorder="1" applyAlignment="1">
      <alignment horizontal="center" vertical="center"/>
    </xf>
    <xf numFmtId="181" fontId="14" fillId="34" borderId="60" xfId="0" applyNumberFormat="1" applyFont="1" applyFill="1" applyBorder="1" applyAlignment="1">
      <alignment horizontal="center" vertical="center"/>
    </xf>
    <xf numFmtId="2" fontId="7" fillId="33" borderId="28" xfId="65" applyNumberFormat="1" applyFont="1" applyFill="1" applyBorder="1" applyAlignment="1">
      <alignment horizontal="right" vertical="center" wrapText="1"/>
      <protection/>
    </xf>
    <xf numFmtId="2" fontId="6" fillId="33" borderId="28" xfId="65" applyNumberFormat="1" applyFont="1" applyFill="1" applyBorder="1" applyAlignment="1">
      <alignment vertical="center" wrapText="1"/>
      <protection/>
    </xf>
    <xf numFmtId="0" fontId="7" fillId="36" borderId="29" xfId="65" applyFont="1" applyFill="1" applyBorder="1" applyAlignment="1">
      <alignment vertical="center" wrapText="1"/>
      <protection/>
    </xf>
    <xf numFmtId="4" fontId="7" fillId="36" borderId="52" xfId="0" applyNumberFormat="1" applyFont="1" applyFill="1" applyBorder="1" applyAlignment="1">
      <alignment horizontal="right" vertical="center" wrapText="1"/>
    </xf>
    <xf numFmtId="0" fontId="7" fillId="36" borderId="12" xfId="0" applyFont="1" applyFill="1" applyBorder="1" applyAlignment="1">
      <alignment vertical="center"/>
    </xf>
    <xf numFmtId="4" fontId="3" fillId="36" borderId="61" xfId="67" applyNumberFormat="1" applyFont="1" applyFill="1" applyBorder="1" applyAlignment="1">
      <alignment horizontal="center" vertical="center"/>
      <protection/>
    </xf>
    <xf numFmtId="4" fontId="3" fillId="36" borderId="62" xfId="67" applyNumberFormat="1" applyFont="1" applyFill="1" applyBorder="1" applyAlignment="1">
      <alignment horizontal="center" vertical="center"/>
      <protection/>
    </xf>
    <xf numFmtId="4" fontId="3" fillId="36" borderId="63" xfId="67" applyNumberFormat="1" applyFont="1" applyFill="1" applyBorder="1" applyAlignment="1">
      <alignment horizontal="center" vertical="center"/>
      <protection/>
    </xf>
    <xf numFmtId="4" fontId="34" fillId="36" borderId="0" xfId="67" applyNumberFormat="1" applyFont="1" applyFill="1" applyBorder="1" applyAlignment="1">
      <alignment horizontal="center" vertical="center"/>
      <protection/>
    </xf>
    <xf numFmtId="4" fontId="34" fillId="36" borderId="20" xfId="67" applyNumberFormat="1" applyFont="1" applyFill="1" applyBorder="1" applyAlignment="1">
      <alignment horizontal="center" vertical="center"/>
      <protection/>
    </xf>
    <xf numFmtId="4" fontId="33" fillId="36" borderId="0" xfId="67" applyNumberFormat="1" applyFont="1" applyFill="1" applyBorder="1" applyAlignment="1">
      <alignment horizontal="center" vertical="center"/>
      <protection/>
    </xf>
    <xf numFmtId="4" fontId="33" fillId="36" borderId="20" xfId="67" applyNumberFormat="1" applyFont="1" applyFill="1" applyBorder="1" applyAlignment="1">
      <alignment horizontal="center" vertical="center"/>
      <protection/>
    </xf>
    <xf numFmtId="0" fontId="5" fillId="36" borderId="0" xfId="67" applyFont="1" applyFill="1" applyBorder="1" applyAlignment="1">
      <alignment horizontal="left" vertical="center"/>
      <protection/>
    </xf>
    <xf numFmtId="0" fontId="33" fillId="33" borderId="0" xfId="67" applyFont="1" applyFill="1" applyBorder="1" applyAlignment="1">
      <alignment horizontal="center" vertical="center"/>
      <protection/>
    </xf>
    <xf numFmtId="0" fontId="33" fillId="33" borderId="20" xfId="67" applyFont="1" applyFill="1" applyBorder="1" applyAlignment="1">
      <alignment horizontal="center" vertical="center"/>
      <protection/>
    </xf>
    <xf numFmtId="0" fontId="33" fillId="33" borderId="0" xfId="67" applyFont="1" applyFill="1" applyBorder="1" applyAlignment="1">
      <alignment horizontal="left" vertical="center" wrapText="1"/>
      <protection/>
    </xf>
    <xf numFmtId="0" fontId="33" fillId="33" borderId="20" xfId="67" applyFont="1" applyFill="1" applyBorder="1" applyAlignment="1">
      <alignment horizontal="left" vertical="center" wrapText="1"/>
      <protection/>
    </xf>
    <xf numFmtId="0" fontId="6" fillId="33" borderId="22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3" fillId="33" borderId="64" xfId="67" applyFont="1" applyFill="1" applyBorder="1" applyAlignment="1">
      <alignment horizontal="left" vertical="center"/>
      <protection/>
    </xf>
    <xf numFmtId="4" fontId="9" fillId="33" borderId="0" xfId="0" applyNumberFormat="1" applyFont="1" applyFill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Millares 12" xfId="52"/>
    <cellStyle name="Millares 12 3" xfId="53"/>
    <cellStyle name="Millares 14" xfId="54"/>
    <cellStyle name="Millares 18 2" xfId="55"/>
    <cellStyle name="Millares 2 4" xfId="56"/>
    <cellStyle name="Millares 7" xfId="57"/>
    <cellStyle name="Currency" xfId="58"/>
    <cellStyle name="Currency [0]" xfId="59"/>
    <cellStyle name="Neutral" xfId="60"/>
    <cellStyle name="Normal 2 2" xfId="61"/>
    <cellStyle name="Normal 2 2 2 2" xfId="62"/>
    <cellStyle name="Normal 2 3" xfId="63"/>
    <cellStyle name="Normal 3" xfId="64"/>
    <cellStyle name="Normal 5 18 2" xfId="65"/>
    <cellStyle name="Normal 5 18 2 2" xfId="66"/>
    <cellStyle name="Normal 5 2 3 2" xfId="67"/>
    <cellStyle name="Normal 9 2" xfId="68"/>
    <cellStyle name="Normal 93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1</xdr:col>
      <xdr:colOff>1981200</xdr:colOff>
      <xdr:row>3</xdr:row>
      <xdr:rowOff>19050</xdr:rowOff>
    </xdr:to>
    <xdr:pic>
      <xdr:nvPicPr>
        <xdr:cNvPr id="1" name="2 Imagen" descr="Resultado de imagen para logo ministerio publico republica dominicana"/>
        <xdr:cNvPicPr preferRelativeResize="1">
          <a:picLocks noChangeAspect="1"/>
        </xdr:cNvPicPr>
      </xdr:nvPicPr>
      <xdr:blipFill>
        <a:blip r:embed="rId1"/>
        <a:srcRect l="41766" t="36172" r="32525" b="36677"/>
        <a:stretch>
          <a:fillRect/>
        </a:stretch>
      </xdr:blipFill>
      <xdr:spPr>
        <a:xfrm>
          <a:off x="390525" y="152400"/>
          <a:ext cx="1971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94"/>
  <sheetViews>
    <sheetView showGridLines="0" tabSelected="1" view="pageBreakPreview" zoomScale="96" zoomScaleNormal="96" zoomScaleSheetLayoutView="96" zoomScalePageLayoutView="0" workbookViewId="0" topLeftCell="A148">
      <selection activeCell="A7" sqref="A7:G154"/>
    </sheetView>
  </sheetViews>
  <sheetFormatPr defaultColWidth="11.421875" defaultRowHeight="12.75"/>
  <cols>
    <col min="1" max="1" width="5.7109375" style="74" bestFit="1" customWidth="1"/>
    <col min="2" max="2" width="38.57421875" style="4" customWidth="1"/>
    <col min="3" max="3" width="11.00390625" style="4" customWidth="1"/>
    <col min="4" max="4" width="6.57421875" style="10" customWidth="1"/>
    <col min="5" max="5" width="9.8515625" style="11" customWidth="1"/>
    <col min="6" max="6" width="12.8515625" style="11" customWidth="1"/>
    <col min="7" max="7" width="15.28125" style="12" customWidth="1"/>
    <col min="8" max="8" width="7.140625" style="13" customWidth="1"/>
    <col min="9" max="9" width="30.28125" style="46" bestFit="1" customWidth="1"/>
    <col min="10" max="10" width="12.140625" style="4" bestFit="1" customWidth="1"/>
    <col min="11" max="16384" width="11.421875" style="4" customWidth="1"/>
  </cols>
  <sheetData>
    <row r="1" spans="1:8" s="1" customFormat="1" ht="22.5" customHeight="1" thickTop="1">
      <c r="A1" s="224"/>
      <c r="B1" s="225"/>
      <c r="C1" s="225"/>
      <c r="D1" s="225"/>
      <c r="E1" s="225"/>
      <c r="F1" s="225"/>
      <c r="G1" s="226"/>
      <c r="H1" s="66"/>
    </row>
    <row r="2" spans="1:8" s="1" customFormat="1" ht="22.5" customHeight="1">
      <c r="A2" s="59"/>
      <c r="B2" s="227" t="s">
        <v>114</v>
      </c>
      <c r="C2" s="227"/>
      <c r="D2" s="227"/>
      <c r="E2" s="227"/>
      <c r="F2" s="227"/>
      <c r="G2" s="228"/>
      <c r="H2" s="66"/>
    </row>
    <row r="3" spans="1:8" s="1" customFormat="1" ht="22.5" customHeight="1">
      <c r="A3" s="59"/>
      <c r="B3" s="229"/>
      <c r="C3" s="229"/>
      <c r="D3" s="229"/>
      <c r="E3" s="229"/>
      <c r="F3" s="229"/>
      <c r="G3" s="230"/>
      <c r="H3" s="66"/>
    </row>
    <row r="4" spans="1:8" s="1" customFormat="1" ht="22.5" customHeight="1">
      <c r="A4" s="69"/>
      <c r="B4" s="17"/>
      <c r="C4" s="18"/>
      <c r="D4" s="19"/>
      <c r="E4" s="18"/>
      <c r="F4" s="18"/>
      <c r="G4" s="60"/>
      <c r="H4" s="66"/>
    </row>
    <row r="5" spans="1:8" s="1" customFormat="1" ht="11.25" customHeight="1">
      <c r="A5" s="70"/>
      <c r="B5" s="20"/>
      <c r="C5" s="21"/>
      <c r="D5" s="22"/>
      <c r="E5" s="21"/>
      <c r="F5" s="21"/>
      <c r="G5" s="61"/>
      <c r="H5" s="66"/>
    </row>
    <row r="6" spans="1:8" s="1" customFormat="1" ht="11.25" customHeight="1">
      <c r="A6" s="62"/>
      <c r="B6" s="231"/>
      <c r="C6" s="231"/>
      <c r="D6" s="231"/>
      <c r="E6" s="232"/>
      <c r="F6" s="232"/>
      <c r="G6" s="233"/>
      <c r="H6" s="66"/>
    </row>
    <row r="7" spans="1:8" s="1" customFormat="1" ht="15.75">
      <c r="A7" s="62"/>
      <c r="B7" s="234" t="s">
        <v>115</v>
      </c>
      <c r="C7" s="234"/>
      <c r="D7" s="234"/>
      <c r="E7" s="234"/>
      <c r="F7" s="234"/>
      <c r="G7" s="235"/>
      <c r="H7" s="66"/>
    </row>
    <row r="8" spans="1:8" s="1" customFormat="1" ht="16.5" thickBot="1">
      <c r="A8" s="63"/>
      <c r="B8" s="239" t="s">
        <v>33</v>
      </c>
      <c r="C8" s="239"/>
      <c r="D8" s="239"/>
      <c r="E8" s="239"/>
      <c r="F8" s="239"/>
      <c r="G8" s="64"/>
      <c r="H8" s="66"/>
    </row>
    <row r="9" spans="1:8" s="1" customFormat="1" ht="31.5" customHeight="1" thickBot="1" thickTop="1">
      <c r="A9" s="94" t="s">
        <v>0</v>
      </c>
      <c r="B9" s="36" t="s">
        <v>1</v>
      </c>
      <c r="C9" s="37" t="s">
        <v>4</v>
      </c>
      <c r="D9" s="37" t="s">
        <v>3</v>
      </c>
      <c r="E9" s="38" t="s">
        <v>5</v>
      </c>
      <c r="F9" s="38" t="s">
        <v>6</v>
      </c>
      <c r="G9" s="39" t="s">
        <v>7</v>
      </c>
      <c r="H9" s="66"/>
    </row>
    <row r="10" spans="1:9" s="5" customFormat="1" ht="12" customHeight="1">
      <c r="A10" s="71"/>
      <c r="B10" s="14"/>
      <c r="C10" s="14"/>
      <c r="D10" s="14"/>
      <c r="E10" s="14"/>
      <c r="F10" s="14"/>
      <c r="G10" s="40"/>
      <c r="H10" s="13"/>
      <c r="I10" s="45"/>
    </row>
    <row r="11" spans="1:9" s="5" customFormat="1" ht="20.25" customHeight="1">
      <c r="A11" s="129" t="s">
        <v>34</v>
      </c>
      <c r="B11" s="128" t="s">
        <v>32</v>
      </c>
      <c r="C11" s="121"/>
      <c r="D11" s="121"/>
      <c r="E11" s="121"/>
      <c r="F11" s="121"/>
      <c r="G11" s="122"/>
      <c r="H11" s="13"/>
      <c r="I11" s="45"/>
    </row>
    <row r="12" spans="1:9" s="5" customFormat="1" ht="20.25" customHeight="1">
      <c r="A12" s="120"/>
      <c r="B12" s="121"/>
      <c r="C12" s="121"/>
      <c r="D12" s="121"/>
      <c r="E12" s="121"/>
      <c r="F12" s="121"/>
      <c r="G12" s="122"/>
      <c r="H12" s="13"/>
      <c r="I12" s="45"/>
    </row>
    <row r="13" spans="1:9" s="33" customFormat="1" ht="20.25" customHeight="1">
      <c r="A13" s="131">
        <v>1</v>
      </c>
      <c r="B13" s="31" t="s">
        <v>11</v>
      </c>
      <c r="C13" s="28"/>
      <c r="D13" s="28"/>
      <c r="E13" s="28"/>
      <c r="F13" s="28"/>
      <c r="G13" s="32"/>
      <c r="H13" s="68"/>
      <c r="I13" s="47"/>
    </row>
    <row r="14" spans="1:9" s="33" customFormat="1" ht="46.5" customHeight="1">
      <c r="A14" s="95">
        <f>A13+0.01</f>
        <v>1.01</v>
      </c>
      <c r="B14" s="35" t="s">
        <v>18</v>
      </c>
      <c r="C14" s="28">
        <v>131</v>
      </c>
      <c r="D14" s="15" t="s">
        <v>17</v>
      </c>
      <c r="E14" s="28"/>
      <c r="F14" s="34">
        <f>ROUND(C14*E14,2)</f>
        <v>0</v>
      </c>
      <c r="G14" s="32">
        <f>SUM(F14)</f>
        <v>0</v>
      </c>
      <c r="H14" s="68"/>
      <c r="I14" s="47"/>
    </row>
    <row r="15" spans="1:9" ht="20.25" customHeight="1">
      <c r="A15" s="131">
        <v>2</v>
      </c>
      <c r="B15" s="31" t="s">
        <v>13</v>
      </c>
      <c r="C15" s="28"/>
      <c r="D15" s="28"/>
      <c r="E15" s="28"/>
      <c r="F15" s="28"/>
      <c r="G15" s="32"/>
      <c r="H15" s="67"/>
      <c r="I15" s="48"/>
    </row>
    <row r="16" spans="1:9" ht="20.25" customHeight="1">
      <c r="A16" s="220">
        <f>+A15+0.01</f>
        <v>2.01</v>
      </c>
      <c r="B16" s="80" t="s">
        <v>20</v>
      </c>
      <c r="C16" s="77">
        <v>1</v>
      </c>
      <c r="D16" s="77" t="s">
        <v>2</v>
      </c>
      <c r="E16" s="82"/>
      <c r="F16" s="34">
        <f>ROUND(C16*E16,2)</f>
        <v>0</v>
      </c>
      <c r="G16" s="32">
        <f>SUM(F16)</f>
        <v>0</v>
      </c>
      <c r="I16" s="4"/>
    </row>
    <row r="17" spans="1:9" ht="20.25" customHeight="1">
      <c r="A17" s="131">
        <v>3</v>
      </c>
      <c r="B17" s="31" t="s">
        <v>21</v>
      </c>
      <c r="C17" s="28"/>
      <c r="D17" s="28"/>
      <c r="E17" s="28"/>
      <c r="F17" s="28"/>
      <c r="G17" s="32"/>
      <c r="H17" s="67"/>
      <c r="I17" s="48"/>
    </row>
    <row r="18" spans="1:9" ht="20.25" customHeight="1">
      <c r="A18" s="220">
        <f>+A17+0.01</f>
        <v>3.01</v>
      </c>
      <c r="B18" s="80" t="s">
        <v>23</v>
      </c>
      <c r="C18" s="77">
        <v>2</v>
      </c>
      <c r="D18" s="77" t="s">
        <v>3</v>
      </c>
      <c r="E18" s="82"/>
      <c r="F18" s="34">
        <f>ROUND(C18*E18,2)</f>
        <v>0</v>
      </c>
      <c r="G18" s="32"/>
      <c r="I18" s="4"/>
    </row>
    <row r="19" spans="1:9" ht="20.25" customHeight="1">
      <c r="A19" s="220">
        <f>+A18+0.01</f>
        <v>3.0199999999999996</v>
      </c>
      <c r="B19" s="80" t="s">
        <v>24</v>
      </c>
      <c r="C19" s="77">
        <v>1</v>
      </c>
      <c r="D19" s="77" t="s">
        <v>3</v>
      </c>
      <c r="E19" s="82"/>
      <c r="F19" s="34">
        <f>ROUND(C19*E19,2)</f>
        <v>0</v>
      </c>
      <c r="G19" s="32">
        <f>SUM(F18:F19)</f>
        <v>0</v>
      </c>
      <c r="I19" s="4"/>
    </row>
    <row r="20" spans="1:9" ht="20.25" customHeight="1">
      <c r="A20" s="131">
        <v>4</v>
      </c>
      <c r="B20" s="31" t="s">
        <v>22</v>
      </c>
      <c r="C20" s="28"/>
      <c r="D20" s="28"/>
      <c r="E20" s="28"/>
      <c r="F20" s="28"/>
      <c r="G20" s="32"/>
      <c r="H20" s="67"/>
      <c r="I20" s="48"/>
    </row>
    <row r="21" spans="1:9" ht="20.25" customHeight="1">
      <c r="A21" s="220">
        <f>+A20+0.01</f>
        <v>4.01</v>
      </c>
      <c r="B21" s="80" t="s">
        <v>25</v>
      </c>
      <c r="C21" s="77">
        <v>1</v>
      </c>
      <c r="D21" s="77" t="s">
        <v>2</v>
      </c>
      <c r="E21" s="82"/>
      <c r="F21" s="34">
        <f>ROUND(C21*E21,2)</f>
        <v>0</v>
      </c>
      <c r="G21" s="32">
        <f>SUM(F21)</f>
        <v>0</v>
      </c>
      <c r="I21" s="4"/>
    </row>
    <row r="22" spans="1:9" ht="20.25" customHeight="1">
      <c r="A22" s="131">
        <v>5</v>
      </c>
      <c r="B22" s="76" t="s">
        <v>12</v>
      </c>
      <c r="C22" s="77"/>
      <c r="D22" s="77"/>
      <c r="E22" s="77"/>
      <c r="F22" s="77"/>
      <c r="G22" s="79"/>
      <c r="I22" s="4"/>
    </row>
    <row r="23" spans="1:9" ht="20.25" customHeight="1">
      <c r="A23" s="220">
        <f>A22+0.01</f>
        <v>5.01</v>
      </c>
      <c r="B23" s="123" t="s">
        <v>19</v>
      </c>
      <c r="C23" s="124">
        <v>1</v>
      </c>
      <c r="D23" s="124" t="s">
        <v>2</v>
      </c>
      <c r="E23" s="125"/>
      <c r="F23" s="126">
        <f>ROUND(C23*E23,2)</f>
        <v>0</v>
      </c>
      <c r="G23" s="127">
        <f>+F23</f>
        <v>0</v>
      </c>
      <c r="I23" s="4"/>
    </row>
    <row r="24" spans="1:9" ht="20.25" customHeight="1" thickBot="1">
      <c r="A24" s="81"/>
      <c r="B24" s="80"/>
      <c r="C24" s="77"/>
      <c r="D24" s="77"/>
      <c r="E24" s="82"/>
      <c r="F24" s="78"/>
      <c r="G24" s="79"/>
      <c r="I24" s="4"/>
    </row>
    <row r="25" spans="1:9" ht="20.25" customHeight="1" thickBot="1" thickTop="1">
      <c r="A25" s="73"/>
      <c r="B25" s="29" t="s">
        <v>38</v>
      </c>
      <c r="C25" s="30"/>
      <c r="D25" s="30"/>
      <c r="E25" s="30"/>
      <c r="F25" s="30"/>
      <c r="G25" s="41">
        <f>SUM(G14:G24)</f>
        <v>0</v>
      </c>
      <c r="I25" s="4"/>
    </row>
    <row r="26" spans="1:9" ht="20.25" customHeight="1" thickTop="1">
      <c r="A26" s="81"/>
      <c r="B26" s="80"/>
      <c r="C26" s="77"/>
      <c r="D26" s="77"/>
      <c r="E26" s="82"/>
      <c r="F26" s="78"/>
      <c r="G26" s="79"/>
      <c r="I26" s="4"/>
    </row>
    <row r="27" spans="1:9" ht="20.25" customHeight="1">
      <c r="A27" s="219" t="s">
        <v>99</v>
      </c>
      <c r="B27" s="130" t="s">
        <v>35</v>
      </c>
      <c r="C27" s="77"/>
      <c r="D27" s="77"/>
      <c r="E27" s="82"/>
      <c r="F27" s="78"/>
      <c r="G27" s="79"/>
      <c r="I27" s="4"/>
    </row>
    <row r="28" spans="1:9" ht="20.25" customHeight="1">
      <c r="A28" s="81"/>
      <c r="B28" s="80"/>
      <c r="C28" s="77"/>
      <c r="D28" s="77"/>
      <c r="E28" s="82"/>
      <c r="F28" s="78"/>
      <c r="G28" s="79"/>
      <c r="I28" s="4"/>
    </row>
    <row r="29" spans="1:9" s="33" customFormat="1" ht="20.25" customHeight="1">
      <c r="A29" s="131">
        <v>1</v>
      </c>
      <c r="B29" s="31" t="s">
        <v>11</v>
      </c>
      <c r="C29" s="28"/>
      <c r="D29" s="28"/>
      <c r="E29" s="28"/>
      <c r="F29" s="28"/>
      <c r="G29" s="32"/>
      <c r="H29" s="68"/>
      <c r="I29" s="47"/>
    </row>
    <row r="30" spans="1:9" s="33" customFormat="1" ht="38.25" customHeight="1">
      <c r="A30" s="95">
        <f>A29+0.01</f>
        <v>1.01</v>
      </c>
      <c r="B30" s="35" t="s">
        <v>18</v>
      </c>
      <c r="C30" s="28">
        <v>120.4</v>
      </c>
      <c r="D30" s="15" t="s">
        <v>17</v>
      </c>
      <c r="E30" s="28"/>
      <c r="F30" s="34">
        <f>ROUND(C30*E30,2)</f>
        <v>0</v>
      </c>
      <c r="G30" s="32">
        <f>SUM(F30)</f>
        <v>0</v>
      </c>
      <c r="H30" s="68"/>
      <c r="I30" s="47"/>
    </row>
    <row r="31" spans="1:9" ht="20.25" customHeight="1">
      <c r="A31" s="72">
        <v>2</v>
      </c>
      <c r="B31" s="31" t="s">
        <v>13</v>
      </c>
      <c r="C31" s="28"/>
      <c r="D31" s="28"/>
      <c r="E31" s="28"/>
      <c r="F31" s="28"/>
      <c r="G31" s="32"/>
      <c r="H31" s="67"/>
      <c r="I31" s="48"/>
    </row>
    <row r="32" spans="1:9" ht="20.25" customHeight="1">
      <c r="A32" s="81">
        <f>+A31+0.01</f>
        <v>2.01</v>
      </c>
      <c r="B32" s="80" t="s">
        <v>20</v>
      </c>
      <c r="C32" s="77">
        <v>1</v>
      </c>
      <c r="D32" s="77" t="s">
        <v>2</v>
      </c>
      <c r="E32" s="82"/>
      <c r="F32" s="34">
        <f>ROUND(C32*E32,2)</f>
        <v>0</v>
      </c>
      <c r="G32" s="32">
        <f>SUM(F32)</f>
        <v>0</v>
      </c>
      <c r="I32" s="4"/>
    </row>
    <row r="33" spans="1:9" ht="20.25" customHeight="1">
      <c r="A33" s="72">
        <v>3</v>
      </c>
      <c r="B33" s="31" t="s">
        <v>22</v>
      </c>
      <c r="C33" s="28"/>
      <c r="D33" s="28"/>
      <c r="E33" s="28"/>
      <c r="F33" s="28"/>
      <c r="G33" s="32"/>
      <c r="H33" s="67"/>
      <c r="I33" s="48"/>
    </row>
    <row r="34" spans="1:9" ht="36.75" customHeight="1">
      <c r="A34" s="81">
        <f>+A33+0.01</f>
        <v>3.01</v>
      </c>
      <c r="B34" s="107" t="s">
        <v>36</v>
      </c>
      <c r="C34" s="28">
        <v>15</v>
      </c>
      <c r="D34" s="15" t="s">
        <v>17</v>
      </c>
      <c r="E34" s="28"/>
      <c r="F34" s="34">
        <f>ROUND(C34*E34,2)</f>
        <v>0</v>
      </c>
      <c r="G34" s="32">
        <f>SUM(F34)</f>
        <v>0</v>
      </c>
      <c r="I34" s="4"/>
    </row>
    <row r="35" spans="1:9" ht="20.25" customHeight="1">
      <c r="A35" s="75">
        <v>4</v>
      </c>
      <c r="B35" s="76" t="s">
        <v>12</v>
      </c>
      <c r="C35" s="77"/>
      <c r="D35" s="77"/>
      <c r="E35" s="77"/>
      <c r="F35" s="77"/>
      <c r="G35" s="79"/>
      <c r="I35" s="4"/>
    </row>
    <row r="36" spans="1:9" ht="20.25" customHeight="1">
      <c r="A36" s="81">
        <f>A35+0.01</f>
        <v>4.01</v>
      </c>
      <c r="B36" s="80" t="s">
        <v>19</v>
      </c>
      <c r="C36" s="77">
        <v>1</v>
      </c>
      <c r="D36" s="77" t="s">
        <v>2</v>
      </c>
      <c r="E36" s="82"/>
      <c r="F36" s="34">
        <f>ROUND(C36*E36,2)</f>
        <v>0</v>
      </c>
      <c r="G36" s="79">
        <f>+F36</f>
        <v>0</v>
      </c>
      <c r="I36" s="4"/>
    </row>
    <row r="37" spans="1:9" ht="20.25" customHeight="1" thickBot="1">
      <c r="A37" s="83"/>
      <c r="B37" s="84"/>
      <c r="C37" s="85"/>
      <c r="D37" s="85"/>
      <c r="E37" s="86"/>
      <c r="F37" s="87"/>
      <c r="G37" s="88"/>
      <c r="I37" s="4"/>
    </row>
    <row r="38" spans="1:9" ht="20.25" customHeight="1" thickBot="1" thickTop="1">
      <c r="A38" s="73"/>
      <c r="B38" s="29" t="s">
        <v>37</v>
      </c>
      <c r="C38" s="30"/>
      <c r="D38" s="30"/>
      <c r="E38" s="30"/>
      <c r="F38" s="30"/>
      <c r="G38" s="41">
        <f>SUM(G30:G37)</f>
        <v>0</v>
      </c>
      <c r="I38" s="4"/>
    </row>
    <row r="39" spans="1:9" ht="20.25" customHeight="1" thickTop="1">
      <c r="A39" s="81"/>
      <c r="B39" s="80"/>
      <c r="C39" s="77"/>
      <c r="D39" s="77"/>
      <c r="E39" s="82"/>
      <c r="F39" s="78"/>
      <c r="G39" s="79"/>
      <c r="I39" s="4"/>
    </row>
    <row r="40" spans="1:9" ht="20.25" customHeight="1">
      <c r="A40" s="219" t="s">
        <v>100</v>
      </c>
      <c r="B40" s="130" t="s">
        <v>107</v>
      </c>
      <c r="C40" s="77"/>
      <c r="D40" s="77"/>
      <c r="E40" s="82"/>
      <c r="F40" s="78"/>
      <c r="G40" s="79"/>
      <c r="I40" s="4"/>
    </row>
    <row r="41" spans="1:9" ht="20.25" customHeight="1">
      <c r="A41" s="81"/>
      <c r="B41" s="80"/>
      <c r="C41" s="77"/>
      <c r="D41" s="77"/>
      <c r="E41" s="82"/>
      <c r="F41" s="78"/>
      <c r="G41" s="79"/>
      <c r="I41" s="4"/>
    </row>
    <row r="42" spans="1:9" s="33" customFormat="1" ht="20.25" customHeight="1">
      <c r="A42" s="131">
        <v>1</v>
      </c>
      <c r="B42" s="31" t="s">
        <v>11</v>
      </c>
      <c r="C42" s="28"/>
      <c r="D42" s="28"/>
      <c r="E42" s="28"/>
      <c r="F42" s="28"/>
      <c r="G42" s="32"/>
      <c r="H42" s="68"/>
      <c r="I42" s="47"/>
    </row>
    <row r="43" spans="1:9" s="33" customFormat="1" ht="47.25" customHeight="1">
      <c r="A43" s="95">
        <f>A42+0.01</f>
        <v>1.01</v>
      </c>
      <c r="B43" s="35" t="s">
        <v>18</v>
      </c>
      <c r="C43" s="28">
        <v>86</v>
      </c>
      <c r="D43" s="15" t="s">
        <v>17</v>
      </c>
      <c r="E43" s="28"/>
      <c r="F43" s="34">
        <f>ROUND(C43*E43,2)</f>
        <v>0</v>
      </c>
      <c r="G43" s="32">
        <f>SUM(F43)</f>
        <v>0</v>
      </c>
      <c r="H43" s="68"/>
      <c r="I43" s="47"/>
    </row>
    <row r="44" spans="1:9" ht="20.25" customHeight="1">
      <c r="A44" s="131">
        <v>2</v>
      </c>
      <c r="B44" s="31" t="s">
        <v>13</v>
      </c>
      <c r="C44" s="28"/>
      <c r="D44" s="28"/>
      <c r="E44" s="28"/>
      <c r="F44" s="28"/>
      <c r="G44" s="32"/>
      <c r="H44" s="67"/>
      <c r="I44" s="48"/>
    </row>
    <row r="45" spans="1:9" ht="30">
      <c r="A45" s="81">
        <f>+A44+0.01</f>
        <v>2.01</v>
      </c>
      <c r="B45" s="80" t="s">
        <v>104</v>
      </c>
      <c r="C45" s="77">
        <v>1</v>
      </c>
      <c r="D45" s="77" t="s">
        <v>2</v>
      </c>
      <c r="E45" s="82"/>
      <c r="F45" s="34">
        <f>ROUND(C45*E45,2)</f>
        <v>0</v>
      </c>
      <c r="G45" s="32">
        <f>SUM(F45)</f>
        <v>0</v>
      </c>
      <c r="I45" s="4"/>
    </row>
    <row r="46" spans="1:9" ht="20.25" customHeight="1">
      <c r="A46" s="131">
        <v>3</v>
      </c>
      <c r="B46" s="31" t="s">
        <v>22</v>
      </c>
      <c r="C46" s="28"/>
      <c r="D46" s="28"/>
      <c r="E46" s="28"/>
      <c r="F46" s="28"/>
      <c r="G46" s="32"/>
      <c r="H46" s="67"/>
      <c r="I46" s="48"/>
    </row>
    <row r="47" spans="1:9" ht="20.25" customHeight="1">
      <c r="A47" s="220">
        <f>+A46+0.01</f>
        <v>3.01</v>
      </c>
      <c r="B47" s="80" t="s">
        <v>105</v>
      </c>
      <c r="C47" s="77">
        <v>1</v>
      </c>
      <c r="D47" s="77" t="s">
        <v>2</v>
      </c>
      <c r="E47" s="82"/>
      <c r="F47" s="34">
        <f>ROUND(C47*E47,2)</f>
        <v>0</v>
      </c>
      <c r="G47" s="32"/>
      <c r="I47" s="4"/>
    </row>
    <row r="48" spans="1:9" ht="20.25" customHeight="1">
      <c r="A48" s="220">
        <f>+A47+0.01</f>
        <v>3.0199999999999996</v>
      </c>
      <c r="B48" s="80" t="s">
        <v>106</v>
      </c>
      <c r="C48" s="77">
        <v>1</v>
      </c>
      <c r="D48" s="77" t="s">
        <v>2</v>
      </c>
      <c r="E48" s="82"/>
      <c r="F48" s="34">
        <f>ROUND(C48*E48,2)</f>
        <v>0</v>
      </c>
      <c r="G48" s="32">
        <f>SUM(F47:F48)</f>
        <v>0</v>
      </c>
      <c r="I48" s="4"/>
    </row>
    <row r="49" spans="1:9" ht="20.25" customHeight="1">
      <c r="A49" s="131">
        <v>4</v>
      </c>
      <c r="B49" s="76" t="s">
        <v>12</v>
      </c>
      <c r="C49" s="77"/>
      <c r="D49" s="77"/>
      <c r="E49" s="77"/>
      <c r="F49" s="77"/>
      <c r="G49" s="79"/>
      <c r="I49" s="4"/>
    </row>
    <row r="50" spans="1:9" ht="20.25" customHeight="1">
      <c r="A50" s="220">
        <f>A49+0.01</f>
        <v>4.01</v>
      </c>
      <c r="B50" s="80" t="s">
        <v>19</v>
      </c>
      <c r="C50" s="77">
        <v>1</v>
      </c>
      <c r="D50" s="77" t="s">
        <v>2</v>
      </c>
      <c r="E50" s="82"/>
      <c r="F50" s="34">
        <f>ROUND(C50*E50,2)</f>
        <v>0</v>
      </c>
      <c r="G50" s="79">
        <f>+F50</f>
        <v>0</v>
      </c>
      <c r="I50" s="4"/>
    </row>
    <row r="51" spans="1:9" ht="20.25" customHeight="1" thickBot="1">
      <c r="A51" s="81"/>
      <c r="B51" s="80"/>
      <c r="C51" s="77"/>
      <c r="D51" s="77"/>
      <c r="E51" s="82"/>
      <c r="F51" s="78"/>
      <c r="G51" s="79"/>
      <c r="I51" s="4"/>
    </row>
    <row r="52" spans="1:9" ht="20.25" customHeight="1" thickBot="1" thickTop="1">
      <c r="A52" s="73"/>
      <c r="B52" s="29" t="s">
        <v>113</v>
      </c>
      <c r="C52" s="30"/>
      <c r="D52" s="30"/>
      <c r="E52" s="30"/>
      <c r="F52" s="30"/>
      <c r="G52" s="41">
        <f>SUM(G43:G50)</f>
        <v>0</v>
      </c>
      <c r="I52" s="4"/>
    </row>
    <row r="53" spans="1:9" ht="20.25" customHeight="1" thickTop="1">
      <c r="A53" s="81"/>
      <c r="B53" s="80"/>
      <c r="C53" s="77"/>
      <c r="D53" s="77"/>
      <c r="E53" s="82"/>
      <c r="F53" s="78"/>
      <c r="G53" s="79"/>
      <c r="I53" s="4"/>
    </row>
    <row r="54" spans="1:9" ht="20.25" customHeight="1">
      <c r="A54" s="219" t="s">
        <v>101</v>
      </c>
      <c r="B54" s="132" t="s">
        <v>49</v>
      </c>
      <c r="C54" s="77"/>
      <c r="D54" s="77"/>
      <c r="E54" s="82"/>
      <c r="F54" s="78"/>
      <c r="G54" s="79"/>
      <c r="I54" s="4"/>
    </row>
    <row r="55" spans="1:9" ht="20.25" customHeight="1">
      <c r="A55" s="81"/>
      <c r="B55" s="80"/>
      <c r="C55" s="77"/>
      <c r="D55" s="77"/>
      <c r="E55" s="82"/>
      <c r="F55" s="78"/>
      <c r="G55" s="79"/>
      <c r="I55" s="4"/>
    </row>
    <row r="56" spans="1:256" ht="20.25" customHeight="1">
      <c r="A56" s="131">
        <v>1</v>
      </c>
      <c r="B56" s="31" t="s">
        <v>11</v>
      </c>
      <c r="C56" s="28"/>
      <c r="D56" s="28"/>
      <c r="E56" s="28"/>
      <c r="F56" s="28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45" customHeight="1">
      <c r="A57" s="153">
        <f>A56+0.01</f>
        <v>1.01</v>
      </c>
      <c r="B57" s="134" t="s">
        <v>18</v>
      </c>
      <c r="C57" s="135">
        <v>106.08400000000002</v>
      </c>
      <c r="D57" s="28" t="s">
        <v>17</v>
      </c>
      <c r="E57" s="135"/>
      <c r="F57" s="34">
        <f>ROUND(C57*E57,2)</f>
        <v>0</v>
      </c>
      <c r="G57" s="32">
        <f>SUM(F57)</f>
        <v>0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20.25" customHeight="1">
      <c r="A58" s="131">
        <v>2</v>
      </c>
      <c r="B58" s="31" t="s">
        <v>39</v>
      </c>
      <c r="C58" s="28"/>
      <c r="D58" s="28"/>
      <c r="E58" s="28"/>
      <c r="F58" s="28"/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20.25" customHeight="1">
      <c r="A59" s="133">
        <f>A58+0.01</f>
        <v>2.01</v>
      </c>
      <c r="B59" s="35" t="s">
        <v>20</v>
      </c>
      <c r="C59" s="28">
        <v>1</v>
      </c>
      <c r="D59" s="28" t="s">
        <v>2</v>
      </c>
      <c r="E59" s="28"/>
      <c r="F59" s="28">
        <f>ROUND(C59*E59,2)</f>
        <v>0</v>
      </c>
      <c r="G59" s="32">
        <f>SUM(F59)</f>
        <v>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ht="20.25" customHeight="1">
      <c r="A60" s="131">
        <f>A58+1</f>
        <v>3</v>
      </c>
      <c r="B60" s="31" t="s">
        <v>40</v>
      </c>
      <c r="C60" s="28"/>
      <c r="D60" s="28"/>
      <c r="E60" s="28"/>
      <c r="F60" s="28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ht="33" customHeight="1">
      <c r="A61" s="153">
        <f>A60+0.01</f>
        <v>3.01</v>
      </c>
      <c r="B61" s="35" t="s">
        <v>41</v>
      </c>
      <c r="C61" s="28">
        <v>1</v>
      </c>
      <c r="D61" s="28" t="s">
        <v>2</v>
      </c>
      <c r="E61" s="28"/>
      <c r="F61" s="28">
        <f>ROUND(C61*E61,2)</f>
        <v>0</v>
      </c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ht="33" customHeight="1">
      <c r="A62" s="153">
        <f>A61+0.01</f>
        <v>3.0199999999999996</v>
      </c>
      <c r="B62" s="35" t="s">
        <v>42</v>
      </c>
      <c r="C62" s="28">
        <v>1</v>
      </c>
      <c r="D62" s="28" t="s">
        <v>2</v>
      </c>
      <c r="E62" s="28"/>
      <c r="F62" s="28">
        <f>ROUND(C62*E62,2)</f>
        <v>0</v>
      </c>
      <c r="G62" s="32">
        <f>SUM(F61:F62)</f>
        <v>0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ht="20.25" customHeight="1">
      <c r="A63" s="136">
        <f>A60+1</f>
        <v>4</v>
      </c>
      <c r="B63" s="137" t="s">
        <v>43</v>
      </c>
      <c r="C63" s="138"/>
      <c r="D63" s="138"/>
      <c r="E63" s="138"/>
      <c r="F63" s="139"/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ht="124.5" customHeight="1">
      <c r="A64" s="153">
        <f>A63+0.01</f>
        <v>4.01</v>
      </c>
      <c r="B64" s="35" t="s">
        <v>44</v>
      </c>
      <c r="C64" s="28">
        <v>2</v>
      </c>
      <c r="D64" s="28" t="s">
        <v>3</v>
      </c>
      <c r="E64" s="28"/>
      <c r="F64" s="28">
        <f>ROUND(C64*E64,2)</f>
        <v>0</v>
      </c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ht="20.25" customHeight="1">
      <c r="A65" s="133">
        <f>A64+0.01</f>
        <v>4.02</v>
      </c>
      <c r="B65" s="35" t="s">
        <v>45</v>
      </c>
      <c r="C65" s="28">
        <v>1</v>
      </c>
      <c r="D65" s="28" t="s">
        <v>2</v>
      </c>
      <c r="E65" s="28"/>
      <c r="F65" s="28">
        <f>ROUND(C65*E65,2)</f>
        <v>0</v>
      </c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ht="20.25" customHeight="1">
      <c r="A66" s="133">
        <f>A65+0.01</f>
        <v>4.029999999999999</v>
      </c>
      <c r="B66" s="35" t="s">
        <v>46</v>
      </c>
      <c r="C66" s="28">
        <v>1</v>
      </c>
      <c r="D66" s="28" t="s">
        <v>2</v>
      </c>
      <c r="E66" s="28"/>
      <c r="F66" s="28">
        <f>ROUND(C66*E66,2)</f>
        <v>0</v>
      </c>
      <c r="G66" s="32">
        <f>SUM(F64:F66)</f>
        <v>0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t="20.25" customHeight="1">
      <c r="A67" s="131">
        <v>5</v>
      </c>
      <c r="B67" s="31" t="s">
        <v>47</v>
      </c>
      <c r="C67" s="28"/>
      <c r="D67" s="28"/>
      <c r="E67" s="28"/>
      <c r="F67" s="28"/>
      <c r="G67" s="32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ht="20.25" customHeight="1">
      <c r="A68" s="133">
        <f>A67+0.01</f>
        <v>5.01</v>
      </c>
      <c r="B68" s="140" t="s">
        <v>48</v>
      </c>
      <c r="C68" s="28">
        <v>1</v>
      </c>
      <c r="D68" s="28" t="s">
        <v>2</v>
      </c>
      <c r="E68" s="28"/>
      <c r="F68" s="28">
        <f>ROUND(C68*E68,2)</f>
        <v>0</v>
      </c>
      <c r="G68" s="32">
        <f>SUM(F68)</f>
        <v>0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ht="20.25" customHeight="1" thickBot="1">
      <c r="A69" s="149"/>
      <c r="B69" s="150"/>
      <c r="C69" s="151"/>
      <c r="D69" s="151"/>
      <c r="E69" s="151"/>
      <c r="F69" s="151"/>
      <c r="G69" s="15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ht="20.25" customHeight="1" thickBot="1" thickTop="1">
      <c r="A70" s="141"/>
      <c r="B70" s="142" t="s">
        <v>50</v>
      </c>
      <c r="C70" s="143"/>
      <c r="D70" s="144"/>
      <c r="E70" s="145"/>
      <c r="F70" s="145"/>
      <c r="G70" s="146">
        <f>SUM(G54:G68)</f>
        <v>0</v>
      </c>
      <c r="H70" s="147"/>
      <c r="I70" s="148"/>
      <c r="J70" s="33"/>
      <c r="K70" s="33"/>
      <c r="L70" s="33"/>
      <c r="M70" s="34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9" ht="20.25" customHeight="1" thickTop="1">
      <c r="A71" s="81"/>
      <c r="B71" s="80"/>
      <c r="C71" s="77"/>
      <c r="D71" s="77"/>
      <c r="E71" s="82"/>
      <c r="F71" s="78"/>
      <c r="G71" s="79"/>
      <c r="I71" s="4"/>
    </row>
    <row r="72" spans="1:9" ht="20.25" customHeight="1">
      <c r="A72" s="219" t="s">
        <v>102</v>
      </c>
      <c r="B72" s="221" t="s">
        <v>51</v>
      </c>
      <c r="C72" s="77"/>
      <c r="D72" s="77"/>
      <c r="E72" s="82"/>
      <c r="F72" s="78"/>
      <c r="G72" s="79"/>
      <c r="I72" s="4"/>
    </row>
    <row r="73" spans="1:9" ht="20.25" customHeight="1">
      <c r="A73" s="81"/>
      <c r="B73" s="80"/>
      <c r="C73" s="77"/>
      <c r="D73" s="77"/>
      <c r="E73" s="82"/>
      <c r="F73" s="78"/>
      <c r="G73" s="79"/>
      <c r="I73" s="4"/>
    </row>
    <row r="74" spans="1:256" ht="20.25" customHeight="1">
      <c r="A74" s="154">
        <v>1</v>
      </c>
      <c r="B74" s="155" t="s">
        <v>52</v>
      </c>
      <c r="C74" s="156" t="s">
        <v>53</v>
      </c>
      <c r="D74" s="156"/>
      <c r="E74" s="156"/>
      <c r="F74" s="156"/>
      <c r="G74" s="157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  <c r="IP74" s="158"/>
      <c r="IQ74" s="158"/>
      <c r="IR74" s="158"/>
      <c r="IS74" s="158"/>
      <c r="IT74" s="158"/>
      <c r="IU74" s="158"/>
      <c r="IV74" s="158"/>
    </row>
    <row r="75" spans="1:256" ht="36" customHeight="1">
      <c r="A75" s="159">
        <f>A74+0.01</f>
        <v>1.01</v>
      </c>
      <c r="B75" s="160" t="s">
        <v>54</v>
      </c>
      <c r="C75" s="156">
        <v>1</v>
      </c>
      <c r="D75" s="161" t="s">
        <v>2</v>
      </c>
      <c r="E75" s="162"/>
      <c r="F75" s="163">
        <f>ROUND(C75*E75,2)</f>
        <v>0</v>
      </c>
      <c r="G75" s="157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  <c r="IP75" s="158"/>
      <c r="IQ75" s="158"/>
      <c r="IR75" s="158"/>
      <c r="IS75" s="158"/>
      <c r="IT75" s="158"/>
      <c r="IU75" s="158"/>
      <c r="IV75" s="158"/>
    </row>
    <row r="76" spans="1:256" ht="48" customHeight="1">
      <c r="A76" s="159">
        <f>A75+0.01</f>
        <v>1.02</v>
      </c>
      <c r="B76" s="164" t="s">
        <v>55</v>
      </c>
      <c r="C76" s="165">
        <v>2</v>
      </c>
      <c r="D76" s="161" t="s">
        <v>3</v>
      </c>
      <c r="E76" s="162"/>
      <c r="F76" s="163">
        <f>ROUND(C76*E76,2)</f>
        <v>0</v>
      </c>
      <c r="G76" s="157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  <c r="IP76" s="158"/>
      <c r="IQ76" s="158"/>
      <c r="IR76" s="158"/>
      <c r="IS76" s="158"/>
      <c r="IT76" s="158"/>
      <c r="IU76" s="158"/>
      <c r="IV76" s="158"/>
    </row>
    <row r="77" spans="1:256" ht="20.25" customHeight="1">
      <c r="A77" s="166">
        <f>A76+0.01</f>
        <v>1.03</v>
      </c>
      <c r="B77" s="167" t="s">
        <v>56</v>
      </c>
      <c r="C77" s="156">
        <v>1</v>
      </c>
      <c r="D77" s="156" t="s">
        <v>3</v>
      </c>
      <c r="E77" s="162"/>
      <c r="F77" s="163">
        <f>ROUND(C77*E77,2)</f>
        <v>0</v>
      </c>
      <c r="G77" s="157">
        <f>SUM(F75:F77)</f>
        <v>0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  <c r="GH77" s="158"/>
      <c r="GI77" s="158"/>
      <c r="GJ77" s="158"/>
      <c r="GK77" s="158"/>
      <c r="GL77" s="158"/>
      <c r="GM77" s="158"/>
      <c r="GN77" s="158"/>
      <c r="GO77" s="158"/>
      <c r="GP77" s="158"/>
      <c r="GQ77" s="158"/>
      <c r="GR77" s="158"/>
      <c r="GS77" s="158"/>
      <c r="GT77" s="158"/>
      <c r="GU77" s="158"/>
      <c r="GV77" s="158"/>
      <c r="GW77" s="158"/>
      <c r="GX77" s="158"/>
      <c r="GY77" s="158"/>
      <c r="GZ77" s="158"/>
      <c r="HA77" s="158"/>
      <c r="HB77" s="158"/>
      <c r="HC77" s="158"/>
      <c r="HD77" s="158"/>
      <c r="HE77" s="158"/>
      <c r="HF77" s="158"/>
      <c r="HG77" s="158"/>
      <c r="HH77" s="158"/>
      <c r="HI77" s="158"/>
      <c r="HJ77" s="158"/>
      <c r="HK77" s="158"/>
      <c r="HL77" s="158"/>
      <c r="HM77" s="158"/>
      <c r="HN77" s="158"/>
      <c r="HO77" s="158"/>
      <c r="HP77" s="158"/>
      <c r="HQ77" s="158"/>
      <c r="HR77" s="158"/>
      <c r="HS77" s="158"/>
      <c r="HT77" s="158"/>
      <c r="HU77" s="158"/>
      <c r="HV77" s="158"/>
      <c r="HW77" s="158"/>
      <c r="HX77" s="158"/>
      <c r="HY77" s="158"/>
      <c r="HZ77" s="158"/>
      <c r="IA77" s="158"/>
      <c r="IB77" s="158"/>
      <c r="IC77" s="158"/>
      <c r="ID77" s="158"/>
      <c r="IE77" s="158"/>
      <c r="IF77" s="158"/>
      <c r="IG77" s="158"/>
      <c r="IH77" s="158"/>
      <c r="II77" s="158"/>
      <c r="IJ77" s="158"/>
      <c r="IK77" s="158"/>
      <c r="IL77" s="158"/>
      <c r="IM77" s="158"/>
      <c r="IN77" s="158"/>
      <c r="IO77" s="158"/>
      <c r="IP77" s="158"/>
      <c r="IQ77" s="158"/>
      <c r="IR77" s="158"/>
      <c r="IS77" s="158"/>
      <c r="IT77" s="158"/>
      <c r="IU77" s="158"/>
      <c r="IV77" s="158"/>
    </row>
    <row r="78" spans="1:256" ht="20.25" customHeight="1">
      <c r="A78" s="154">
        <v>2</v>
      </c>
      <c r="B78" s="155" t="s">
        <v>57</v>
      </c>
      <c r="C78" s="156" t="s">
        <v>53</v>
      </c>
      <c r="D78" s="156"/>
      <c r="E78" s="156"/>
      <c r="F78" s="156"/>
      <c r="G78" s="16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  <c r="IP78" s="158"/>
      <c r="IQ78" s="158"/>
      <c r="IR78" s="158"/>
      <c r="IS78" s="158"/>
      <c r="IT78" s="158"/>
      <c r="IU78" s="158"/>
      <c r="IV78" s="158"/>
    </row>
    <row r="79" spans="1:256" ht="20.25" customHeight="1">
      <c r="A79" s="166">
        <f>A78+0.01</f>
        <v>2.01</v>
      </c>
      <c r="B79" s="169" t="s">
        <v>58</v>
      </c>
      <c r="C79" s="156">
        <v>5.13</v>
      </c>
      <c r="D79" s="161" t="s">
        <v>59</v>
      </c>
      <c r="E79" s="162"/>
      <c r="F79" s="156">
        <f>ROUND(C79*E79,2)</f>
        <v>0</v>
      </c>
      <c r="G79" s="15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  <c r="IP79" s="158"/>
      <c r="IQ79" s="158"/>
      <c r="IR79" s="158"/>
      <c r="IS79" s="158"/>
      <c r="IT79" s="158"/>
      <c r="IU79" s="158"/>
      <c r="IV79" s="158"/>
    </row>
    <row r="80" spans="1:256" ht="20.25" customHeight="1">
      <c r="A80" s="166">
        <f>A79+0.01</f>
        <v>2.0199999999999996</v>
      </c>
      <c r="B80" s="169" t="s">
        <v>60</v>
      </c>
      <c r="C80" s="156">
        <v>1</v>
      </c>
      <c r="D80" s="161" t="s">
        <v>2</v>
      </c>
      <c r="E80" s="162"/>
      <c r="F80" s="156">
        <f>ROUND(C80*E80,2)</f>
        <v>0</v>
      </c>
      <c r="G80" s="157">
        <f>SUM(F79:F80)</f>
        <v>0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  <c r="IP80" s="158"/>
      <c r="IQ80" s="158"/>
      <c r="IR80" s="158"/>
      <c r="IS80" s="158"/>
      <c r="IT80" s="158"/>
      <c r="IU80" s="158"/>
      <c r="IV80" s="158"/>
    </row>
    <row r="81" spans="1:256" ht="20.25" customHeight="1">
      <c r="A81" s="170">
        <v>3</v>
      </c>
      <c r="B81" s="171" t="s">
        <v>61</v>
      </c>
      <c r="C81" s="156" t="s">
        <v>53</v>
      </c>
      <c r="D81" s="156"/>
      <c r="E81" s="156"/>
      <c r="F81" s="156"/>
      <c r="G81" s="172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  <c r="IP81" s="158"/>
      <c r="IQ81" s="158"/>
      <c r="IR81" s="158"/>
      <c r="IS81" s="158"/>
      <c r="IT81" s="158"/>
      <c r="IU81" s="158"/>
      <c r="IV81" s="158"/>
    </row>
    <row r="82" spans="1:256" ht="20.25" customHeight="1">
      <c r="A82" s="166">
        <f>A81+0.01</f>
        <v>3.01</v>
      </c>
      <c r="B82" s="167" t="s">
        <v>62</v>
      </c>
      <c r="C82" s="156">
        <v>30.83</v>
      </c>
      <c r="D82" s="156" t="s">
        <v>59</v>
      </c>
      <c r="E82" s="162"/>
      <c r="F82" s="156">
        <f>ROUND(C82*E82,2)</f>
        <v>0</v>
      </c>
      <c r="G82" s="173">
        <f>SUM(F82:F82)</f>
        <v>0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  <c r="IP82" s="158"/>
      <c r="IQ82" s="158"/>
      <c r="IR82" s="158"/>
      <c r="IS82" s="158"/>
      <c r="IT82" s="158"/>
      <c r="IU82" s="158"/>
      <c r="IV82" s="158"/>
    </row>
    <row r="83" spans="1:256" ht="20.25" customHeight="1">
      <c r="A83" s="174">
        <v>4</v>
      </c>
      <c r="B83" s="171" t="s">
        <v>63</v>
      </c>
      <c r="C83" s="156"/>
      <c r="D83" s="156"/>
      <c r="E83" s="156"/>
      <c r="F83" s="156"/>
      <c r="G83" s="172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  <c r="IP83" s="158"/>
      <c r="IQ83" s="158"/>
      <c r="IR83" s="158"/>
      <c r="IS83" s="158"/>
      <c r="IT83" s="158"/>
      <c r="IU83" s="158"/>
      <c r="IV83" s="158"/>
    </row>
    <row r="84" spans="1:256" ht="32.25" customHeight="1">
      <c r="A84" s="159">
        <f>+A83+0.01</f>
        <v>4.01</v>
      </c>
      <c r="B84" s="169" t="s">
        <v>64</v>
      </c>
      <c r="C84" s="156">
        <v>1</v>
      </c>
      <c r="D84" s="156" t="s">
        <v>3</v>
      </c>
      <c r="E84" s="156"/>
      <c r="F84" s="156">
        <f>ROUND(C84*E84,2)</f>
        <v>0</v>
      </c>
      <c r="G84" s="173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  <c r="IP84" s="158"/>
      <c r="IQ84" s="158"/>
      <c r="IR84" s="158"/>
      <c r="IS84" s="158"/>
      <c r="IT84" s="158"/>
      <c r="IU84" s="158"/>
      <c r="IV84" s="158"/>
    </row>
    <row r="85" spans="1:256" ht="36.75" customHeight="1">
      <c r="A85" s="159">
        <f>+A84+0.01</f>
        <v>4.02</v>
      </c>
      <c r="B85" s="169" t="s">
        <v>65</v>
      </c>
      <c r="C85" s="156">
        <v>1</v>
      </c>
      <c r="D85" s="156" t="s">
        <v>3</v>
      </c>
      <c r="E85" s="156"/>
      <c r="F85" s="156">
        <f>ROUND(C85*E85,2)</f>
        <v>0</v>
      </c>
      <c r="G85" s="173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</row>
    <row r="86" spans="1:256" ht="31.5" customHeight="1">
      <c r="A86" s="159">
        <f>A85+0.01</f>
        <v>4.029999999999999</v>
      </c>
      <c r="B86" s="169" t="s">
        <v>66</v>
      </c>
      <c r="C86" s="156">
        <v>1</v>
      </c>
      <c r="D86" s="156" t="s">
        <v>3</v>
      </c>
      <c r="E86" s="156"/>
      <c r="F86" s="156">
        <f>ROUND(C86*E86,2)</f>
        <v>0</v>
      </c>
      <c r="G86" s="173">
        <f>SUM(F84:F86)</f>
        <v>0</v>
      </c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  <c r="IP86" s="158"/>
      <c r="IQ86" s="158"/>
      <c r="IR86" s="158"/>
      <c r="IS86" s="158"/>
      <c r="IT86" s="158"/>
      <c r="IU86" s="158"/>
      <c r="IV86" s="158"/>
    </row>
    <row r="87" spans="1:256" ht="20.25" customHeight="1">
      <c r="A87" s="175">
        <v>5</v>
      </c>
      <c r="B87" s="176" t="s">
        <v>67</v>
      </c>
      <c r="C87" s="177" t="s">
        <v>53</v>
      </c>
      <c r="D87" s="178"/>
      <c r="E87" s="177"/>
      <c r="F87" s="177"/>
      <c r="G87" s="179"/>
      <c r="H87" s="180"/>
      <c r="I87" s="180"/>
      <c r="J87" s="180"/>
      <c r="K87" s="180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5.25" customHeight="1">
      <c r="A88" s="159">
        <f>+A87+0.01</f>
        <v>5.01</v>
      </c>
      <c r="B88" s="167" t="s">
        <v>68</v>
      </c>
      <c r="C88" s="181">
        <v>2</v>
      </c>
      <c r="D88" s="182" t="s">
        <v>3</v>
      </c>
      <c r="E88" s="162"/>
      <c r="F88" s="181">
        <f>ROUND(C88*E88,2)</f>
        <v>0</v>
      </c>
      <c r="G88" s="179">
        <f>SUM(F88:F88)</f>
        <v>0</v>
      </c>
      <c r="H88" s="183"/>
      <c r="I88"/>
      <c r="J88"/>
      <c r="K88" s="184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0.25" customHeight="1">
      <c r="A89" s="185">
        <v>6</v>
      </c>
      <c r="B89" s="186" t="s">
        <v>69</v>
      </c>
      <c r="C89" s="187" t="s">
        <v>53</v>
      </c>
      <c r="D89" s="187"/>
      <c r="E89" s="156"/>
      <c r="F89" s="187"/>
      <c r="G89" s="172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  <c r="IR89" s="158"/>
      <c r="IS89" s="158"/>
      <c r="IT89" s="158"/>
      <c r="IU89" s="158"/>
      <c r="IV89" s="158"/>
    </row>
    <row r="90" spans="1:256" ht="20.25" customHeight="1">
      <c r="A90" s="188">
        <f>+A89+0.01</f>
        <v>6.01</v>
      </c>
      <c r="B90" s="167" t="s">
        <v>70</v>
      </c>
      <c r="C90" s="162">
        <v>73.07</v>
      </c>
      <c r="D90" s="156" t="s">
        <v>59</v>
      </c>
      <c r="E90" s="162"/>
      <c r="F90" s="156">
        <f>ROUND(C90*E90,2)</f>
        <v>0</v>
      </c>
      <c r="G90" s="172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189"/>
      <c r="FO90" s="189"/>
      <c r="FP90" s="189"/>
      <c r="FQ90" s="189"/>
      <c r="FR90" s="189"/>
      <c r="FS90" s="189"/>
      <c r="FT90" s="189"/>
      <c r="FU90" s="189"/>
      <c r="FV90" s="189"/>
      <c r="FW90" s="189"/>
      <c r="FX90" s="189"/>
      <c r="FY90" s="189"/>
      <c r="FZ90" s="189"/>
      <c r="GA90" s="189"/>
      <c r="GB90" s="189"/>
      <c r="GC90" s="189"/>
      <c r="GD90" s="189"/>
      <c r="GE90" s="189"/>
      <c r="GF90" s="189"/>
      <c r="GG90" s="189"/>
      <c r="GH90" s="189"/>
      <c r="GI90" s="189"/>
      <c r="GJ90" s="189"/>
      <c r="GK90" s="189"/>
      <c r="GL90" s="189"/>
      <c r="GM90" s="189"/>
      <c r="GN90" s="189"/>
      <c r="GO90" s="189"/>
      <c r="GP90" s="189"/>
      <c r="GQ90" s="189"/>
      <c r="GR90" s="189"/>
      <c r="GS90" s="189"/>
      <c r="GT90" s="189"/>
      <c r="GU90" s="189"/>
      <c r="GV90" s="189"/>
      <c r="GW90" s="189"/>
      <c r="GX90" s="189"/>
      <c r="GY90" s="189"/>
      <c r="GZ90" s="189"/>
      <c r="HA90" s="189"/>
      <c r="HB90" s="189"/>
      <c r="HC90" s="189"/>
      <c r="HD90" s="189"/>
      <c r="HE90" s="189"/>
      <c r="HF90" s="189"/>
      <c r="HG90" s="189"/>
      <c r="HH90" s="189"/>
      <c r="HI90" s="189"/>
      <c r="HJ90" s="189"/>
      <c r="HK90" s="189"/>
      <c r="HL90" s="189"/>
      <c r="HM90" s="189"/>
      <c r="HN90" s="189"/>
      <c r="HO90" s="189"/>
      <c r="HP90" s="189"/>
      <c r="HQ90" s="189"/>
      <c r="HR90" s="189"/>
      <c r="HS90" s="189"/>
      <c r="HT90" s="189"/>
      <c r="HU90" s="189"/>
      <c r="HV90" s="189"/>
      <c r="HW90" s="189"/>
      <c r="HX90" s="189"/>
      <c r="HY90" s="189"/>
      <c r="HZ90" s="189"/>
      <c r="IA90" s="189"/>
      <c r="IB90" s="189"/>
      <c r="IC90" s="189"/>
      <c r="ID90" s="189"/>
      <c r="IE90" s="189"/>
      <c r="IF90" s="189"/>
      <c r="IG90" s="189"/>
      <c r="IH90" s="189"/>
      <c r="II90" s="189"/>
      <c r="IJ90" s="189"/>
      <c r="IK90" s="189"/>
      <c r="IL90" s="189"/>
      <c r="IM90" s="189"/>
      <c r="IN90" s="189"/>
      <c r="IO90" s="189"/>
      <c r="IP90" s="189"/>
      <c r="IQ90" s="189"/>
      <c r="IR90" s="189"/>
      <c r="IS90" s="189"/>
      <c r="IT90" s="189"/>
      <c r="IU90" s="189"/>
      <c r="IV90" s="189"/>
    </row>
    <row r="91" spans="1:256" ht="20.25" customHeight="1">
      <c r="A91" s="188">
        <f>+A90+0.01</f>
        <v>6.02</v>
      </c>
      <c r="B91" s="167" t="s">
        <v>71</v>
      </c>
      <c r="C91" s="162">
        <v>67.87</v>
      </c>
      <c r="D91" s="156" t="s">
        <v>59</v>
      </c>
      <c r="E91" s="162"/>
      <c r="F91" s="156">
        <f>ROUND(C91*E91,2)</f>
        <v>0</v>
      </c>
      <c r="G91" s="172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189"/>
      <c r="EF91" s="189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189"/>
      <c r="FG91" s="189"/>
      <c r="FH91" s="189"/>
      <c r="FI91" s="189"/>
      <c r="FJ91" s="189"/>
      <c r="FK91" s="189"/>
      <c r="FL91" s="189"/>
      <c r="FM91" s="189"/>
      <c r="FN91" s="189"/>
      <c r="FO91" s="189"/>
      <c r="FP91" s="189"/>
      <c r="FQ91" s="189"/>
      <c r="FR91" s="189"/>
      <c r="FS91" s="189"/>
      <c r="FT91" s="189"/>
      <c r="FU91" s="189"/>
      <c r="FV91" s="189"/>
      <c r="FW91" s="189"/>
      <c r="FX91" s="189"/>
      <c r="FY91" s="189"/>
      <c r="FZ91" s="189"/>
      <c r="GA91" s="189"/>
      <c r="GB91" s="189"/>
      <c r="GC91" s="189"/>
      <c r="GD91" s="189"/>
      <c r="GE91" s="189"/>
      <c r="GF91" s="189"/>
      <c r="GG91" s="189"/>
      <c r="GH91" s="189"/>
      <c r="GI91" s="189"/>
      <c r="GJ91" s="189"/>
      <c r="GK91" s="189"/>
      <c r="GL91" s="189"/>
      <c r="GM91" s="189"/>
      <c r="GN91" s="189"/>
      <c r="GO91" s="189"/>
      <c r="GP91" s="189"/>
      <c r="GQ91" s="189"/>
      <c r="GR91" s="189"/>
      <c r="GS91" s="189"/>
      <c r="GT91" s="189"/>
      <c r="GU91" s="189"/>
      <c r="GV91" s="189"/>
      <c r="GW91" s="189"/>
      <c r="GX91" s="189"/>
      <c r="GY91" s="189"/>
      <c r="GZ91" s="189"/>
      <c r="HA91" s="189"/>
      <c r="HB91" s="189"/>
      <c r="HC91" s="189"/>
      <c r="HD91" s="189"/>
      <c r="HE91" s="189"/>
      <c r="HF91" s="189"/>
      <c r="HG91" s="189"/>
      <c r="HH91" s="189"/>
      <c r="HI91" s="189"/>
      <c r="HJ91" s="189"/>
      <c r="HK91" s="189"/>
      <c r="HL91" s="189"/>
      <c r="HM91" s="189"/>
      <c r="HN91" s="189"/>
      <c r="HO91" s="189"/>
      <c r="HP91" s="189"/>
      <c r="HQ91" s="189"/>
      <c r="HR91" s="189"/>
      <c r="HS91" s="189"/>
      <c r="HT91" s="189"/>
      <c r="HU91" s="189"/>
      <c r="HV91" s="189"/>
      <c r="HW91" s="189"/>
      <c r="HX91" s="189"/>
      <c r="HY91" s="189"/>
      <c r="HZ91" s="189"/>
      <c r="IA91" s="189"/>
      <c r="IB91" s="189"/>
      <c r="IC91" s="189"/>
      <c r="ID91" s="189"/>
      <c r="IE91" s="189"/>
      <c r="IF91" s="189"/>
      <c r="IG91" s="189"/>
      <c r="IH91" s="189"/>
      <c r="II91" s="189"/>
      <c r="IJ91" s="189"/>
      <c r="IK91" s="189"/>
      <c r="IL91" s="189"/>
      <c r="IM91" s="189"/>
      <c r="IN91" s="189"/>
      <c r="IO91" s="189"/>
      <c r="IP91" s="189"/>
      <c r="IQ91" s="189"/>
      <c r="IR91" s="189"/>
      <c r="IS91" s="189"/>
      <c r="IT91" s="189"/>
      <c r="IU91" s="189"/>
      <c r="IV91" s="189"/>
    </row>
    <row r="92" spans="1:256" ht="20.25" customHeight="1">
      <c r="A92" s="188">
        <f>A91+0.01</f>
        <v>6.029999999999999</v>
      </c>
      <c r="B92" s="167" t="s">
        <v>72</v>
      </c>
      <c r="C92" s="162">
        <v>30.83</v>
      </c>
      <c r="D92" s="156" t="s">
        <v>59</v>
      </c>
      <c r="E92" s="162"/>
      <c r="F92" s="156">
        <f>ROUND(C92*E92,2)</f>
        <v>0</v>
      </c>
      <c r="G92" s="173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  <c r="IP92" s="158"/>
      <c r="IQ92" s="158"/>
      <c r="IR92" s="158"/>
      <c r="IS92" s="158"/>
      <c r="IT92" s="158"/>
      <c r="IU92" s="158"/>
      <c r="IV92" s="158"/>
    </row>
    <row r="93" spans="1:256" ht="20.25" customHeight="1">
      <c r="A93" s="188">
        <f>A92+0.01</f>
        <v>6.039999999999999</v>
      </c>
      <c r="B93" s="167" t="s">
        <v>73</v>
      </c>
      <c r="C93" s="162">
        <v>32.02</v>
      </c>
      <c r="D93" s="156" t="s">
        <v>59</v>
      </c>
      <c r="E93" s="162"/>
      <c r="F93" s="156">
        <f>ROUND(C93*E93,2)</f>
        <v>0</v>
      </c>
      <c r="G93" s="173">
        <f>SUM(F90:F93)</f>
        <v>0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  <c r="IP93" s="158"/>
      <c r="IQ93" s="158"/>
      <c r="IR93" s="158"/>
      <c r="IS93" s="158"/>
      <c r="IT93" s="158"/>
      <c r="IU93" s="158"/>
      <c r="IV93" s="158"/>
    </row>
    <row r="94" spans="1:256" ht="20.25" customHeight="1">
      <c r="A94" s="222">
        <v>7</v>
      </c>
      <c r="B94" s="223" t="s">
        <v>74</v>
      </c>
      <c r="C94" s="156"/>
      <c r="D94" s="156"/>
      <c r="E94" s="156"/>
      <c r="F94" s="156"/>
      <c r="G94" s="172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  <c r="IP94" s="158"/>
      <c r="IQ94" s="158"/>
      <c r="IR94" s="158"/>
      <c r="IS94" s="158"/>
      <c r="IT94" s="158"/>
      <c r="IU94" s="158"/>
      <c r="IV94" s="158"/>
    </row>
    <row r="95" spans="1:256" ht="30" customHeight="1">
      <c r="A95" s="159">
        <f>+A94+0.01</f>
        <v>7.01</v>
      </c>
      <c r="B95" s="167" t="s">
        <v>75</v>
      </c>
      <c r="C95" s="156">
        <v>1</v>
      </c>
      <c r="D95" s="156" t="s">
        <v>76</v>
      </c>
      <c r="E95" s="162"/>
      <c r="F95" s="156">
        <f>ROUND(C95*E95,2)</f>
        <v>0</v>
      </c>
      <c r="G95" s="173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  <c r="IP95" s="158"/>
      <c r="IQ95" s="158"/>
      <c r="IR95" s="158"/>
      <c r="IS95" s="158"/>
      <c r="IT95" s="158"/>
      <c r="IU95" s="158"/>
      <c r="IV95" s="158"/>
    </row>
    <row r="96" spans="1:256" ht="32.25" customHeight="1">
      <c r="A96" s="159">
        <f>+A95+0.01</f>
        <v>7.02</v>
      </c>
      <c r="B96" s="167" t="s">
        <v>77</v>
      </c>
      <c r="C96" s="156">
        <v>1</v>
      </c>
      <c r="D96" s="156" t="s">
        <v>76</v>
      </c>
      <c r="E96" s="162"/>
      <c r="F96" s="156">
        <f>ROUND(C96*E96,2)</f>
        <v>0</v>
      </c>
      <c r="G96" s="173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  <c r="IP96" s="158"/>
      <c r="IQ96" s="158"/>
      <c r="IR96" s="158"/>
      <c r="IS96" s="158"/>
      <c r="IT96" s="158"/>
      <c r="IU96" s="158"/>
      <c r="IV96" s="158"/>
    </row>
    <row r="97" spans="1:256" ht="20.25" customHeight="1">
      <c r="A97" s="185"/>
      <c r="B97" s="186" t="s">
        <v>78</v>
      </c>
      <c r="C97" s="156"/>
      <c r="D97" s="156"/>
      <c r="E97" s="162"/>
      <c r="F97" s="156"/>
      <c r="G97" s="173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  <c r="IP97" s="158"/>
      <c r="IQ97" s="158"/>
      <c r="IR97" s="158"/>
      <c r="IS97" s="158"/>
      <c r="IT97" s="158"/>
      <c r="IU97" s="158"/>
      <c r="IV97" s="158"/>
    </row>
    <row r="98" spans="1:256" ht="20.25" customHeight="1">
      <c r="A98" s="190">
        <f>+A96+0.01</f>
        <v>7.029999999999999</v>
      </c>
      <c r="B98" s="167" t="s">
        <v>79</v>
      </c>
      <c r="C98" s="156">
        <v>1</v>
      </c>
      <c r="D98" s="156" t="s">
        <v>76</v>
      </c>
      <c r="E98" s="162"/>
      <c r="F98" s="156">
        <f aca="true" t="shared" si="0" ref="F98:F107">ROUND(C98*E98,2)</f>
        <v>0</v>
      </c>
      <c r="G98" s="173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  <c r="IP98" s="158"/>
      <c r="IQ98" s="158"/>
      <c r="IR98" s="158"/>
      <c r="IS98" s="158"/>
      <c r="IT98" s="158"/>
      <c r="IU98" s="158"/>
      <c r="IV98" s="158"/>
    </row>
    <row r="99" spans="1:256" ht="20.25" customHeight="1">
      <c r="A99" s="190">
        <f aca="true" t="shared" si="1" ref="A99:A107">+A98+0.01</f>
        <v>7.039999999999999</v>
      </c>
      <c r="B99" s="167" t="s">
        <v>80</v>
      </c>
      <c r="C99" s="156">
        <v>1</v>
      </c>
      <c r="D99" s="156" t="s">
        <v>76</v>
      </c>
      <c r="E99" s="162"/>
      <c r="F99" s="156">
        <f t="shared" si="0"/>
        <v>0</v>
      </c>
      <c r="G99" s="173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  <c r="IU99" s="158"/>
      <c r="IV99" s="158"/>
    </row>
    <row r="100" spans="1:256" ht="20.25" customHeight="1">
      <c r="A100" s="190">
        <f t="shared" si="1"/>
        <v>7.049999999999999</v>
      </c>
      <c r="B100" s="167" t="s">
        <v>81</v>
      </c>
      <c r="C100" s="156">
        <v>1</v>
      </c>
      <c r="D100" s="156" t="s">
        <v>76</v>
      </c>
      <c r="E100" s="162"/>
      <c r="F100" s="156">
        <f t="shared" si="0"/>
        <v>0</v>
      </c>
      <c r="G100" s="173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  <c r="IP100" s="158"/>
      <c r="IQ100" s="158"/>
      <c r="IR100" s="158"/>
      <c r="IS100" s="158"/>
      <c r="IT100" s="158"/>
      <c r="IU100" s="158"/>
      <c r="IV100" s="158"/>
    </row>
    <row r="101" spans="1:256" ht="20.25" customHeight="1">
      <c r="A101" s="190">
        <f t="shared" si="1"/>
        <v>7.059999999999999</v>
      </c>
      <c r="B101" s="167" t="s">
        <v>82</v>
      </c>
      <c r="C101" s="156">
        <v>1</v>
      </c>
      <c r="D101" s="156" t="s">
        <v>76</v>
      </c>
      <c r="E101" s="162"/>
      <c r="F101" s="156">
        <f t="shared" si="0"/>
        <v>0</v>
      </c>
      <c r="G101" s="173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  <c r="IP101" s="158"/>
      <c r="IQ101" s="158"/>
      <c r="IR101" s="158"/>
      <c r="IS101" s="158"/>
      <c r="IT101" s="158"/>
      <c r="IU101" s="158"/>
      <c r="IV101" s="158"/>
    </row>
    <row r="102" spans="1:256" ht="20.25" customHeight="1">
      <c r="A102" s="190">
        <f t="shared" si="1"/>
        <v>7.0699999999999985</v>
      </c>
      <c r="B102" s="167" t="s">
        <v>83</v>
      </c>
      <c r="C102" s="156">
        <v>17</v>
      </c>
      <c r="D102" s="156" t="s">
        <v>76</v>
      </c>
      <c r="E102" s="162"/>
      <c r="F102" s="156">
        <f t="shared" si="0"/>
        <v>0</v>
      </c>
      <c r="G102" s="173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  <c r="IP102" s="158"/>
      <c r="IQ102" s="158"/>
      <c r="IR102" s="158"/>
      <c r="IS102" s="158"/>
      <c r="IT102" s="158"/>
      <c r="IU102" s="158"/>
      <c r="IV102" s="158"/>
    </row>
    <row r="103" spans="1:256" ht="20.25" customHeight="1">
      <c r="A103" s="190">
        <f t="shared" si="1"/>
        <v>7.079999999999998</v>
      </c>
      <c r="B103" s="167" t="s">
        <v>84</v>
      </c>
      <c r="C103" s="156">
        <v>100</v>
      </c>
      <c r="D103" s="156" t="s">
        <v>85</v>
      </c>
      <c r="E103" s="162"/>
      <c r="F103" s="156">
        <f t="shared" si="0"/>
        <v>0</v>
      </c>
      <c r="G103" s="173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58"/>
      <c r="IG103" s="158"/>
      <c r="IH103" s="158"/>
      <c r="II103" s="158"/>
      <c r="IJ103" s="158"/>
      <c r="IK103" s="158"/>
      <c r="IL103" s="158"/>
      <c r="IM103" s="158"/>
      <c r="IN103" s="158"/>
      <c r="IO103" s="158"/>
      <c r="IP103" s="158"/>
      <c r="IQ103" s="158"/>
      <c r="IR103" s="158"/>
      <c r="IS103" s="158"/>
      <c r="IT103" s="158"/>
      <c r="IU103" s="158"/>
      <c r="IV103" s="158"/>
    </row>
    <row r="104" spans="1:256" ht="20.25" customHeight="1">
      <c r="A104" s="190">
        <f t="shared" si="1"/>
        <v>7.089999999999998</v>
      </c>
      <c r="B104" s="167" t="s">
        <v>86</v>
      </c>
      <c r="C104" s="156">
        <v>2</v>
      </c>
      <c r="D104" s="156" t="s">
        <v>3</v>
      </c>
      <c r="E104" s="162"/>
      <c r="F104" s="156">
        <f t="shared" si="0"/>
        <v>0</v>
      </c>
      <c r="G104" s="173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  <c r="IP104" s="158"/>
      <c r="IQ104" s="158"/>
      <c r="IR104" s="158"/>
      <c r="IS104" s="158"/>
      <c r="IT104" s="158"/>
      <c r="IU104" s="158"/>
      <c r="IV104" s="158"/>
    </row>
    <row r="105" spans="1:256" ht="20.25" customHeight="1">
      <c r="A105" s="190">
        <f t="shared" si="1"/>
        <v>7.099999999999998</v>
      </c>
      <c r="B105" s="167" t="s">
        <v>87</v>
      </c>
      <c r="C105" s="156">
        <v>2</v>
      </c>
      <c r="D105" s="156" t="s">
        <v>3</v>
      </c>
      <c r="E105" s="162"/>
      <c r="F105" s="156">
        <f t="shared" si="0"/>
        <v>0</v>
      </c>
      <c r="G105" s="173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  <c r="IL105" s="158"/>
      <c r="IM105" s="158"/>
      <c r="IN105" s="158"/>
      <c r="IO105" s="158"/>
      <c r="IP105" s="158"/>
      <c r="IQ105" s="158"/>
      <c r="IR105" s="158"/>
      <c r="IS105" s="158"/>
      <c r="IT105" s="158"/>
      <c r="IU105" s="158"/>
      <c r="IV105" s="158"/>
    </row>
    <row r="106" spans="1:256" ht="20.25" customHeight="1">
      <c r="A106" s="190">
        <f t="shared" si="1"/>
        <v>7.109999999999998</v>
      </c>
      <c r="B106" s="167" t="s">
        <v>88</v>
      </c>
      <c r="C106" s="156">
        <v>1</v>
      </c>
      <c r="D106" s="156" t="s">
        <v>3</v>
      </c>
      <c r="E106" s="162"/>
      <c r="F106" s="156">
        <f t="shared" si="0"/>
        <v>0</v>
      </c>
      <c r="G106" s="173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8"/>
      <c r="FT106" s="158"/>
      <c r="FU106" s="158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8"/>
      <c r="GK106" s="158"/>
      <c r="GL106" s="158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158"/>
      <c r="IC106" s="158"/>
      <c r="ID106" s="158"/>
      <c r="IE106" s="158"/>
      <c r="IF106" s="158"/>
      <c r="IG106" s="158"/>
      <c r="IH106" s="158"/>
      <c r="II106" s="158"/>
      <c r="IJ106" s="158"/>
      <c r="IK106" s="158"/>
      <c r="IL106" s="158"/>
      <c r="IM106" s="158"/>
      <c r="IN106" s="158"/>
      <c r="IO106" s="158"/>
      <c r="IP106" s="158"/>
      <c r="IQ106" s="158"/>
      <c r="IR106" s="158"/>
      <c r="IS106" s="158"/>
      <c r="IT106" s="158"/>
      <c r="IU106" s="158"/>
      <c r="IV106" s="158"/>
    </row>
    <row r="107" spans="1:256" ht="31.5" customHeight="1">
      <c r="A107" s="190">
        <f t="shared" si="1"/>
        <v>7.119999999999997</v>
      </c>
      <c r="B107" s="167" t="s">
        <v>89</v>
      </c>
      <c r="C107" s="156">
        <v>2</v>
      </c>
      <c r="D107" s="156" t="s">
        <v>3</v>
      </c>
      <c r="E107" s="162"/>
      <c r="F107" s="156">
        <f t="shared" si="0"/>
        <v>0</v>
      </c>
      <c r="G107" s="173">
        <f>SUM(F95:F107)</f>
        <v>0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8"/>
      <c r="GK107" s="158"/>
      <c r="GL107" s="158"/>
      <c r="GM107" s="158"/>
      <c r="GN107" s="158"/>
      <c r="GO107" s="158"/>
      <c r="GP107" s="158"/>
      <c r="GQ107" s="158"/>
      <c r="GR107" s="158"/>
      <c r="GS107" s="158"/>
      <c r="GT107" s="158"/>
      <c r="GU107" s="158"/>
      <c r="GV107" s="158"/>
      <c r="GW107" s="158"/>
      <c r="GX107" s="158"/>
      <c r="GY107" s="158"/>
      <c r="GZ107" s="158"/>
      <c r="HA107" s="158"/>
      <c r="HB107" s="158"/>
      <c r="HC107" s="158"/>
      <c r="HD107" s="158"/>
      <c r="HE107" s="158"/>
      <c r="HF107" s="158"/>
      <c r="HG107" s="158"/>
      <c r="HH107" s="158"/>
      <c r="HI107" s="158"/>
      <c r="HJ107" s="158"/>
      <c r="HK107" s="158"/>
      <c r="HL107" s="158"/>
      <c r="HM107" s="158"/>
      <c r="HN107" s="158"/>
      <c r="HO107" s="158"/>
      <c r="HP107" s="158"/>
      <c r="HQ107" s="158"/>
      <c r="HR107" s="158"/>
      <c r="HS107" s="158"/>
      <c r="HT107" s="158"/>
      <c r="HU107" s="158"/>
      <c r="HV107" s="158"/>
      <c r="HW107" s="158"/>
      <c r="HX107" s="158"/>
      <c r="HY107" s="158"/>
      <c r="HZ107" s="158"/>
      <c r="IA107" s="158"/>
      <c r="IB107" s="158"/>
      <c r="IC107" s="158"/>
      <c r="ID107" s="158"/>
      <c r="IE107" s="158"/>
      <c r="IF107" s="158"/>
      <c r="IG107" s="158"/>
      <c r="IH107" s="158"/>
      <c r="II107" s="158"/>
      <c r="IJ107" s="158"/>
      <c r="IK107" s="158"/>
      <c r="IL107" s="158"/>
      <c r="IM107" s="158"/>
      <c r="IN107" s="158"/>
      <c r="IO107" s="158"/>
      <c r="IP107" s="158"/>
      <c r="IQ107" s="158"/>
      <c r="IR107" s="158"/>
      <c r="IS107" s="158"/>
      <c r="IT107" s="158"/>
      <c r="IU107" s="158"/>
      <c r="IV107" s="158"/>
    </row>
    <row r="108" spans="1:256" ht="20.25" customHeight="1">
      <c r="A108" s="185">
        <v>8</v>
      </c>
      <c r="B108" s="186" t="s">
        <v>22</v>
      </c>
      <c r="C108" s="156" t="s">
        <v>53</v>
      </c>
      <c r="D108" s="156"/>
      <c r="E108" s="156"/>
      <c r="F108" s="156"/>
      <c r="G108" s="172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8"/>
      <c r="FT108" s="158"/>
      <c r="FU108" s="158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8"/>
      <c r="GK108" s="158"/>
      <c r="GL108" s="158"/>
      <c r="GM108" s="158"/>
      <c r="GN108" s="158"/>
      <c r="GO108" s="158"/>
      <c r="GP108" s="158"/>
      <c r="GQ108" s="158"/>
      <c r="GR108" s="158"/>
      <c r="GS108" s="158"/>
      <c r="GT108" s="158"/>
      <c r="GU108" s="158"/>
      <c r="GV108" s="158"/>
      <c r="GW108" s="158"/>
      <c r="GX108" s="158"/>
      <c r="GY108" s="158"/>
      <c r="GZ108" s="158"/>
      <c r="HA108" s="158"/>
      <c r="HB108" s="158"/>
      <c r="HC108" s="158"/>
      <c r="HD108" s="158"/>
      <c r="HE108" s="158"/>
      <c r="HF108" s="158"/>
      <c r="HG108" s="158"/>
      <c r="HH108" s="158"/>
      <c r="HI108" s="158"/>
      <c r="HJ108" s="158"/>
      <c r="HK108" s="158"/>
      <c r="HL108" s="158"/>
      <c r="HM108" s="158"/>
      <c r="HN108" s="158"/>
      <c r="HO108" s="158"/>
      <c r="HP108" s="158"/>
      <c r="HQ108" s="158"/>
      <c r="HR108" s="158"/>
      <c r="HS108" s="158"/>
      <c r="HT108" s="158"/>
      <c r="HU108" s="158"/>
      <c r="HV108" s="158"/>
      <c r="HW108" s="158"/>
      <c r="HX108" s="158"/>
      <c r="HY108" s="158"/>
      <c r="HZ108" s="158"/>
      <c r="IA108" s="158"/>
      <c r="IB108" s="158"/>
      <c r="IC108" s="158"/>
      <c r="ID108" s="158"/>
      <c r="IE108" s="158"/>
      <c r="IF108" s="158"/>
      <c r="IG108" s="158"/>
      <c r="IH108" s="158"/>
      <c r="II108" s="158"/>
      <c r="IJ108" s="158"/>
      <c r="IK108" s="158"/>
      <c r="IL108" s="158"/>
      <c r="IM108" s="158"/>
      <c r="IN108" s="158"/>
      <c r="IO108" s="158"/>
      <c r="IP108" s="158"/>
      <c r="IQ108" s="158"/>
      <c r="IR108" s="158"/>
      <c r="IS108" s="158"/>
      <c r="IT108" s="158"/>
      <c r="IU108" s="158"/>
      <c r="IV108" s="158"/>
    </row>
    <row r="109" spans="1:256" ht="20.25" customHeight="1">
      <c r="A109" s="188">
        <f>+A108+0.01</f>
        <v>8.01</v>
      </c>
      <c r="B109" s="167" t="s">
        <v>90</v>
      </c>
      <c r="C109" s="162">
        <v>1</v>
      </c>
      <c r="D109" s="156" t="s">
        <v>3</v>
      </c>
      <c r="E109" s="162"/>
      <c r="F109" s="162">
        <f>ROUND(C109*E109,2)</f>
        <v>0</v>
      </c>
      <c r="G109" s="173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8"/>
      <c r="IC109" s="158"/>
      <c r="ID109" s="158"/>
      <c r="IE109" s="158"/>
      <c r="IF109" s="158"/>
      <c r="IG109" s="158"/>
      <c r="IH109" s="158"/>
      <c r="II109" s="158"/>
      <c r="IJ109" s="158"/>
      <c r="IK109" s="158"/>
      <c r="IL109" s="158"/>
      <c r="IM109" s="158"/>
      <c r="IN109" s="158"/>
      <c r="IO109" s="158"/>
      <c r="IP109" s="158"/>
      <c r="IQ109" s="158"/>
      <c r="IR109" s="158"/>
      <c r="IS109" s="158"/>
      <c r="IT109" s="158"/>
      <c r="IU109" s="158"/>
      <c r="IV109" s="158"/>
    </row>
    <row r="110" spans="1:256" ht="20.25" customHeight="1">
      <c r="A110" s="188">
        <f>+A109+0.01</f>
        <v>8.02</v>
      </c>
      <c r="B110" s="167" t="s">
        <v>91</v>
      </c>
      <c r="C110" s="162">
        <v>1</v>
      </c>
      <c r="D110" s="156" t="s">
        <v>3</v>
      </c>
      <c r="E110" s="162"/>
      <c r="F110" s="162">
        <f>ROUND(C110*E110,2)</f>
        <v>0</v>
      </c>
      <c r="G110" s="173">
        <f>SUM(F109:F110)</f>
        <v>0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8"/>
      <c r="IC110" s="158"/>
      <c r="ID110" s="158"/>
      <c r="IE110" s="158"/>
      <c r="IF110" s="158"/>
      <c r="IG110" s="158"/>
      <c r="IH110" s="158"/>
      <c r="II110" s="158"/>
      <c r="IJ110" s="158"/>
      <c r="IK110" s="158"/>
      <c r="IL110" s="158"/>
      <c r="IM110" s="158"/>
      <c r="IN110" s="158"/>
      <c r="IO110" s="158"/>
      <c r="IP110" s="158"/>
      <c r="IQ110" s="158"/>
      <c r="IR110" s="158"/>
      <c r="IS110" s="158"/>
      <c r="IT110" s="158"/>
      <c r="IU110" s="158"/>
      <c r="IV110" s="158"/>
    </row>
    <row r="111" spans="1:255" ht="20.25" customHeight="1">
      <c r="A111" s="191">
        <v>9</v>
      </c>
      <c r="B111" s="186" t="s">
        <v>92</v>
      </c>
      <c r="C111" s="156"/>
      <c r="D111" s="156"/>
      <c r="E111" s="156"/>
      <c r="F111" s="156"/>
      <c r="G111" s="192"/>
      <c r="H111" s="46"/>
      <c r="I111" s="193"/>
      <c r="J111" s="194"/>
      <c r="K111" s="194"/>
      <c r="L111" s="194"/>
      <c r="M111" s="195"/>
      <c r="N111" s="196"/>
      <c r="O111" s="46"/>
      <c r="P111" s="193"/>
      <c r="Q111" s="194"/>
      <c r="R111" s="194"/>
      <c r="S111" s="194"/>
      <c r="T111" s="195"/>
      <c r="U111" s="196"/>
      <c r="V111" s="46"/>
      <c r="W111" s="193"/>
      <c r="X111" s="194"/>
      <c r="Y111" s="194"/>
      <c r="Z111" s="194"/>
      <c r="AA111" s="195"/>
      <c r="AB111" s="196"/>
      <c r="AC111" s="46"/>
      <c r="AD111" s="193"/>
      <c r="AE111" s="194"/>
      <c r="AF111" s="194"/>
      <c r="AG111" s="194"/>
      <c r="AH111" s="195"/>
      <c r="AI111" s="196"/>
      <c r="AJ111" s="46"/>
      <c r="AK111" s="193"/>
      <c r="AL111" s="194"/>
      <c r="AM111" s="194"/>
      <c r="AN111" s="194"/>
      <c r="AO111" s="195"/>
      <c r="AP111" s="196"/>
      <c r="AQ111" s="46"/>
      <c r="AR111" s="193"/>
      <c r="AS111" s="194"/>
      <c r="AT111" s="194"/>
      <c r="AU111" s="194"/>
      <c r="AV111" s="195"/>
      <c r="AW111" s="196"/>
      <c r="AX111" s="46"/>
      <c r="AY111" s="193"/>
      <c r="AZ111" s="194"/>
      <c r="BA111" s="194"/>
      <c r="BB111" s="194"/>
      <c r="BC111" s="195"/>
      <c r="BD111" s="196"/>
      <c r="BE111" s="46"/>
      <c r="BF111" s="193"/>
      <c r="BG111" s="194"/>
      <c r="BH111" s="194"/>
      <c r="BI111" s="194"/>
      <c r="BJ111" s="195"/>
      <c r="BK111" s="196"/>
      <c r="BL111" s="46"/>
      <c r="BM111" s="193"/>
      <c r="BN111" s="194"/>
      <c r="BO111" s="194"/>
      <c r="BP111" s="194"/>
      <c r="BQ111" s="195"/>
      <c r="BR111" s="196"/>
      <c r="BS111" s="46"/>
      <c r="BT111" s="193"/>
      <c r="BU111" s="194"/>
      <c r="BV111" s="194"/>
      <c r="BW111" s="194"/>
      <c r="BX111" s="195"/>
      <c r="BY111" s="196"/>
      <c r="BZ111" s="46"/>
      <c r="CA111" s="193"/>
      <c r="CB111" s="194"/>
      <c r="CC111" s="194"/>
      <c r="CD111" s="194"/>
      <c r="CE111" s="195"/>
      <c r="CF111" s="196"/>
      <c r="CG111" s="46"/>
      <c r="CH111" s="193"/>
      <c r="CI111" s="194"/>
      <c r="CJ111" s="194"/>
      <c r="CK111" s="194"/>
      <c r="CL111" s="195"/>
      <c r="CM111" s="196"/>
      <c r="CN111" s="46"/>
      <c r="CO111" s="193"/>
      <c r="CP111" s="194"/>
      <c r="CQ111" s="194"/>
      <c r="CR111" s="194"/>
      <c r="CS111" s="195"/>
      <c r="CT111" s="196"/>
      <c r="CU111" s="46"/>
      <c r="CV111" s="193"/>
      <c r="CW111" s="194"/>
      <c r="CX111" s="194"/>
      <c r="CY111" s="194"/>
      <c r="CZ111" s="195"/>
      <c r="DA111" s="196"/>
      <c r="DB111" s="46"/>
      <c r="DC111" s="193"/>
      <c r="DD111" s="194"/>
      <c r="DE111" s="194"/>
      <c r="DF111" s="194"/>
      <c r="DG111" s="195"/>
      <c r="DH111" s="196"/>
      <c r="DI111" s="46"/>
      <c r="DJ111" s="193"/>
      <c r="DK111" s="194"/>
      <c r="DL111" s="194"/>
      <c r="DM111" s="194"/>
      <c r="DN111" s="195"/>
      <c r="DO111" s="196"/>
      <c r="DP111" s="46"/>
      <c r="DQ111" s="193"/>
      <c r="DR111" s="194"/>
      <c r="DS111" s="194"/>
      <c r="DT111" s="194"/>
      <c r="DU111" s="195"/>
      <c r="DV111" s="196"/>
      <c r="DW111" s="46"/>
      <c r="DX111" s="193"/>
      <c r="DY111" s="194"/>
      <c r="DZ111" s="194"/>
      <c r="EA111" s="194"/>
      <c r="EB111" s="195"/>
      <c r="EC111" s="196"/>
      <c r="ED111" s="46"/>
      <c r="EE111" s="193"/>
      <c r="EF111" s="194"/>
      <c r="EG111" s="194"/>
      <c r="EH111" s="194"/>
      <c r="EI111" s="195"/>
      <c r="EJ111" s="196"/>
      <c r="EK111" s="46"/>
      <c r="EL111" s="193"/>
      <c r="EM111" s="194"/>
      <c r="EN111" s="194"/>
      <c r="EO111" s="194"/>
      <c r="EP111" s="195"/>
      <c r="EQ111" s="196"/>
      <c r="ER111" s="46"/>
      <c r="ES111" s="193"/>
      <c r="ET111" s="194"/>
      <c r="EU111" s="194"/>
      <c r="EV111" s="194"/>
      <c r="EW111" s="195"/>
      <c r="EX111" s="196"/>
      <c r="EY111" s="46"/>
      <c r="EZ111" s="193"/>
      <c r="FA111" s="194"/>
      <c r="FB111" s="194"/>
      <c r="FC111" s="194"/>
      <c r="FD111" s="195"/>
      <c r="FE111" s="196"/>
      <c r="FF111" s="46"/>
      <c r="FG111" s="193"/>
      <c r="FH111" s="194"/>
      <c r="FI111" s="194"/>
      <c r="FJ111" s="194"/>
      <c r="FK111" s="195"/>
      <c r="FL111" s="196"/>
      <c r="FM111" s="46"/>
      <c r="FN111" s="193"/>
      <c r="FO111" s="194"/>
      <c r="FP111" s="194"/>
      <c r="FQ111" s="194"/>
      <c r="FR111" s="195"/>
      <c r="FS111" s="196"/>
      <c r="FT111" s="46"/>
      <c r="FU111" s="193"/>
      <c r="FV111" s="194"/>
      <c r="FW111" s="194"/>
      <c r="FX111" s="194"/>
      <c r="FY111" s="195"/>
      <c r="FZ111" s="196"/>
      <c r="GA111" s="46"/>
      <c r="GB111" s="193"/>
      <c r="GC111" s="194"/>
      <c r="GD111" s="194"/>
      <c r="GE111" s="194"/>
      <c r="GF111" s="195"/>
      <c r="GG111" s="196"/>
      <c r="GH111" s="46"/>
      <c r="GI111" s="193"/>
      <c r="GJ111" s="194"/>
      <c r="GK111" s="194"/>
      <c r="GL111" s="194"/>
      <c r="GM111" s="195"/>
      <c r="GN111" s="196"/>
      <c r="GO111" s="46"/>
      <c r="GP111" s="193"/>
      <c r="GQ111" s="194"/>
      <c r="GR111" s="194"/>
      <c r="GS111" s="194"/>
      <c r="GT111" s="195"/>
      <c r="GU111" s="196"/>
      <c r="GV111" s="46"/>
      <c r="GW111" s="193"/>
      <c r="GX111" s="194"/>
      <c r="GY111" s="194"/>
      <c r="GZ111" s="194"/>
      <c r="HA111" s="195"/>
      <c r="HB111" s="196"/>
      <c r="HC111" s="46"/>
      <c r="HD111" s="193"/>
      <c r="HE111" s="194"/>
      <c r="HF111" s="194"/>
      <c r="HG111" s="194"/>
      <c r="HH111" s="195"/>
      <c r="HI111" s="196"/>
      <c r="HJ111" s="46"/>
      <c r="HK111" s="193"/>
      <c r="HL111" s="194"/>
      <c r="HM111" s="194"/>
      <c r="HN111" s="194"/>
      <c r="HO111" s="195"/>
      <c r="HP111" s="196"/>
      <c r="HQ111" s="46"/>
      <c r="HR111" s="193"/>
      <c r="HS111" s="194"/>
      <c r="HT111" s="194"/>
      <c r="HU111" s="194"/>
      <c r="HV111" s="195"/>
      <c r="HW111" s="196"/>
      <c r="HX111" s="46"/>
      <c r="HY111" s="193"/>
      <c r="HZ111" s="194"/>
      <c r="IA111" s="194"/>
      <c r="IB111" s="194"/>
      <c r="IC111" s="195"/>
      <c r="ID111" s="196"/>
      <c r="IE111" s="46"/>
      <c r="IF111" s="193"/>
      <c r="IG111" s="194"/>
      <c r="IH111" s="194"/>
      <c r="II111" s="194"/>
      <c r="IJ111" s="195"/>
      <c r="IK111" s="196"/>
      <c r="IL111" s="46"/>
      <c r="IM111" s="193"/>
      <c r="IN111" s="194"/>
      <c r="IO111" s="194"/>
      <c r="IP111" s="194"/>
      <c r="IQ111" s="195"/>
      <c r="IR111" s="196"/>
      <c r="IS111" s="46"/>
      <c r="IT111" s="193"/>
      <c r="IU111" s="194"/>
    </row>
    <row r="112" spans="1:255" ht="20.25" customHeight="1">
      <c r="A112" s="197">
        <f>A111+0.01</f>
        <v>9.01</v>
      </c>
      <c r="B112" s="198" t="s">
        <v>93</v>
      </c>
      <c r="C112" s="199">
        <v>1</v>
      </c>
      <c r="D112" s="200" t="s">
        <v>2</v>
      </c>
      <c r="E112" s="201"/>
      <c r="F112" s="162">
        <f>ROUND(C112*E112,2)</f>
        <v>0</v>
      </c>
      <c r="G112" s="202">
        <f>F112</f>
        <v>0</v>
      </c>
      <c r="H112" s="203"/>
      <c r="I112" s="193"/>
      <c r="J112" s="194"/>
      <c r="K112" s="194"/>
      <c r="L112" s="194"/>
      <c r="M112" s="204"/>
      <c r="N112" s="205"/>
      <c r="O112" s="203"/>
      <c r="P112" s="194"/>
      <c r="Q112" s="194"/>
      <c r="R112" s="194"/>
      <c r="S112" s="194"/>
      <c r="T112" s="194"/>
      <c r="U112" s="205"/>
      <c r="V112" s="203"/>
      <c r="W112" s="193"/>
      <c r="X112" s="194"/>
      <c r="Y112" s="194"/>
      <c r="Z112" s="194"/>
      <c r="AA112" s="204"/>
      <c r="AB112" s="205"/>
      <c r="AC112" s="203"/>
      <c r="AD112" s="193"/>
      <c r="AE112" s="194"/>
      <c r="AF112" s="194"/>
      <c r="AG112" s="194"/>
      <c r="AH112" s="204"/>
      <c r="AI112" s="205"/>
      <c r="AJ112" s="203"/>
      <c r="AK112" s="193"/>
      <c r="AL112" s="194"/>
      <c r="AM112" s="194"/>
      <c r="AN112" s="194"/>
      <c r="AO112" s="204"/>
      <c r="AP112" s="205"/>
      <c r="AQ112" s="203"/>
      <c r="AR112" s="193"/>
      <c r="AS112" s="194"/>
      <c r="AT112" s="194"/>
      <c r="AU112" s="194"/>
      <c r="AV112" s="204"/>
      <c r="AW112" s="205"/>
      <c r="AX112" s="203"/>
      <c r="AY112" s="193"/>
      <c r="AZ112" s="194"/>
      <c r="BA112" s="194"/>
      <c r="BB112" s="194"/>
      <c r="BC112" s="204"/>
      <c r="BD112" s="205"/>
      <c r="BE112" s="203"/>
      <c r="BF112" s="193"/>
      <c r="BG112" s="194"/>
      <c r="BH112" s="194"/>
      <c r="BI112" s="194"/>
      <c r="BJ112" s="204"/>
      <c r="BK112" s="205"/>
      <c r="BL112" s="203"/>
      <c r="BM112" s="193"/>
      <c r="BN112" s="194"/>
      <c r="BO112" s="194"/>
      <c r="BP112" s="194"/>
      <c r="BQ112" s="204"/>
      <c r="BR112" s="205"/>
      <c r="BS112" s="203"/>
      <c r="BT112" s="193"/>
      <c r="BU112" s="194"/>
      <c r="BV112" s="194"/>
      <c r="BW112" s="194"/>
      <c r="BX112" s="204"/>
      <c r="BY112" s="205"/>
      <c r="BZ112" s="203"/>
      <c r="CA112" s="193"/>
      <c r="CB112" s="194"/>
      <c r="CC112" s="194"/>
      <c r="CD112" s="194"/>
      <c r="CE112" s="204"/>
      <c r="CF112" s="205"/>
      <c r="CG112" s="203"/>
      <c r="CH112" s="193"/>
      <c r="CI112" s="194"/>
      <c r="CJ112" s="194"/>
      <c r="CK112" s="194"/>
      <c r="CL112" s="204"/>
      <c r="CM112" s="205"/>
      <c r="CN112" s="203"/>
      <c r="CO112" s="193"/>
      <c r="CP112" s="194"/>
      <c r="CQ112" s="194"/>
      <c r="CR112" s="194"/>
      <c r="CS112" s="204"/>
      <c r="CT112" s="205"/>
      <c r="CU112" s="203"/>
      <c r="CV112" s="193"/>
      <c r="CW112" s="194"/>
      <c r="CX112" s="194"/>
      <c r="CY112" s="194"/>
      <c r="CZ112" s="204"/>
      <c r="DA112" s="205"/>
      <c r="DB112" s="203"/>
      <c r="DC112" s="193"/>
      <c r="DD112" s="194"/>
      <c r="DE112" s="194"/>
      <c r="DF112" s="194"/>
      <c r="DG112" s="204"/>
      <c r="DH112" s="205"/>
      <c r="DI112" s="203"/>
      <c r="DJ112" s="193"/>
      <c r="DK112" s="194"/>
      <c r="DL112" s="194"/>
      <c r="DM112" s="194"/>
      <c r="DN112" s="204"/>
      <c r="DO112" s="205"/>
      <c r="DP112" s="203"/>
      <c r="DQ112" s="193"/>
      <c r="DR112" s="194"/>
      <c r="DS112" s="194"/>
      <c r="DT112" s="194"/>
      <c r="DU112" s="204"/>
      <c r="DV112" s="205"/>
      <c r="DW112" s="203"/>
      <c r="DX112" s="193"/>
      <c r="DY112" s="194"/>
      <c r="DZ112" s="194"/>
      <c r="EA112" s="194"/>
      <c r="EB112" s="204"/>
      <c r="EC112" s="205"/>
      <c r="ED112" s="203"/>
      <c r="EE112" s="193"/>
      <c r="EF112" s="194"/>
      <c r="EG112" s="194"/>
      <c r="EH112" s="194"/>
      <c r="EI112" s="204"/>
      <c r="EJ112" s="205"/>
      <c r="EK112" s="203"/>
      <c r="EL112" s="193"/>
      <c r="EM112" s="194"/>
      <c r="EN112" s="194"/>
      <c r="EO112" s="194"/>
      <c r="EP112" s="204"/>
      <c r="EQ112" s="205"/>
      <c r="ER112" s="203"/>
      <c r="ES112" s="193"/>
      <c r="ET112" s="194"/>
      <c r="EU112" s="194"/>
      <c r="EV112" s="194"/>
      <c r="EW112" s="204"/>
      <c r="EX112" s="205"/>
      <c r="EY112" s="203"/>
      <c r="EZ112" s="193"/>
      <c r="FA112" s="194"/>
      <c r="FB112" s="194"/>
      <c r="FC112" s="194"/>
      <c r="FD112" s="204"/>
      <c r="FE112" s="205"/>
      <c r="FF112" s="203"/>
      <c r="FG112" s="193"/>
      <c r="FH112" s="194"/>
      <c r="FI112" s="194"/>
      <c r="FJ112" s="194"/>
      <c r="FK112" s="204"/>
      <c r="FL112" s="205"/>
      <c r="FM112" s="203"/>
      <c r="FN112" s="193"/>
      <c r="FO112" s="194"/>
      <c r="FP112" s="194"/>
      <c r="FQ112" s="194"/>
      <c r="FR112" s="204"/>
      <c r="FS112" s="205"/>
      <c r="FT112" s="203"/>
      <c r="FU112" s="193"/>
      <c r="FV112" s="194"/>
      <c r="FW112" s="194"/>
      <c r="FX112" s="194"/>
      <c r="FY112" s="204"/>
      <c r="FZ112" s="205"/>
      <c r="GA112" s="203"/>
      <c r="GB112" s="193"/>
      <c r="GC112" s="194"/>
      <c r="GD112" s="194"/>
      <c r="GE112" s="194"/>
      <c r="GF112" s="204"/>
      <c r="GG112" s="205"/>
      <c r="GH112" s="203"/>
      <c r="GI112" s="193"/>
      <c r="GJ112" s="194"/>
      <c r="GK112" s="194"/>
      <c r="GL112" s="194"/>
      <c r="GM112" s="204"/>
      <c r="GN112" s="205"/>
      <c r="GO112" s="203"/>
      <c r="GP112" s="193"/>
      <c r="GQ112" s="194"/>
      <c r="GR112" s="194"/>
      <c r="GS112" s="194"/>
      <c r="GT112" s="204"/>
      <c r="GU112" s="205"/>
      <c r="GV112" s="203"/>
      <c r="GW112" s="193"/>
      <c r="GX112" s="194"/>
      <c r="GY112" s="194"/>
      <c r="GZ112" s="194"/>
      <c r="HA112" s="204"/>
      <c r="HB112" s="205"/>
      <c r="HC112" s="203"/>
      <c r="HD112" s="193"/>
      <c r="HE112" s="194"/>
      <c r="HF112" s="194"/>
      <c r="HG112" s="194"/>
      <c r="HH112" s="204"/>
      <c r="HI112" s="205"/>
      <c r="HJ112" s="203"/>
      <c r="HK112" s="193"/>
      <c r="HL112" s="194"/>
      <c r="HM112" s="194"/>
      <c r="HN112" s="194"/>
      <c r="HO112" s="204"/>
      <c r="HP112" s="205"/>
      <c r="HQ112" s="203"/>
      <c r="HR112" s="193"/>
      <c r="HS112" s="194"/>
      <c r="HT112" s="194"/>
      <c r="HU112" s="194"/>
      <c r="HV112" s="204"/>
      <c r="HW112" s="205"/>
      <c r="HX112" s="203"/>
      <c r="HY112" s="193"/>
      <c r="HZ112" s="194"/>
      <c r="IA112" s="194"/>
      <c r="IB112" s="194"/>
      <c r="IC112" s="204"/>
      <c r="ID112" s="205"/>
      <c r="IE112" s="203"/>
      <c r="IF112" s="193"/>
      <c r="IG112" s="194"/>
      <c r="IH112" s="194"/>
      <c r="II112" s="194"/>
      <c r="IJ112" s="204"/>
      <c r="IK112" s="205"/>
      <c r="IL112" s="203"/>
      <c r="IM112" s="193"/>
      <c r="IN112" s="194"/>
      <c r="IO112" s="194"/>
      <c r="IP112" s="194"/>
      <c r="IQ112" s="204"/>
      <c r="IR112" s="205"/>
      <c r="IS112" s="203"/>
      <c r="IT112" s="193"/>
      <c r="IU112" s="194"/>
    </row>
    <row r="113" spans="1:255" ht="20.25" customHeight="1" thickBot="1">
      <c r="A113" s="206"/>
      <c r="B113" s="207"/>
      <c r="C113" s="208"/>
      <c r="D113" s="209"/>
      <c r="E113" s="210"/>
      <c r="F113" s="27"/>
      <c r="G113" s="211"/>
      <c r="H113" s="203"/>
      <c r="I113" s="193"/>
      <c r="J113" s="194"/>
      <c r="K113" s="194"/>
      <c r="L113" s="194"/>
      <c r="M113" s="204"/>
      <c r="N113" s="205"/>
      <c r="O113" s="203"/>
      <c r="P113" s="194"/>
      <c r="Q113" s="194"/>
      <c r="R113" s="194"/>
      <c r="S113" s="194"/>
      <c r="T113" s="194"/>
      <c r="U113" s="205"/>
      <c r="V113" s="203"/>
      <c r="W113" s="193"/>
      <c r="X113" s="194"/>
      <c r="Y113" s="194"/>
      <c r="Z113" s="194"/>
      <c r="AA113" s="204"/>
      <c r="AB113" s="205"/>
      <c r="AC113" s="203"/>
      <c r="AD113" s="193"/>
      <c r="AE113" s="194"/>
      <c r="AF113" s="194"/>
      <c r="AG113" s="194"/>
      <c r="AH113" s="204"/>
      <c r="AI113" s="205"/>
      <c r="AJ113" s="203"/>
      <c r="AK113" s="193"/>
      <c r="AL113" s="194"/>
      <c r="AM113" s="194"/>
      <c r="AN113" s="194"/>
      <c r="AO113" s="204"/>
      <c r="AP113" s="205"/>
      <c r="AQ113" s="203"/>
      <c r="AR113" s="193"/>
      <c r="AS113" s="194"/>
      <c r="AT113" s="194"/>
      <c r="AU113" s="194"/>
      <c r="AV113" s="204"/>
      <c r="AW113" s="205"/>
      <c r="AX113" s="203"/>
      <c r="AY113" s="193"/>
      <c r="AZ113" s="194"/>
      <c r="BA113" s="194"/>
      <c r="BB113" s="194"/>
      <c r="BC113" s="204"/>
      <c r="BD113" s="205"/>
      <c r="BE113" s="203"/>
      <c r="BF113" s="193"/>
      <c r="BG113" s="194"/>
      <c r="BH113" s="194"/>
      <c r="BI113" s="194"/>
      <c r="BJ113" s="204"/>
      <c r="BK113" s="205"/>
      <c r="BL113" s="203"/>
      <c r="BM113" s="193"/>
      <c r="BN113" s="194"/>
      <c r="BO113" s="194"/>
      <c r="BP113" s="194"/>
      <c r="BQ113" s="204"/>
      <c r="BR113" s="205"/>
      <c r="BS113" s="203"/>
      <c r="BT113" s="193"/>
      <c r="BU113" s="194"/>
      <c r="BV113" s="194"/>
      <c r="BW113" s="194"/>
      <c r="BX113" s="204"/>
      <c r="BY113" s="205"/>
      <c r="BZ113" s="203"/>
      <c r="CA113" s="193"/>
      <c r="CB113" s="194"/>
      <c r="CC113" s="194"/>
      <c r="CD113" s="194"/>
      <c r="CE113" s="204"/>
      <c r="CF113" s="205"/>
      <c r="CG113" s="203"/>
      <c r="CH113" s="193"/>
      <c r="CI113" s="194"/>
      <c r="CJ113" s="194"/>
      <c r="CK113" s="194"/>
      <c r="CL113" s="204"/>
      <c r="CM113" s="205"/>
      <c r="CN113" s="203"/>
      <c r="CO113" s="193"/>
      <c r="CP113" s="194"/>
      <c r="CQ113" s="194"/>
      <c r="CR113" s="194"/>
      <c r="CS113" s="204"/>
      <c r="CT113" s="205"/>
      <c r="CU113" s="203"/>
      <c r="CV113" s="193"/>
      <c r="CW113" s="194"/>
      <c r="CX113" s="194"/>
      <c r="CY113" s="194"/>
      <c r="CZ113" s="204"/>
      <c r="DA113" s="205"/>
      <c r="DB113" s="203"/>
      <c r="DC113" s="193"/>
      <c r="DD113" s="194"/>
      <c r="DE113" s="194"/>
      <c r="DF113" s="194"/>
      <c r="DG113" s="204"/>
      <c r="DH113" s="205"/>
      <c r="DI113" s="203"/>
      <c r="DJ113" s="193"/>
      <c r="DK113" s="194"/>
      <c r="DL113" s="194"/>
      <c r="DM113" s="194"/>
      <c r="DN113" s="204"/>
      <c r="DO113" s="205"/>
      <c r="DP113" s="203"/>
      <c r="DQ113" s="193"/>
      <c r="DR113" s="194"/>
      <c r="DS113" s="194"/>
      <c r="DT113" s="194"/>
      <c r="DU113" s="204"/>
      <c r="DV113" s="205"/>
      <c r="DW113" s="203"/>
      <c r="DX113" s="193"/>
      <c r="DY113" s="194"/>
      <c r="DZ113" s="194"/>
      <c r="EA113" s="194"/>
      <c r="EB113" s="204"/>
      <c r="EC113" s="205"/>
      <c r="ED113" s="203"/>
      <c r="EE113" s="193"/>
      <c r="EF113" s="194"/>
      <c r="EG113" s="194"/>
      <c r="EH113" s="194"/>
      <c r="EI113" s="204"/>
      <c r="EJ113" s="205"/>
      <c r="EK113" s="203"/>
      <c r="EL113" s="193"/>
      <c r="EM113" s="194"/>
      <c r="EN113" s="194"/>
      <c r="EO113" s="194"/>
      <c r="EP113" s="204"/>
      <c r="EQ113" s="205"/>
      <c r="ER113" s="203"/>
      <c r="ES113" s="193"/>
      <c r="ET113" s="194"/>
      <c r="EU113" s="194"/>
      <c r="EV113" s="194"/>
      <c r="EW113" s="204"/>
      <c r="EX113" s="205"/>
      <c r="EY113" s="203"/>
      <c r="EZ113" s="193"/>
      <c r="FA113" s="194"/>
      <c r="FB113" s="194"/>
      <c r="FC113" s="194"/>
      <c r="FD113" s="204"/>
      <c r="FE113" s="205"/>
      <c r="FF113" s="203"/>
      <c r="FG113" s="193"/>
      <c r="FH113" s="194"/>
      <c r="FI113" s="194"/>
      <c r="FJ113" s="194"/>
      <c r="FK113" s="204"/>
      <c r="FL113" s="205"/>
      <c r="FM113" s="203"/>
      <c r="FN113" s="193"/>
      <c r="FO113" s="194"/>
      <c r="FP113" s="194"/>
      <c r="FQ113" s="194"/>
      <c r="FR113" s="204"/>
      <c r="FS113" s="205"/>
      <c r="FT113" s="203"/>
      <c r="FU113" s="193"/>
      <c r="FV113" s="194"/>
      <c r="FW113" s="194"/>
      <c r="FX113" s="194"/>
      <c r="FY113" s="204"/>
      <c r="FZ113" s="205"/>
      <c r="GA113" s="203"/>
      <c r="GB113" s="193"/>
      <c r="GC113" s="194"/>
      <c r="GD113" s="194"/>
      <c r="GE113" s="194"/>
      <c r="GF113" s="204"/>
      <c r="GG113" s="205"/>
      <c r="GH113" s="203"/>
      <c r="GI113" s="193"/>
      <c r="GJ113" s="194"/>
      <c r="GK113" s="194"/>
      <c r="GL113" s="194"/>
      <c r="GM113" s="204"/>
      <c r="GN113" s="205"/>
      <c r="GO113" s="203"/>
      <c r="GP113" s="193"/>
      <c r="GQ113" s="194"/>
      <c r="GR113" s="194"/>
      <c r="GS113" s="194"/>
      <c r="GT113" s="204"/>
      <c r="GU113" s="205"/>
      <c r="GV113" s="203"/>
      <c r="GW113" s="193"/>
      <c r="GX113" s="194"/>
      <c r="GY113" s="194"/>
      <c r="GZ113" s="194"/>
      <c r="HA113" s="204"/>
      <c r="HB113" s="205"/>
      <c r="HC113" s="203"/>
      <c r="HD113" s="193"/>
      <c r="HE113" s="194"/>
      <c r="HF113" s="194"/>
      <c r="HG113" s="194"/>
      <c r="HH113" s="204"/>
      <c r="HI113" s="205"/>
      <c r="HJ113" s="203"/>
      <c r="HK113" s="193"/>
      <c r="HL113" s="194"/>
      <c r="HM113" s="194"/>
      <c r="HN113" s="194"/>
      <c r="HO113" s="204"/>
      <c r="HP113" s="205"/>
      <c r="HQ113" s="203"/>
      <c r="HR113" s="193"/>
      <c r="HS113" s="194"/>
      <c r="HT113" s="194"/>
      <c r="HU113" s="194"/>
      <c r="HV113" s="204"/>
      <c r="HW113" s="205"/>
      <c r="HX113" s="203"/>
      <c r="HY113" s="193"/>
      <c r="HZ113" s="194"/>
      <c r="IA113" s="194"/>
      <c r="IB113" s="194"/>
      <c r="IC113" s="204"/>
      <c r="ID113" s="205"/>
      <c r="IE113" s="203"/>
      <c r="IF113" s="193"/>
      <c r="IG113" s="194"/>
      <c r="IH113" s="194"/>
      <c r="II113" s="194"/>
      <c r="IJ113" s="204"/>
      <c r="IK113" s="205"/>
      <c r="IL113" s="203"/>
      <c r="IM113" s="193"/>
      <c r="IN113" s="194"/>
      <c r="IO113" s="194"/>
      <c r="IP113" s="194"/>
      <c r="IQ113" s="204"/>
      <c r="IR113" s="205"/>
      <c r="IS113" s="203"/>
      <c r="IT113" s="193"/>
      <c r="IU113" s="194"/>
    </row>
    <row r="114" spans="1:20" ht="20.25" customHeight="1" thickBot="1" thickTop="1">
      <c r="A114" s="212"/>
      <c r="B114" s="213" t="s">
        <v>94</v>
      </c>
      <c r="C114" s="214"/>
      <c r="D114" s="215"/>
      <c r="E114" s="216"/>
      <c r="F114" s="217"/>
      <c r="G114" s="218">
        <f>SUM(G77:G112)</f>
        <v>0</v>
      </c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</row>
    <row r="115" spans="1:9" ht="20.25" customHeight="1" thickTop="1">
      <c r="A115" s="81"/>
      <c r="B115" s="80"/>
      <c r="C115" s="77"/>
      <c r="D115" s="77"/>
      <c r="E115" s="82"/>
      <c r="F115" s="78"/>
      <c r="G115" s="79"/>
      <c r="I115" s="4"/>
    </row>
    <row r="116" spans="1:9" ht="20.25" customHeight="1">
      <c r="A116" s="219" t="s">
        <v>103</v>
      </c>
      <c r="B116" s="130" t="s">
        <v>112</v>
      </c>
      <c r="C116" s="77"/>
      <c r="D116" s="77"/>
      <c r="E116" s="82"/>
      <c r="F116" s="78"/>
      <c r="G116" s="79"/>
      <c r="I116" s="4"/>
    </row>
    <row r="117" spans="1:9" ht="20.25" customHeight="1">
      <c r="A117" s="81"/>
      <c r="B117" s="80"/>
      <c r="C117" s="77"/>
      <c r="D117" s="77"/>
      <c r="E117" s="82"/>
      <c r="F117" s="78"/>
      <c r="G117" s="79"/>
      <c r="I117" s="4"/>
    </row>
    <row r="118" spans="1:9" s="33" customFormat="1" ht="20.25" customHeight="1">
      <c r="A118" s="131">
        <v>1</v>
      </c>
      <c r="B118" s="31" t="s">
        <v>11</v>
      </c>
      <c r="C118" s="28"/>
      <c r="D118" s="28"/>
      <c r="E118" s="28"/>
      <c r="F118" s="28"/>
      <c r="G118" s="32"/>
      <c r="H118" s="68"/>
      <c r="I118" s="47"/>
    </row>
    <row r="119" spans="1:9" s="33" customFormat="1" ht="48" customHeight="1">
      <c r="A119" s="95">
        <f>A118+0.01</f>
        <v>1.01</v>
      </c>
      <c r="B119" s="35" t="s">
        <v>18</v>
      </c>
      <c r="C119" s="28">
        <v>230.57</v>
      </c>
      <c r="D119" s="15" t="s">
        <v>17</v>
      </c>
      <c r="E119" s="28"/>
      <c r="F119" s="34">
        <f>ROUND(C119*E119,2)</f>
        <v>0</v>
      </c>
      <c r="G119" s="32">
        <f>SUM(F119)</f>
        <v>0</v>
      </c>
      <c r="H119" s="68"/>
      <c r="I119" s="47"/>
    </row>
    <row r="120" spans="1:9" ht="20.25" customHeight="1">
      <c r="A120" s="131">
        <v>2</v>
      </c>
      <c r="B120" s="31" t="s">
        <v>13</v>
      </c>
      <c r="C120" s="28"/>
      <c r="D120" s="28"/>
      <c r="E120" s="28"/>
      <c r="F120" s="28"/>
      <c r="G120" s="32"/>
      <c r="H120" s="67"/>
      <c r="I120" s="48"/>
    </row>
    <row r="121" spans="1:9" ht="20.25" customHeight="1">
      <c r="A121" s="133">
        <f>+A120+0.01</f>
        <v>2.01</v>
      </c>
      <c r="B121" s="80" t="s">
        <v>95</v>
      </c>
      <c r="C121" s="77">
        <v>1</v>
      </c>
      <c r="D121" s="77" t="s">
        <v>2</v>
      </c>
      <c r="E121" s="82"/>
      <c r="F121" s="34">
        <f>ROUND(C121*E121,2)</f>
        <v>0</v>
      </c>
      <c r="G121" s="32">
        <f>SUM(F121)</f>
        <v>0</v>
      </c>
      <c r="I121" s="4"/>
    </row>
    <row r="122" spans="1:9" ht="15.75">
      <c r="A122" s="131">
        <v>3</v>
      </c>
      <c r="B122" s="31" t="s">
        <v>22</v>
      </c>
      <c r="C122" s="28"/>
      <c r="D122" s="28"/>
      <c r="E122" s="28"/>
      <c r="F122" s="28"/>
      <c r="G122" s="32"/>
      <c r="H122" s="67"/>
      <c r="I122" s="48"/>
    </row>
    <row r="123" spans="1:9" ht="33.75" customHeight="1">
      <c r="A123" s="81">
        <f>+A122+0.01</f>
        <v>3.01</v>
      </c>
      <c r="B123" s="80" t="s">
        <v>96</v>
      </c>
      <c r="C123" s="77">
        <v>1</v>
      </c>
      <c r="D123" s="77" t="s">
        <v>2</v>
      </c>
      <c r="E123" s="82"/>
      <c r="F123" s="34">
        <f>ROUND(C123*E123,2)</f>
        <v>0</v>
      </c>
      <c r="G123" s="32">
        <f>SUM(F123:F123)</f>
        <v>0</v>
      </c>
      <c r="I123" s="4"/>
    </row>
    <row r="124" spans="1:9" ht="20.25" customHeight="1">
      <c r="A124" s="131">
        <v>4</v>
      </c>
      <c r="B124" s="76" t="s">
        <v>12</v>
      </c>
      <c r="C124" s="77"/>
      <c r="D124" s="77"/>
      <c r="E124" s="77"/>
      <c r="F124" s="77"/>
      <c r="G124" s="79"/>
      <c r="I124" s="4"/>
    </row>
    <row r="125" spans="1:9" ht="20.25" customHeight="1">
      <c r="A125" s="133">
        <f>A124+0.01</f>
        <v>4.01</v>
      </c>
      <c r="B125" s="80" t="s">
        <v>19</v>
      </c>
      <c r="C125" s="77">
        <v>1</v>
      </c>
      <c r="D125" s="77" t="s">
        <v>2</v>
      </c>
      <c r="E125" s="82"/>
      <c r="F125" s="34">
        <f>ROUND(C125*E125,2)</f>
        <v>0</v>
      </c>
      <c r="G125" s="79">
        <f>+F125</f>
        <v>0</v>
      </c>
      <c r="I125" s="4"/>
    </row>
    <row r="126" spans="1:9" ht="20.25" customHeight="1" thickBot="1">
      <c r="A126" s="83"/>
      <c r="B126" s="84"/>
      <c r="C126" s="85"/>
      <c r="D126" s="85"/>
      <c r="E126" s="86"/>
      <c r="F126" s="87"/>
      <c r="G126" s="88"/>
      <c r="I126" s="4"/>
    </row>
    <row r="127" spans="1:9" ht="20.25" customHeight="1" thickBot="1" thickTop="1">
      <c r="A127" s="73"/>
      <c r="B127" s="29" t="s">
        <v>111</v>
      </c>
      <c r="C127" s="30"/>
      <c r="D127" s="30"/>
      <c r="E127" s="30"/>
      <c r="F127" s="30"/>
      <c r="G127" s="41">
        <f>SUM(G119:G126)</f>
        <v>0</v>
      </c>
      <c r="I127" s="4"/>
    </row>
    <row r="128" spans="1:9" ht="20.25" customHeight="1" thickTop="1">
      <c r="A128" s="81"/>
      <c r="B128" s="80"/>
      <c r="C128" s="77"/>
      <c r="D128" s="77"/>
      <c r="E128" s="82"/>
      <c r="F128" s="78"/>
      <c r="G128" s="79"/>
      <c r="I128" s="4"/>
    </row>
    <row r="129" spans="1:9" ht="20.25" customHeight="1">
      <c r="A129" s="219" t="s">
        <v>108</v>
      </c>
      <c r="B129" s="130" t="s">
        <v>110</v>
      </c>
      <c r="C129" s="77"/>
      <c r="D129" s="77"/>
      <c r="E129" s="82"/>
      <c r="F129" s="78"/>
      <c r="G129" s="79"/>
      <c r="I129" s="4"/>
    </row>
    <row r="130" spans="1:9" ht="20.25" customHeight="1">
      <c r="A130" s="81"/>
      <c r="B130" s="80"/>
      <c r="C130" s="77"/>
      <c r="D130" s="77"/>
      <c r="E130" s="82"/>
      <c r="F130" s="78"/>
      <c r="G130" s="79"/>
      <c r="I130" s="4"/>
    </row>
    <row r="131" spans="1:9" s="33" customFormat="1" ht="20.25" customHeight="1">
      <c r="A131" s="131">
        <v>1</v>
      </c>
      <c r="B131" s="31" t="s">
        <v>11</v>
      </c>
      <c r="C131" s="28"/>
      <c r="D131" s="28"/>
      <c r="E131" s="28"/>
      <c r="F131" s="28"/>
      <c r="G131" s="32"/>
      <c r="H131" s="68"/>
      <c r="I131" s="47"/>
    </row>
    <row r="132" spans="1:9" s="33" customFormat="1" ht="47.25" customHeight="1">
      <c r="A132" s="95">
        <f>A131+0.01</f>
        <v>1.01</v>
      </c>
      <c r="B132" s="35" t="s">
        <v>97</v>
      </c>
      <c r="C132" s="28">
        <v>77.4</v>
      </c>
      <c r="D132" s="15" t="s">
        <v>17</v>
      </c>
      <c r="E132" s="28"/>
      <c r="F132" s="34">
        <f>ROUND(C132*E132,2)</f>
        <v>0</v>
      </c>
      <c r="G132" s="32">
        <f>SUM(F132)</f>
        <v>0</v>
      </c>
      <c r="H132" s="68"/>
      <c r="I132" s="47"/>
    </row>
    <row r="133" spans="1:9" ht="20.25" customHeight="1">
      <c r="A133" s="131">
        <v>2</v>
      </c>
      <c r="B133" s="31" t="s">
        <v>13</v>
      </c>
      <c r="C133" s="28"/>
      <c r="D133" s="28"/>
      <c r="E133" s="28"/>
      <c r="F133" s="28"/>
      <c r="G133" s="32"/>
      <c r="H133" s="67"/>
      <c r="I133" s="48"/>
    </row>
    <row r="134" spans="1:9" ht="20.25" customHeight="1">
      <c r="A134" s="133">
        <f>+A133+0.01</f>
        <v>2.01</v>
      </c>
      <c r="B134" s="80" t="s">
        <v>20</v>
      </c>
      <c r="C134" s="77">
        <v>1</v>
      </c>
      <c r="D134" s="77" t="s">
        <v>2</v>
      </c>
      <c r="E134" s="82"/>
      <c r="F134" s="34">
        <f>ROUND(C134*E134,2)</f>
        <v>0</v>
      </c>
      <c r="G134" s="32">
        <f>SUM(F134)</f>
        <v>0</v>
      </c>
      <c r="I134" s="4"/>
    </row>
    <row r="135" spans="1:9" ht="20.25" customHeight="1">
      <c r="A135" s="131">
        <v>3</v>
      </c>
      <c r="B135" s="31" t="s">
        <v>21</v>
      </c>
      <c r="C135" s="28"/>
      <c r="D135" s="28"/>
      <c r="E135" s="28"/>
      <c r="F135" s="28"/>
      <c r="G135" s="32"/>
      <c r="H135" s="67"/>
      <c r="I135" s="48"/>
    </row>
    <row r="136" spans="1:9" ht="20.25" customHeight="1">
      <c r="A136" s="133">
        <f>+A135+0.01</f>
        <v>3.01</v>
      </c>
      <c r="B136" s="80" t="s">
        <v>98</v>
      </c>
      <c r="C136" s="77">
        <v>2</v>
      </c>
      <c r="D136" s="77" t="s">
        <v>3</v>
      </c>
      <c r="E136" s="82"/>
      <c r="F136" s="34">
        <f>ROUND(C136*E136,2)</f>
        <v>0</v>
      </c>
      <c r="G136" s="32">
        <f>SUM(F136)</f>
        <v>0</v>
      </c>
      <c r="I136" s="4"/>
    </row>
    <row r="137" spans="1:9" ht="20.25" customHeight="1">
      <c r="A137" s="131">
        <v>4</v>
      </c>
      <c r="B137" s="76" t="s">
        <v>12</v>
      </c>
      <c r="C137" s="77"/>
      <c r="D137" s="77"/>
      <c r="E137" s="77"/>
      <c r="F137" s="77"/>
      <c r="G137" s="79"/>
      <c r="I137" s="4"/>
    </row>
    <row r="138" spans="1:9" ht="20.25" customHeight="1">
      <c r="A138" s="133">
        <f>A137+0.01</f>
        <v>4.01</v>
      </c>
      <c r="B138" s="80" t="s">
        <v>19</v>
      </c>
      <c r="C138" s="77">
        <v>1</v>
      </c>
      <c r="D138" s="77" t="s">
        <v>2</v>
      </c>
      <c r="E138" s="82"/>
      <c r="F138" s="34">
        <f>ROUND(C138*E138,2)</f>
        <v>0</v>
      </c>
      <c r="G138" s="79">
        <f>+F138</f>
        <v>0</v>
      </c>
      <c r="I138" s="4"/>
    </row>
    <row r="139" spans="1:9" ht="20.25" customHeight="1" thickBot="1">
      <c r="A139" s="83"/>
      <c r="B139" s="84"/>
      <c r="C139" s="85"/>
      <c r="D139" s="85"/>
      <c r="E139" s="86"/>
      <c r="F139" s="87"/>
      <c r="G139" s="88"/>
      <c r="I139" s="4"/>
    </row>
    <row r="140" spans="1:9" ht="20.25" customHeight="1" thickBot="1" thickTop="1">
      <c r="A140" s="73"/>
      <c r="B140" s="29" t="s">
        <v>109</v>
      </c>
      <c r="C140" s="30"/>
      <c r="D140" s="30"/>
      <c r="E140" s="30"/>
      <c r="F140" s="30"/>
      <c r="G140" s="41">
        <f>SUM(G132:G139)</f>
        <v>0</v>
      </c>
      <c r="I140" s="4"/>
    </row>
    <row r="141" spans="1:9" ht="20.25" customHeight="1" thickBot="1" thickTop="1">
      <c r="A141" s="81"/>
      <c r="B141" s="80"/>
      <c r="C141" s="77"/>
      <c r="D141" s="77"/>
      <c r="E141" s="82"/>
      <c r="F141" s="78"/>
      <c r="G141" s="79"/>
      <c r="I141" s="4"/>
    </row>
    <row r="142" spans="1:9" ht="20.25" customHeight="1" thickBot="1" thickTop="1">
      <c r="A142" s="73"/>
      <c r="B142" s="29" t="s">
        <v>116</v>
      </c>
      <c r="C142" s="30"/>
      <c r="D142" s="30"/>
      <c r="E142" s="30"/>
      <c r="F142" s="30"/>
      <c r="G142" s="41">
        <f>G25+G38+G52+G70+G114+G127+G140</f>
        <v>0</v>
      </c>
      <c r="I142" s="4"/>
    </row>
    <row r="143" spans="1:9" ht="20.25" customHeight="1" thickTop="1">
      <c r="A143" s="89"/>
      <c r="B143" s="23"/>
      <c r="C143" s="16"/>
      <c r="D143" s="24"/>
      <c r="E143" s="16"/>
      <c r="F143" s="25"/>
      <c r="G143" s="42"/>
      <c r="I143" s="4"/>
    </row>
    <row r="144" spans="1:7" ht="20.25" customHeight="1">
      <c r="A144" s="89"/>
      <c r="B144" s="23" t="s">
        <v>8</v>
      </c>
      <c r="C144" s="16"/>
      <c r="D144" s="24"/>
      <c r="E144" s="16"/>
      <c r="F144" s="25"/>
      <c r="G144" s="42"/>
    </row>
    <row r="145" spans="1:256" ht="20.25" customHeight="1">
      <c r="A145" s="96"/>
      <c r="B145" s="97" t="s">
        <v>9</v>
      </c>
      <c r="C145" s="98"/>
      <c r="D145" s="99"/>
      <c r="E145" s="100">
        <v>0.1</v>
      </c>
      <c r="F145" s="101">
        <f aca="true" t="shared" si="2" ref="F145:F152">ROUND($G$142*E145,2)</f>
        <v>0</v>
      </c>
      <c r="G145" s="102"/>
      <c r="H145" s="103"/>
      <c r="I145" s="104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5"/>
      <c r="EW145" s="105"/>
      <c r="EX145" s="105"/>
      <c r="EY145" s="105"/>
      <c r="EZ145" s="105"/>
      <c r="FA145" s="105"/>
      <c r="FB145" s="105"/>
      <c r="FC145" s="105"/>
      <c r="FD145" s="105"/>
      <c r="FE145" s="105"/>
      <c r="FF145" s="105"/>
      <c r="FG145" s="105"/>
      <c r="FH145" s="105"/>
      <c r="FI145" s="105"/>
      <c r="FJ145" s="105"/>
      <c r="FK145" s="105"/>
      <c r="FL145" s="105"/>
      <c r="FM145" s="105"/>
      <c r="FN145" s="105"/>
      <c r="FO145" s="105"/>
      <c r="FP145" s="105"/>
      <c r="FQ145" s="105"/>
      <c r="FR145" s="105"/>
      <c r="FS145" s="105"/>
      <c r="FT145" s="105"/>
      <c r="FU145" s="105"/>
      <c r="FV145" s="105"/>
      <c r="FW145" s="105"/>
      <c r="FX145" s="105"/>
      <c r="FY145" s="105"/>
      <c r="FZ145" s="105"/>
      <c r="GA145" s="105"/>
      <c r="GB145" s="105"/>
      <c r="GC145" s="105"/>
      <c r="GD145" s="105"/>
      <c r="GE145" s="105"/>
      <c r="GF145" s="105"/>
      <c r="GG145" s="105"/>
      <c r="GH145" s="105"/>
      <c r="GI145" s="105"/>
      <c r="GJ145" s="105"/>
      <c r="GK145" s="105"/>
      <c r="GL145" s="105"/>
      <c r="GM145" s="105"/>
      <c r="GN145" s="105"/>
      <c r="GO145" s="105"/>
      <c r="GP145" s="105"/>
      <c r="GQ145" s="105"/>
      <c r="GR145" s="105"/>
      <c r="GS145" s="105"/>
      <c r="GT145" s="105"/>
      <c r="GU145" s="105"/>
      <c r="GV145" s="105"/>
      <c r="GW145" s="105"/>
      <c r="GX145" s="105"/>
      <c r="GY145" s="105"/>
      <c r="GZ145" s="105"/>
      <c r="HA145" s="105"/>
      <c r="HB145" s="105"/>
      <c r="HC145" s="105"/>
      <c r="HD145" s="105"/>
      <c r="HE145" s="105"/>
      <c r="HF145" s="105"/>
      <c r="HG145" s="105"/>
      <c r="HH145" s="105"/>
      <c r="HI145" s="105"/>
      <c r="HJ145" s="105"/>
      <c r="HK145" s="105"/>
      <c r="HL145" s="105"/>
      <c r="HM145" s="105"/>
      <c r="HN145" s="105"/>
      <c r="HO145" s="105"/>
      <c r="HP145" s="105"/>
      <c r="HQ145" s="105"/>
      <c r="HR145" s="105"/>
      <c r="HS145" s="105"/>
      <c r="HT145" s="105"/>
      <c r="HU145" s="105"/>
      <c r="HV145" s="105"/>
      <c r="HW145" s="105"/>
      <c r="HX145" s="105"/>
      <c r="HY145" s="105"/>
      <c r="HZ145" s="105"/>
      <c r="IA145" s="105"/>
      <c r="IB145" s="105"/>
      <c r="IC145" s="105"/>
      <c r="ID145" s="105"/>
      <c r="IE145" s="105"/>
      <c r="IF145" s="105"/>
      <c r="IG145" s="105"/>
      <c r="IH145" s="105"/>
      <c r="II145" s="105"/>
      <c r="IJ145" s="105"/>
      <c r="IK145" s="105"/>
      <c r="IL145" s="105"/>
      <c r="IM145" s="105"/>
      <c r="IN145" s="105"/>
      <c r="IO145" s="105"/>
      <c r="IP145" s="105"/>
      <c r="IQ145" s="105"/>
      <c r="IR145" s="105"/>
      <c r="IS145" s="105"/>
      <c r="IT145" s="105"/>
      <c r="IU145" s="105"/>
      <c r="IV145" s="105"/>
    </row>
    <row r="146" spans="1:256" ht="20.25" customHeight="1">
      <c r="A146" s="106"/>
      <c r="B146" s="26" t="s">
        <v>26</v>
      </c>
      <c r="C146" s="16"/>
      <c r="D146" s="24"/>
      <c r="E146" s="100">
        <v>0.045</v>
      </c>
      <c r="F146" s="101">
        <f t="shared" si="2"/>
        <v>0</v>
      </c>
      <c r="G146" s="43"/>
      <c r="H146" s="103"/>
      <c r="I146" s="104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  <c r="EP146" s="105"/>
      <c r="EQ146" s="105"/>
      <c r="ER146" s="105"/>
      <c r="ES146" s="105"/>
      <c r="ET146" s="105"/>
      <c r="EU146" s="105"/>
      <c r="EV146" s="105"/>
      <c r="EW146" s="105"/>
      <c r="EX146" s="105"/>
      <c r="EY146" s="105"/>
      <c r="EZ146" s="105"/>
      <c r="FA146" s="105"/>
      <c r="FB146" s="105"/>
      <c r="FC146" s="105"/>
      <c r="FD146" s="105"/>
      <c r="FE146" s="105"/>
      <c r="FF146" s="105"/>
      <c r="FG146" s="105"/>
      <c r="FH146" s="105"/>
      <c r="FI146" s="105"/>
      <c r="FJ146" s="105"/>
      <c r="FK146" s="105"/>
      <c r="FL146" s="105"/>
      <c r="FM146" s="105"/>
      <c r="FN146" s="105"/>
      <c r="FO146" s="105"/>
      <c r="FP146" s="105"/>
      <c r="FQ146" s="105"/>
      <c r="FR146" s="105"/>
      <c r="FS146" s="105"/>
      <c r="FT146" s="105"/>
      <c r="FU146" s="105"/>
      <c r="FV146" s="105"/>
      <c r="FW146" s="105"/>
      <c r="FX146" s="105"/>
      <c r="FY146" s="105"/>
      <c r="FZ146" s="105"/>
      <c r="GA146" s="105"/>
      <c r="GB146" s="105"/>
      <c r="GC146" s="105"/>
      <c r="GD146" s="105"/>
      <c r="GE146" s="105"/>
      <c r="GF146" s="105"/>
      <c r="GG146" s="105"/>
      <c r="GH146" s="105"/>
      <c r="GI146" s="105"/>
      <c r="GJ146" s="105"/>
      <c r="GK146" s="105"/>
      <c r="GL146" s="105"/>
      <c r="GM146" s="105"/>
      <c r="GN146" s="105"/>
      <c r="GO146" s="105"/>
      <c r="GP146" s="105"/>
      <c r="GQ146" s="105"/>
      <c r="GR146" s="105"/>
      <c r="GS146" s="105"/>
      <c r="GT146" s="105"/>
      <c r="GU146" s="105"/>
      <c r="GV146" s="105"/>
      <c r="GW146" s="105"/>
      <c r="GX146" s="105"/>
      <c r="GY146" s="105"/>
      <c r="GZ146" s="105"/>
      <c r="HA146" s="105"/>
      <c r="HB146" s="105"/>
      <c r="HC146" s="105"/>
      <c r="HD146" s="105"/>
      <c r="HE146" s="105"/>
      <c r="HF146" s="105"/>
      <c r="HG146" s="105"/>
      <c r="HH146" s="105"/>
      <c r="HI146" s="105"/>
      <c r="HJ146" s="105"/>
      <c r="HK146" s="105"/>
      <c r="HL146" s="105"/>
      <c r="HM146" s="105"/>
      <c r="HN146" s="105"/>
      <c r="HO146" s="105"/>
      <c r="HP146" s="105"/>
      <c r="HQ146" s="105"/>
      <c r="HR146" s="105"/>
      <c r="HS146" s="105"/>
      <c r="HT146" s="105"/>
      <c r="HU146" s="105"/>
      <c r="HV146" s="105"/>
      <c r="HW146" s="105"/>
      <c r="HX146" s="105"/>
      <c r="HY146" s="105"/>
      <c r="HZ146" s="105"/>
      <c r="IA146" s="105"/>
      <c r="IB146" s="105"/>
      <c r="IC146" s="105"/>
      <c r="ID146" s="105"/>
      <c r="IE146" s="105"/>
      <c r="IF146" s="105"/>
      <c r="IG146" s="105"/>
      <c r="IH146" s="105"/>
      <c r="II146" s="105"/>
      <c r="IJ146" s="105"/>
      <c r="IK146" s="105"/>
      <c r="IL146" s="105"/>
      <c r="IM146" s="105"/>
      <c r="IN146" s="105"/>
      <c r="IO146" s="105"/>
      <c r="IP146" s="105"/>
      <c r="IQ146" s="105"/>
      <c r="IR146" s="105"/>
      <c r="IS146" s="105"/>
      <c r="IT146" s="105"/>
      <c r="IU146" s="105"/>
      <c r="IV146" s="105"/>
    </row>
    <row r="147" spans="1:256" ht="20.25" customHeight="1">
      <c r="A147" s="106"/>
      <c r="B147" s="26" t="s">
        <v>27</v>
      </c>
      <c r="C147" s="16"/>
      <c r="D147" s="24"/>
      <c r="E147" s="100">
        <v>0.03</v>
      </c>
      <c r="F147" s="101">
        <f t="shared" si="2"/>
        <v>0</v>
      </c>
      <c r="G147" s="43"/>
      <c r="H147" s="103"/>
      <c r="I147" s="104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  <c r="EZ147" s="105"/>
      <c r="FA147" s="105"/>
      <c r="FB147" s="105"/>
      <c r="FC147" s="105"/>
      <c r="FD147" s="105"/>
      <c r="FE147" s="105"/>
      <c r="FF147" s="105"/>
      <c r="FG147" s="105"/>
      <c r="FH147" s="105"/>
      <c r="FI147" s="105"/>
      <c r="FJ147" s="105"/>
      <c r="FK147" s="105"/>
      <c r="FL147" s="105"/>
      <c r="FM147" s="105"/>
      <c r="FN147" s="105"/>
      <c r="FO147" s="105"/>
      <c r="FP147" s="105"/>
      <c r="FQ147" s="105"/>
      <c r="FR147" s="105"/>
      <c r="FS147" s="105"/>
      <c r="FT147" s="105"/>
      <c r="FU147" s="105"/>
      <c r="FV147" s="105"/>
      <c r="FW147" s="105"/>
      <c r="FX147" s="105"/>
      <c r="FY147" s="105"/>
      <c r="FZ147" s="105"/>
      <c r="GA147" s="105"/>
      <c r="GB147" s="105"/>
      <c r="GC147" s="105"/>
      <c r="GD147" s="105"/>
      <c r="GE147" s="105"/>
      <c r="GF147" s="105"/>
      <c r="GG147" s="105"/>
      <c r="GH147" s="105"/>
      <c r="GI147" s="105"/>
      <c r="GJ147" s="105"/>
      <c r="GK147" s="105"/>
      <c r="GL147" s="105"/>
      <c r="GM147" s="105"/>
      <c r="GN147" s="105"/>
      <c r="GO147" s="105"/>
      <c r="GP147" s="105"/>
      <c r="GQ147" s="105"/>
      <c r="GR147" s="105"/>
      <c r="GS147" s="105"/>
      <c r="GT147" s="105"/>
      <c r="GU147" s="105"/>
      <c r="GV147" s="105"/>
      <c r="GW147" s="105"/>
      <c r="GX147" s="105"/>
      <c r="GY147" s="105"/>
      <c r="GZ147" s="105"/>
      <c r="HA147" s="105"/>
      <c r="HB147" s="105"/>
      <c r="HC147" s="105"/>
      <c r="HD147" s="105"/>
      <c r="HE147" s="105"/>
      <c r="HF147" s="105"/>
      <c r="HG147" s="105"/>
      <c r="HH147" s="105"/>
      <c r="HI147" s="105"/>
      <c r="HJ147" s="105"/>
      <c r="HK147" s="105"/>
      <c r="HL147" s="105"/>
      <c r="HM147" s="105"/>
      <c r="HN147" s="105"/>
      <c r="HO147" s="105"/>
      <c r="HP147" s="105"/>
      <c r="HQ147" s="105"/>
      <c r="HR147" s="105"/>
      <c r="HS147" s="105"/>
      <c r="HT147" s="105"/>
      <c r="HU147" s="105"/>
      <c r="HV147" s="105"/>
      <c r="HW147" s="105"/>
      <c r="HX147" s="105"/>
      <c r="HY147" s="105"/>
      <c r="HZ147" s="105"/>
      <c r="IA147" s="105"/>
      <c r="IB147" s="105"/>
      <c r="IC147" s="105"/>
      <c r="ID147" s="105"/>
      <c r="IE147" s="105"/>
      <c r="IF147" s="105"/>
      <c r="IG147" s="105"/>
      <c r="IH147" s="105"/>
      <c r="II147" s="105"/>
      <c r="IJ147" s="105"/>
      <c r="IK147" s="105"/>
      <c r="IL147" s="105"/>
      <c r="IM147" s="105"/>
      <c r="IN147" s="105"/>
      <c r="IO147" s="105"/>
      <c r="IP147" s="105"/>
      <c r="IQ147" s="105"/>
      <c r="IR147" s="105"/>
      <c r="IS147" s="105"/>
      <c r="IT147" s="105"/>
      <c r="IU147" s="105"/>
      <c r="IV147" s="105"/>
    </row>
    <row r="148" spans="1:256" ht="20.25" customHeight="1">
      <c r="A148" s="106"/>
      <c r="B148" s="26" t="s">
        <v>31</v>
      </c>
      <c r="C148" s="16"/>
      <c r="D148" s="24"/>
      <c r="E148" s="100">
        <v>0.015</v>
      </c>
      <c r="F148" s="101">
        <f t="shared" si="2"/>
        <v>0</v>
      </c>
      <c r="G148" s="43"/>
      <c r="H148" s="103"/>
      <c r="I148" s="104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  <c r="FH148" s="105"/>
      <c r="FI148" s="105"/>
      <c r="FJ148" s="105"/>
      <c r="FK148" s="105"/>
      <c r="FL148" s="105"/>
      <c r="FM148" s="105"/>
      <c r="FN148" s="105"/>
      <c r="FO148" s="105"/>
      <c r="FP148" s="105"/>
      <c r="FQ148" s="105"/>
      <c r="FR148" s="105"/>
      <c r="FS148" s="105"/>
      <c r="FT148" s="105"/>
      <c r="FU148" s="105"/>
      <c r="FV148" s="105"/>
      <c r="FW148" s="105"/>
      <c r="FX148" s="105"/>
      <c r="FY148" s="105"/>
      <c r="FZ148" s="105"/>
      <c r="GA148" s="105"/>
      <c r="GB148" s="105"/>
      <c r="GC148" s="105"/>
      <c r="GD148" s="105"/>
      <c r="GE148" s="105"/>
      <c r="GF148" s="105"/>
      <c r="GG148" s="105"/>
      <c r="GH148" s="105"/>
      <c r="GI148" s="105"/>
      <c r="GJ148" s="105"/>
      <c r="GK148" s="105"/>
      <c r="GL148" s="105"/>
      <c r="GM148" s="105"/>
      <c r="GN148" s="105"/>
      <c r="GO148" s="105"/>
      <c r="GP148" s="105"/>
      <c r="GQ148" s="105"/>
      <c r="GR148" s="105"/>
      <c r="GS148" s="105"/>
      <c r="GT148" s="105"/>
      <c r="GU148" s="105"/>
      <c r="GV148" s="105"/>
      <c r="GW148" s="105"/>
      <c r="GX148" s="105"/>
      <c r="GY148" s="105"/>
      <c r="GZ148" s="105"/>
      <c r="HA148" s="105"/>
      <c r="HB148" s="105"/>
      <c r="HC148" s="105"/>
      <c r="HD148" s="105"/>
      <c r="HE148" s="105"/>
      <c r="HF148" s="105"/>
      <c r="HG148" s="105"/>
      <c r="HH148" s="105"/>
      <c r="HI148" s="105"/>
      <c r="HJ148" s="105"/>
      <c r="HK148" s="105"/>
      <c r="HL148" s="105"/>
      <c r="HM148" s="105"/>
      <c r="HN148" s="105"/>
      <c r="HO148" s="105"/>
      <c r="HP148" s="105"/>
      <c r="HQ148" s="105"/>
      <c r="HR148" s="105"/>
      <c r="HS148" s="105"/>
      <c r="HT148" s="105"/>
      <c r="HU148" s="105"/>
      <c r="HV148" s="105"/>
      <c r="HW148" s="105"/>
      <c r="HX148" s="105"/>
      <c r="HY148" s="105"/>
      <c r="HZ148" s="105"/>
      <c r="IA148" s="105"/>
      <c r="IB148" s="105"/>
      <c r="IC148" s="105"/>
      <c r="ID148" s="105"/>
      <c r="IE148" s="105"/>
      <c r="IF148" s="105"/>
      <c r="IG148" s="105"/>
      <c r="IH148" s="105"/>
      <c r="II148" s="105"/>
      <c r="IJ148" s="105"/>
      <c r="IK148" s="105"/>
      <c r="IL148" s="105"/>
      <c r="IM148" s="105"/>
      <c r="IN148" s="105"/>
      <c r="IO148" s="105"/>
      <c r="IP148" s="105"/>
      <c r="IQ148" s="105"/>
      <c r="IR148" s="105"/>
      <c r="IS148" s="105"/>
      <c r="IT148" s="105"/>
      <c r="IU148" s="105"/>
      <c r="IV148" s="105"/>
    </row>
    <row r="149" spans="1:256" ht="20.25" customHeight="1">
      <c r="A149" s="106"/>
      <c r="B149" s="26" t="s">
        <v>28</v>
      </c>
      <c r="C149" s="16"/>
      <c r="D149" s="24"/>
      <c r="E149" s="100">
        <v>0.1</v>
      </c>
      <c r="F149" s="101">
        <f t="shared" si="2"/>
        <v>0</v>
      </c>
      <c r="G149" s="43"/>
      <c r="H149" s="103"/>
      <c r="I149" s="104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105"/>
      <c r="ER149" s="105"/>
      <c r="ES149" s="105"/>
      <c r="ET149" s="105"/>
      <c r="EU149" s="105"/>
      <c r="EV149" s="105"/>
      <c r="EW149" s="105"/>
      <c r="EX149" s="105"/>
      <c r="EY149" s="105"/>
      <c r="EZ149" s="105"/>
      <c r="FA149" s="105"/>
      <c r="FB149" s="105"/>
      <c r="FC149" s="105"/>
      <c r="FD149" s="105"/>
      <c r="FE149" s="105"/>
      <c r="FF149" s="105"/>
      <c r="FG149" s="105"/>
      <c r="FH149" s="105"/>
      <c r="FI149" s="105"/>
      <c r="FJ149" s="105"/>
      <c r="FK149" s="105"/>
      <c r="FL149" s="105"/>
      <c r="FM149" s="105"/>
      <c r="FN149" s="105"/>
      <c r="FO149" s="105"/>
      <c r="FP149" s="105"/>
      <c r="FQ149" s="105"/>
      <c r="FR149" s="105"/>
      <c r="FS149" s="105"/>
      <c r="FT149" s="105"/>
      <c r="FU149" s="105"/>
      <c r="FV149" s="105"/>
      <c r="FW149" s="105"/>
      <c r="FX149" s="105"/>
      <c r="FY149" s="105"/>
      <c r="FZ149" s="105"/>
      <c r="GA149" s="105"/>
      <c r="GB149" s="105"/>
      <c r="GC149" s="105"/>
      <c r="GD149" s="105"/>
      <c r="GE149" s="105"/>
      <c r="GF149" s="105"/>
      <c r="GG149" s="105"/>
      <c r="GH149" s="105"/>
      <c r="GI149" s="105"/>
      <c r="GJ149" s="105"/>
      <c r="GK149" s="105"/>
      <c r="GL149" s="105"/>
      <c r="GM149" s="105"/>
      <c r="GN149" s="105"/>
      <c r="GO149" s="105"/>
      <c r="GP149" s="105"/>
      <c r="GQ149" s="105"/>
      <c r="GR149" s="105"/>
      <c r="GS149" s="105"/>
      <c r="GT149" s="105"/>
      <c r="GU149" s="105"/>
      <c r="GV149" s="105"/>
      <c r="GW149" s="105"/>
      <c r="GX149" s="105"/>
      <c r="GY149" s="105"/>
      <c r="GZ149" s="105"/>
      <c r="HA149" s="105"/>
      <c r="HB149" s="105"/>
      <c r="HC149" s="105"/>
      <c r="HD149" s="105"/>
      <c r="HE149" s="105"/>
      <c r="HF149" s="105"/>
      <c r="HG149" s="105"/>
      <c r="HH149" s="105"/>
      <c r="HI149" s="105"/>
      <c r="HJ149" s="105"/>
      <c r="HK149" s="105"/>
      <c r="HL149" s="105"/>
      <c r="HM149" s="105"/>
      <c r="HN149" s="105"/>
      <c r="HO149" s="105"/>
      <c r="HP149" s="105"/>
      <c r="HQ149" s="105"/>
      <c r="HR149" s="105"/>
      <c r="HS149" s="105"/>
      <c r="HT149" s="105"/>
      <c r="HU149" s="105"/>
      <c r="HV149" s="105"/>
      <c r="HW149" s="105"/>
      <c r="HX149" s="105"/>
      <c r="HY149" s="105"/>
      <c r="HZ149" s="105"/>
      <c r="IA149" s="105"/>
      <c r="IB149" s="105"/>
      <c r="IC149" s="105"/>
      <c r="ID149" s="105"/>
      <c r="IE149" s="105"/>
      <c r="IF149" s="105"/>
      <c r="IG149" s="105"/>
      <c r="IH149" s="105"/>
      <c r="II149" s="105"/>
      <c r="IJ149" s="105"/>
      <c r="IK149" s="105"/>
      <c r="IL149" s="105"/>
      <c r="IM149" s="105"/>
      <c r="IN149" s="105"/>
      <c r="IO149" s="105"/>
      <c r="IP149" s="105"/>
      <c r="IQ149" s="105"/>
      <c r="IR149" s="105"/>
      <c r="IS149" s="105"/>
      <c r="IT149" s="105"/>
      <c r="IU149" s="105"/>
      <c r="IV149" s="105"/>
    </row>
    <row r="150" spans="1:256" ht="20.25" customHeight="1">
      <c r="A150" s="106"/>
      <c r="B150" s="107" t="s">
        <v>29</v>
      </c>
      <c r="C150" s="108"/>
      <c r="D150" s="24"/>
      <c r="E150" s="100">
        <v>0.001</v>
      </c>
      <c r="F150" s="101">
        <f t="shared" si="2"/>
        <v>0</v>
      </c>
      <c r="G150" s="43"/>
      <c r="H150" s="103"/>
      <c r="I150" s="104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5"/>
      <c r="FK150" s="105"/>
      <c r="FL150" s="105"/>
      <c r="FM150" s="105"/>
      <c r="FN150" s="105"/>
      <c r="FO150" s="105"/>
      <c r="FP150" s="105"/>
      <c r="FQ150" s="105"/>
      <c r="FR150" s="105"/>
      <c r="FS150" s="105"/>
      <c r="FT150" s="105"/>
      <c r="FU150" s="105"/>
      <c r="FV150" s="105"/>
      <c r="FW150" s="105"/>
      <c r="FX150" s="105"/>
      <c r="FY150" s="105"/>
      <c r="FZ150" s="105"/>
      <c r="GA150" s="105"/>
      <c r="GB150" s="105"/>
      <c r="GC150" s="105"/>
      <c r="GD150" s="105"/>
      <c r="GE150" s="105"/>
      <c r="GF150" s="105"/>
      <c r="GG150" s="105"/>
      <c r="GH150" s="105"/>
      <c r="GI150" s="105"/>
      <c r="GJ150" s="105"/>
      <c r="GK150" s="105"/>
      <c r="GL150" s="105"/>
      <c r="GM150" s="105"/>
      <c r="GN150" s="105"/>
      <c r="GO150" s="105"/>
      <c r="GP150" s="105"/>
      <c r="GQ150" s="105"/>
      <c r="GR150" s="105"/>
      <c r="GS150" s="105"/>
      <c r="GT150" s="105"/>
      <c r="GU150" s="105"/>
      <c r="GV150" s="105"/>
      <c r="GW150" s="105"/>
      <c r="GX150" s="105"/>
      <c r="GY150" s="105"/>
      <c r="GZ150" s="105"/>
      <c r="HA150" s="105"/>
      <c r="HB150" s="105"/>
      <c r="HC150" s="105"/>
      <c r="HD150" s="105"/>
      <c r="HE150" s="105"/>
      <c r="HF150" s="105"/>
      <c r="HG150" s="105"/>
      <c r="HH150" s="105"/>
      <c r="HI150" s="105"/>
      <c r="HJ150" s="105"/>
      <c r="HK150" s="105"/>
      <c r="HL150" s="105"/>
      <c r="HM150" s="105"/>
      <c r="HN150" s="105"/>
      <c r="HO150" s="105"/>
      <c r="HP150" s="105"/>
      <c r="HQ150" s="105"/>
      <c r="HR150" s="105"/>
      <c r="HS150" s="105"/>
      <c r="HT150" s="105"/>
      <c r="HU150" s="105"/>
      <c r="HV150" s="105"/>
      <c r="HW150" s="105"/>
      <c r="HX150" s="105"/>
      <c r="HY150" s="105"/>
      <c r="HZ150" s="105"/>
      <c r="IA150" s="105"/>
      <c r="IB150" s="105"/>
      <c r="IC150" s="105"/>
      <c r="ID150" s="105"/>
      <c r="IE150" s="105"/>
      <c r="IF150" s="105"/>
      <c r="IG150" s="105"/>
      <c r="IH150" s="105"/>
      <c r="II150" s="105"/>
      <c r="IJ150" s="105"/>
      <c r="IK150" s="105"/>
      <c r="IL150" s="105"/>
      <c r="IM150" s="105"/>
      <c r="IN150" s="105"/>
      <c r="IO150" s="105"/>
      <c r="IP150" s="105"/>
      <c r="IQ150" s="105"/>
      <c r="IR150" s="105"/>
      <c r="IS150" s="105"/>
      <c r="IT150" s="105"/>
      <c r="IU150" s="105"/>
      <c r="IV150" s="105"/>
    </row>
    <row r="151" spans="1:256" ht="20.25" customHeight="1">
      <c r="A151" s="106"/>
      <c r="B151" s="26" t="s">
        <v>10</v>
      </c>
      <c r="C151" s="16"/>
      <c r="D151" s="24"/>
      <c r="E151" s="100">
        <v>0.018</v>
      </c>
      <c r="F151" s="101">
        <f t="shared" si="2"/>
        <v>0</v>
      </c>
      <c r="G151" s="43"/>
      <c r="H151" s="103"/>
      <c r="I151" s="104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5"/>
      <c r="FI151" s="105"/>
      <c r="FJ151" s="105"/>
      <c r="FK151" s="105"/>
      <c r="FL151" s="105"/>
      <c r="FM151" s="105"/>
      <c r="FN151" s="105"/>
      <c r="FO151" s="105"/>
      <c r="FP151" s="105"/>
      <c r="FQ151" s="105"/>
      <c r="FR151" s="105"/>
      <c r="FS151" s="105"/>
      <c r="FT151" s="105"/>
      <c r="FU151" s="105"/>
      <c r="FV151" s="105"/>
      <c r="FW151" s="105"/>
      <c r="FX151" s="105"/>
      <c r="FY151" s="105"/>
      <c r="FZ151" s="105"/>
      <c r="GA151" s="105"/>
      <c r="GB151" s="105"/>
      <c r="GC151" s="105"/>
      <c r="GD151" s="105"/>
      <c r="GE151" s="105"/>
      <c r="GF151" s="105"/>
      <c r="GG151" s="105"/>
      <c r="GH151" s="105"/>
      <c r="GI151" s="105"/>
      <c r="GJ151" s="105"/>
      <c r="GK151" s="105"/>
      <c r="GL151" s="105"/>
      <c r="GM151" s="105"/>
      <c r="GN151" s="105"/>
      <c r="GO151" s="105"/>
      <c r="GP151" s="105"/>
      <c r="GQ151" s="105"/>
      <c r="GR151" s="105"/>
      <c r="GS151" s="105"/>
      <c r="GT151" s="105"/>
      <c r="GU151" s="105"/>
      <c r="GV151" s="105"/>
      <c r="GW151" s="105"/>
      <c r="GX151" s="105"/>
      <c r="GY151" s="105"/>
      <c r="GZ151" s="105"/>
      <c r="HA151" s="105"/>
      <c r="HB151" s="105"/>
      <c r="HC151" s="105"/>
      <c r="HD151" s="105"/>
      <c r="HE151" s="105"/>
      <c r="HF151" s="105"/>
      <c r="HG151" s="105"/>
      <c r="HH151" s="105"/>
      <c r="HI151" s="105"/>
      <c r="HJ151" s="105"/>
      <c r="HK151" s="105"/>
      <c r="HL151" s="105"/>
      <c r="HM151" s="105"/>
      <c r="HN151" s="105"/>
      <c r="HO151" s="105"/>
      <c r="HP151" s="105"/>
      <c r="HQ151" s="105"/>
      <c r="HR151" s="105"/>
      <c r="HS151" s="105"/>
      <c r="HT151" s="105"/>
      <c r="HU151" s="105"/>
      <c r="HV151" s="105"/>
      <c r="HW151" s="105"/>
      <c r="HX151" s="105"/>
      <c r="HY151" s="105"/>
      <c r="HZ151" s="105"/>
      <c r="IA151" s="105"/>
      <c r="IB151" s="105"/>
      <c r="IC151" s="105"/>
      <c r="ID151" s="105"/>
      <c r="IE151" s="105"/>
      <c r="IF151" s="105"/>
      <c r="IG151" s="105"/>
      <c r="IH151" s="105"/>
      <c r="II151" s="105"/>
      <c r="IJ151" s="105"/>
      <c r="IK151" s="105"/>
      <c r="IL151" s="105"/>
      <c r="IM151" s="105"/>
      <c r="IN151" s="105"/>
      <c r="IO151" s="105"/>
      <c r="IP151" s="105"/>
      <c r="IQ151" s="105"/>
      <c r="IR151" s="105"/>
      <c r="IS151" s="105"/>
      <c r="IT151" s="105"/>
      <c r="IU151" s="105"/>
      <c r="IV151" s="105"/>
    </row>
    <row r="152" spans="1:256" ht="36" customHeight="1">
      <c r="A152" s="106"/>
      <c r="B152" s="107" t="s">
        <v>30</v>
      </c>
      <c r="C152" s="108"/>
      <c r="D152" s="24"/>
      <c r="E152" s="100">
        <v>0.01</v>
      </c>
      <c r="F152" s="101">
        <f t="shared" si="2"/>
        <v>0</v>
      </c>
      <c r="G152" s="43">
        <f>SUM(F145:F152)</f>
        <v>0</v>
      </c>
      <c r="H152" s="103"/>
      <c r="I152" s="104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  <c r="FM152" s="105"/>
      <c r="FN152" s="105"/>
      <c r="FO152" s="105"/>
      <c r="FP152" s="105"/>
      <c r="FQ152" s="105"/>
      <c r="FR152" s="105"/>
      <c r="FS152" s="105"/>
      <c r="FT152" s="105"/>
      <c r="FU152" s="105"/>
      <c r="FV152" s="105"/>
      <c r="FW152" s="105"/>
      <c r="FX152" s="105"/>
      <c r="FY152" s="105"/>
      <c r="FZ152" s="105"/>
      <c r="GA152" s="105"/>
      <c r="GB152" s="105"/>
      <c r="GC152" s="105"/>
      <c r="GD152" s="105"/>
      <c r="GE152" s="105"/>
      <c r="GF152" s="105"/>
      <c r="GG152" s="105"/>
      <c r="GH152" s="105"/>
      <c r="GI152" s="105"/>
      <c r="GJ152" s="105"/>
      <c r="GK152" s="105"/>
      <c r="GL152" s="105"/>
      <c r="GM152" s="105"/>
      <c r="GN152" s="105"/>
      <c r="GO152" s="105"/>
      <c r="GP152" s="105"/>
      <c r="GQ152" s="105"/>
      <c r="GR152" s="105"/>
      <c r="GS152" s="105"/>
      <c r="GT152" s="105"/>
      <c r="GU152" s="105"/>
      <c r="GV152" s="105"/>
      <c r="GW152" s="105"/>
      <c r="GX152" s="105"/>
      <c r="GY152" s="105"/>
      <c r="GZ152" s="105"/>
      <c r="HA152" s="105"/>
      <c r="HB152" s="105"/>
      <c r="HC152" s="105"/>
      <c r="HD152" s="105"/>
      <c r="HE152" s="105"/>
      <c r="HF152" s="105"/>
      <c r="HG152" s="105"/>
      <c r="HH152" s="105"/>
      <c r="HI152" s="105"/>
      <c r="HJ152" s="105"/>
      <c r="HK152" s="105"/>
      <c r="HL152" s="105"/>
      <c r="HM152" s="105"/>
      <c r="HN152" s="105"/>
      <c r="HO152" s="105"/>
      <c r="HP152" s="105"/>
      <c r="HQ152" s="105"/>
      <c r="HR152" s="105"/>
      <c r="HS152" s="105"/>
      <c r="HT152" s="105"/>
      <c r="HU152" s="105"/>
      <c r="HV152" s="105"/>
      <c r="HW152" s="105"/>
      <c r="HX152" s="105"/>
      <c r="HY152" s="105"/>
      <c r="HZ152" s="105"/>
      <c r="IA152" s="105"/>
      <c r="IB152" s="105"/>
      <c r="IC152" s="105"/>
      <c r="ID152" s="105"/>
      <c r="IE152" s="105"/>
      <c r="IF152" s="105"/>
      <c r="IG152" s="105"/>
      <c r="IH152" s="105"/>
      <c r="II152" s="105"/>
      <c r="IJ152" s="105"/>
      <c r="IK152" s="105"/>
      <c r="IL152" s="105"/>
      <c r="IM152" s="105"/>
      <c r="IN152" s="105"/>
      <c r="IO152" s="105"/>
      <c r="IP152" s="105"/>
      <c r="IQ152" s="105"/>
      <c r="IR152" s="105"/>
      <c r="IS152" s="105"/>
      <c r="IT152" s="105"/>
      <c r="IU152" s="105"/>
      <c r="IV152" s="105"/>
    </row>
    <row r="153" spans="1:256" ht="20.25" customHeight="1" thickBot="1">
      <c r="A153" s="109"/>
      <c r="B153" s="110"/>
      <c r="C153" s="111"/>
      <c r="D153" s="111"/>
      <c r="E153" s="112"/>
      <c r="F153" s="113"/>
      <c r="G153" s="114"/>
      <c r="H153" s="103"/>
      <c r="I153" s="104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  <c r="EP153" s="105"/>
      <c r="EQ153" s="105"/>
      <c r="ER153" s="105"/>
      <c r="ES153" s="105"/>
      <c r="ET153" s="105"/>
      <c r="EU153" s="105"/>
      <c r="EV153" s="105"/>
      <c r="EW153" s="105"/>
      <c r="EX153" s="105"/>
      <c r="EY153" s="105"/>
      <c r="EZ153" s="105"/>
      <c r="FA153" s="105"/>
      <c r="FB153" s="105"/>
      <c r="FC153" s="105"/>
      <c r="FD153" s="105"/>
      <c r="FE153" s="105"/>
      <c r="FF153" s="105"/>
      <c r="FG153" s="105"/>
      <c r="FH153" s="105"/>
      <c r="FI153" s="105"/>
      <c r="FJ153" s="105"/>
      <c r="FK153" s="105"/>
      <c r="FL153" s="105"/>
      <c r="FM153" s="105"/>
      <c r="FN153" s="105"/>
      <c r="FO153" s="105"/>
      <c r="FP153" s="105"/>
      <c r="FQ153" s="105"/>
      <c r="FR153" s="105"/>
      <c r="FS153" s="105"/>
      <c r="FT153" s="105"/>
      <c r="FU153" s="105"/>
      <c r="FV153" s="105"/>
      <c r="FW153" s="105"/>
      <c r="FX153" s="105"/>
      <c r="FY153" s="105"/>
      <c r="FZ153" s="105"/>
      <c r="GA153" s="105"/>
      <c r="GB153" s="105"/>
      <c r="GC153" s="105"/>
      <c r="GD153" s="105"/>
      <c r="GE153" s="105"/>
      <c r="GF153" s="105"/>
      <c r="GG153" s="105"/>
      <c r="GH153" s="105"/>
      <c r="GI153" s="105"/>
      <c r="GJ153" s="105"/>
      <c r="GK153" s="105"/>
      <c r="GL153" s="105"/>
      <c r="GM153" s="105"/>
      <c r="GN153" s="105"/>
      <c r="GO153" s="105"/>
      <c r="GP153" s="105"/>
      <c r="GQ153" s="105"/>
      <c r="GR153" s="105"/>
      <c r="GS153" s="105"/>
      <c r="GT153" s="105"/>
      <c r="GU153" s="105"/>
      <c r="GV153" s="105"/>
      <c r="GW153" s="105"/>
      <c r="GX153" s="105"/>
      <c r="GY153" s="105"/>
      <c r="GZ153" s="105"/>
      <c r="HA153" s="105"/>
      <c r="HB153" s="105"/>
      <c r="HC153" s="105"/>
      <c r="HD153" s="105"/>
      <c r="HE153" s="105"/>
      <c r="HF153" s="105"/>
      <c r="HG153" s="105"/>
      <c r="HH153" s="105"/>
      <c r="HI153" s="105"/>
      <c r="HJ153" s="105"/>
      <c r="HK153" s="105"/>
      <c r="HL153" s="105"/>
      <c r="HM153" s="105"/>
      <c r="HN153" s="105"/>
      <c r="HO153" s="105"/>
      <c r="HP153" s="105"/>
      <c r="HQ153" s="105"/>
      <c r="HR153" s="105"/>
      <c r="HS153" s="105"/>
      <c r="HT153" s="105"/>
      <c r="HU153" s="105"/>
      <c r="HV153" s="105"/>
      <c r="HW153" s="105"/>
      <c r="HX153" s="105"/>
      <c r="HY153" s="105"/>
      <c r="HZ153" s="105"/>
      <c r="IA153" s="105"/>
      <c r="IB153" s="105"/>
      <c r="IC153" s="105"/>
      <c r="ID153" s="105"/>
      <c r="IE153" s="105"/>
      <c r="IF153" s="105"/>
      <c r="IG153" s="105"/>
      <c r="IH153" s="105"/>
      <c r="II153" s="105"/>
      <c r="IJ153" s="105"/>
      <c r="IK153" s="105"/>
      <c r="IL153" s="105"/>
      <c r="IM153" s="105"/>
      <c r="IN153" s="105"/>
      <c r="IO153" s="105"/>
      <c r="IP153" s="105"/>
      <c r="IQ153" s="105"/>
      <c r="IR153" s="105"/>
      <c r="IS153" s="105"/>
      <c r="IT153" s="105"/>
      <c r="IU153" s="105"/>
      <c r="IV153" s="105"/>
    </row>
    <row r="154" spans="1:256" ht="20.25" customHeight="1" thickBot="1" thickTop="1">
      <c r="A154" s="115"/>
      <c r="B154" s="116" t="s">
        <v>117</v>
      </c>
      <c r="C154" s="117"/>
      <c r="D154" s="117"/>
      <c r="E154" s="118"/>
      <c r="F154" s="118"/>
      <c r="G154" s="119">
        <f>SUM(G142:G152)</f>
        <v>0</v>
      </c>
      <c r="H154" s="103"/>
      <c r="I154" s="104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105"/>
      <c r="GL154" s="105"/>
      <c r="GM154" s="105"/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/>
      <c r="GZ154" s="105"/>
      <c r="HA154" s="105"/>
      <c r="HB154" s="105"/>
      <c r="HC154" s="105"/>
      <c r="HD154" s="105"/>
      <c r="HE154" s="105"/>
      <c r="HF154" s="105"/>
      <c r="HG154" s="105"/>
      <c r="HH154" s="105"/>
      <c r="HI154" s="105"/>
      <c r="HJ154" s="105"/>
      <c r="HK154" s="105"/>
      <c r="HL154" s="105"/>
      <c r="HM154" s="105"/>
      <c r="HN154" s="105"/>
      <c r="HO154" s="105"/>
      <c r="HP154" s="105"/>
      <c r="HQ154" s="105"/>
      <c r="HR154" s="105"/>
      <c r="HS154" s="105"/>
      <c r="HT154" s="105"/>
      <c r="HU154" s="105"/>
      <c r="HV154" s="105"/>
      <c r="HW154" s="105"/>
      <c r="HX154" s="105"/>
      <c r="HY154" s="105"/>
      <c r="HZ154" s="105"/>
      <c r="IA154" s="105"/>
      <c r="IB154" s="105"/>
      <c r="IC154" s="105"/>
      <c r="ID154" s="105"/>
      <c r="IE154" s="105"/>
      <c r="IF154" s="105"/>
      <c r="IG154" s="105"/>
      <c r="IH154" s="105"/>
      <c r="II154" s="105"/>
      <c r="IJ154" s="105"/>
      <c r="IK154" s="105"/>
      <c r="IL154" s="105"/>
      <c r="IM154" s="105"/>
      <c r="IN154" s="105"/>
      <c r="IO154" s="105"/>
      <c r="IP154" s="105"/>
      <c r="IQ154" s="105"/>
      <c r="IR154" s="105"/>
      <c r="IS154" s="105"/>
      <c r="IT154" s="105"/>
      <c r="IU154" s="105"/>
      <c r="IV154" s="105"/>
    </row>
    <row r="155" spans="1:7" ht="16.5" thickTop="1">
      <c r="A155" s="90"/>
      <c r="B155" s="3"/>
      <c r="C155" s="49"/>
      <c r="D155" s="50"/>
      <c r="E155" s="49"/>
      <c r="F155" s="49"/>
      <c r="G155" s="65"/>
    </row>
    <row r="156" spans="1:7" ht="15.75">
      <c r="A156" s="90"/>
      <c r="B156" s="3"/>
      <c r="C156" s="49"/>
      <c r="D156" s="50"/>
      <c r="E156" s="49"/>
      <c r="F156" s="49"/>
      <c r="G156" s="65"/>
    </row>
    <row r="157" spans="1:7" ht="15.75">
      <c r="A157" s="91"/>
      <c r="B157" s="2" t="s">
        <v>14</v>
      </c>
      <c r="C157" s="51"/>
      <c r="D157" s="52"/>
      <c r="E157" s="240" t="s">
        <v>15</v>
      </c>
      <c r="F157" s="240"/>
      <c r="G157" s="241"/>
    </row>
    <row r="158" spans="1:7" ht="15.75">
      <c r="A158" s="91"/>
      <c r="B158" s="2"/>
      <c r="C158" s="51"/>
      <c r="D158" s="52"/>
      <c r="E158" s="52"/>
      <c r="F158" s="52"/>
      <c r="G158" s="44"/>
    </row>
    <row r="159" spans="1:7" ht="15.75">
      <c r="A159" s="91"/>
      <c r="B159" s="2"/>
      <c r="C159" s="51"/>
      <c r="D159" s="52"/>
      <c r="E159" s="52"/>
      <c r="F159" s="52"/>
      <c r="G159" s="44"/>
    </row>
    <row r="160" spans="1:7" ht="15.75">
      <c r="A160" s="91"/>
      <c r="B160" s="2"/>
      <c r="C160" s="51"/>
      <c r="D160" s="51"/>
      <c r="E160" s="242"/>
      <c r="F160" s="242"/>
      <c r="G160" s="243"/>
    </row>
    <row r="161" spans="1:7" ht="15">
      <c r="A161" s="92"/>
      <c r="B161" s="54"/>
      <c r="C161" s="53"/>
      <c r="D161" s="53"/>
      <c r="E161" s="244"/>
      <c r="F161" s="244"/>
      <c r="G161" s="245"/>
    </row>
    <row r="162" spans="1:7" ht="15">
      <c r="A162" s="92"/>
      <c r="B162" s="54"/>
      <c r="C162" s="53"/>
      <c r="D162" s="53"/>
      <c r="E162" s="53"/>
      <c r="F162" s="53"/>
      <c r="G162" s="55"/>
    </row>
    <row r="163" spans="1:7" ht="15">
      <c r="A163" s="92"/>
      <c r="B163" s="54"/>
      <c r="C163" s="53"/>
      <c r="D163" s="53"/>
      <c r="E163" s="53"/>
      <c r="F163" s="53"/>
      <c r="G163" s="55"/>
    </row>
    <row r="164" spans="1:7" ht="15" customHeight="1">
      <c r="A164" s="246" t="s">
        <v>16</v>
      </c>
      <c r="B164" s="247"/>
      <c r="C164" s="247"/>
      <c r="D164" s="247"/>
      <c r="E164" s="247"/>
      <c r="F164" s="247"/>
      <c r="G164" s="248"/>
    </row>
    <row r="165" spans="1:7" ht="15.75">
      <c r="A165" s="93"/>
      <c r="B165" s="6"/>
      <c r="C165" s="56"/>
      <c r="D165" s="57"/>
      <c r="E165" s="57"/>
      <c r="F165" s="57"/>
      <c r="G165" s="58"/>
    </row>
    <row r="166" spans="1:7" ht="15.75">
      <c r="A166" s="93"/>
      <c r="B166" s="6"/>
      <c r="C166" s="56"/>
      <c r="D166" s="57"/>
      <c r="E166" s="57"/>
      <c r="F166" s="57"/>
      <c r="G166" s="58"/>
    </row>
    <row r="167" spans="1:7" ht="15" customHeight="1">
      <c r="A167" s="246"/>
      <c r="B167" s="247"/>
      <c r="C167" s="247"/>
      <c r="D167" s="247"/>
      <c r="E167" s="247"/>
      <c r="F167" s="247"/>
      <c r="G167" s="248"/>
    </row>
    <row r="168" spans="1:7" ht="15.75" thickBot="1">
      <c r="A168" s="236"/>
      <c r="B168" s="237"/>
      <c r="C168" s="237"/>
      <c r="D168" s="237"/>
      <c r="E168" s="237"/>
      <c r="F168" s="237"/>
      <c r="G168" s="238"/>
    </row>
    <row r="169" spans="1:256" s="13" customFormat="1" ht="15.75" thickTop="1">
      <c r="A169" s="74"/>
      <c r="B169" s="6"/>
      <c r="C169" s="6"/>
      <c r="D169" s="7"/>
      <c r="E169" s="8"/>
      <c r="F169" s="8"/>
      <c r="G169" s="9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13" customFormat="1" ht="15">
      <c r="A170" s="74"/>
      <c r="B170" s="6"/>
      <c r="C170" s="6"/>
      <c r="D170" s="7"/>
      <c r="E170" s="8"/>
      <c r="F170" s="8"/>
      <c r="G170" s="9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13" customFormat="1" ht="15">
      <c r="A171" s="74"/>
      <c r="B171" s="6"/>
      <c r="C171" s="6"/>
      <c r="D171" s="7"/>
      <c r="E171" s="8"/>
      <c r="F171" s="8"/>
      <c r="G171" s="9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13" customFormat="1" ht="15">
      <c r="A172" s="74"/>
      <c r="B172" s="6"/>
      <c r="C172" s="6"/>
      <c r="D172" s="7"/>
      <c r="E172" s="8"/>
      <c r="F172" s="8"/>
      <c r="G172" s="9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13" customFormat="1" ht="15">
      <c r="A173" s="74"/>
      <c r="B173" s="6"/>
      <c r="C173" s="6"/>
      <c r="D173" s="7"/>
      <c r="E173" s="8"/>
      <c r="F173" s="8"/>
      <c r="G173" s="9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13" customFormat="1" ht="15">
      <c r="A174" s="74"/>
      <c r="B174" s="6"/>
      <c r="C174" s="6"/>
      <c r="D174" s="7"/>
      <c r="E174" s="8"/>
      <c r="F174" s="8"/>
      <c r="G174" s="9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13" customFormat="1" ht="15">
      <c r="A175" s="74"/>
      <c r="B175" s="6"/>
      <c r="C175" s="6"/>
      <c r="D175" s="7"/>
      <c r="E175" s="8"/>
      <c r="F175" s="8"/>
      <c r="G175" s="9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13" customFormat="1" ht="15">
      <c r="A176" s="74"/>
      <c r="B176" s="6"/>
      <c r="C176" s="6"/>
      <c r="D176" s="7"/>
      <c r="E176" s="8"/>
      <c r="F176" s="8"/>
      <c r="G176" s="9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13" customFormat="1" ht="15">
      <c r="A177" s="74"/>
      <c r="B177" s="6"/>
      <c r="C177" s="6"/>
      <c r="D177" s="7"/>
      <c r="E177" s="8"/>
      <c r="F177" s="8"/>
      <c r="G177" s="9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13" customFormat="1" ht="15">
      <c r="A178" s="74"/>
      <c r="B178" s="6"/>
      <c r="C178" s="6"/>
      <c r="D178" s="7"/>
      <c r="E178" s="8"/>
      <c r="F178" s="8"/>
      <c r="G178" s="9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13" customFormat="1" ht="15">
      <c r="A179" s="74"/>
      <c r="B179" s="6"/>
      <c r="C179" s="6"/>
      <c r="D179" s="7"/>
      <c r="E179" s="8"/>
      <c r="F179" s="8"/>
      <c r="G179" s="9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13" customFormat="1" ht="15">
      <c r="A180" s="74"/>
      <c r="B180" s="6"/>
      <c r="C180" s="6"/>
      <c r="D180" s="7"/>
      <c r="E180" s="8"/>
      <c r="F180" s="8"/>
      <c r="G180" s="9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13" customFormat="1" ht="15">
      <c r="A181" s="74"/>
      <c r="B181" s="6"/>
      <c r="C181" s="6"/>
      <c r="D181" s="7"/>
      <c r="E181" s="8"/>
      <c r="F181" s="8"/>
      <c r="G181" s="9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13" customFormat="1" ht="15">
      <c r="A182" s="74"/>
      <c r="B182" s="6"/>
      <c r="C182" s="6"/>
      <c r="D182" s="7"/>
      <c r="E182" s="8"/>
      <c r="F182" s="8"/>
      <c r="G182" s="9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13" customFormat="1" ht="15">
      <c r="A183" s="74"/>
      <c r="B183" s="6"/>
      <c r="C183" s="6"/>
      <c r="D183" s="7"/>
      <c r="E183" s="8"/>
      <c r="F183" s="8"/>
      <c r="G183" s="9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13" customFormat="1" ht="15">
      <c r="A184" s="74"/>
      <c r="B184" s="6"/>
      <c r="C184" s="6"/>
      <c r="D184" s="7"/>
      <c r="E184" s="8"/>
      <c r="F184" s="8"/>
      <c r="G184" s="9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13" customFormat="1" ht="15">
      <c r="A185" s="74"/>
      <c r="B185" s="6"/>
      <c r="C185" s="6"/>
      <c r="D185" s="7"/>
      <c r="E185" s="8"/>
      <c r="F185" s="8"/>
      <c r="G185" s="9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13" customFormat="1" ht="15">
      <c r="A186" s="74"/>
      <c r="B186" s="6"/>
      <c r="C186" s="6"/>
      <c r="D186" s="7"/>
      <c r="E186" s="8"/>
      <c r="F186" s="8"/>
      <c r="G186" s="9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13" customFormat="1" ht="15">
      <c r="A187" s="74"/>
      <c r="B187" s="6"/>
      <c r="C187" s="6"/>
      <c r="D187" s="7"/>
      <c r="E187" s="8"/>
      <c r="F187" s="8"/>
      <c r="G187" s="9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13" customFormat="1" ht="15">
      <c r="A188" s="74"/>
      <c r="B188" s="6"/>
      <c r="C188" s="6"/>
      <c r="D188" s="7"/>
      <c r="E188" s="8"/>
      <c r="F188" s="8"/>
      <c r="G188" s="9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13" customFormat="1" ht="15">
      <c r="A189" s="74"/>
      <c r="B189" s="6"/>
      <c r="C189" s="6"/>
      <c r="D189" s="7"/>
      <c r="E189" s="8"/>
      <c r="F189" s="8"/>
      <c r="G189" s="9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13" customFormat="1" ht="15">
      <c r="A190" s="74"/>
      <c r="B190" s="6"/>
      <c r="C190" s="6"/>
      <c r="D190" s="7"/>
      <c r="E190" s="8"/>
      <c r="F190" s="8"/>
      <c r="G190" s="9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13" customFormat="1" ht="15">
      <c r="A191" s="74"/>
      <c r="B191" s="6"/>
      <c r="C191" s="6"/>
      <c r="D191" s="7"/>
      <c r="E191" s="8"/>
      <c r="F191" s="8"/>
      <c r="G191" s="9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13" customFormat="1" ht="15">
      <c r="A192" s="74"/>
      <c r="B192" s="6"/>
      <c r="C192" s="6"/>
      <c r="D192" s="7"/>
      <c r="E192" s="8"/>
      <c r="F192" s="8"/>
      <c r="G192" s="9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13" customFormat="1" ht="15">
      <c r="A193" s="74"/>
      <c r="B193" s="6"/>
      <c r="C193" s="6"/>
      <c r="D193" s="7"/>
      <c r="E193" s="8"/>
      <c r="F193" s="8"/>
      <c r="G193" s="9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13" customFormat="1" ht="15">
      <c r="A194" s="74"/>
      <c r="B194" s="4"/>
      <c r="C194" s="6"/>
      <c r="D194" s="7"/>
      <c r="E194" s="8"/>
      <c r="F194" s="8"/>
      <c r="G194" s="9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</sheetData>
  <sheetProtection/>
  <mergeCells count="13">
    <mergeCell ref="A168:G168"/>
    <mergeCell ref="B8:F8"/>
    <mergeCell ref="E157:G157"/>
    <mergeCell ref="E160:G160"/>
    <mergeCell ref="E161:G161"/>
    <mergeCell ref="A164:G164"/>
    <mergeCell ref="A167:G167"/>
    <mergeCell ref="A1:G1"/>
    <mergeCell ref="B2:G2"/>
    <mergeCell ref="B3:G3"/>
    <mergeCell ref="B6:D6"/>
    <mergeCell ref="E6:G6"/>
    <mergeCell ref="B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5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I. Ramirez De la Rosa</dc:creator>
  <cp:keywords/>
  <dc:description/>
  <cp:lastModifiedBy>Marcos Fabian Garcia Encarnacion</cp:lastModifiedBy>
  <cp:lastPrinted>2022-02-25T13:42:40Z</cp:lastPrinted>
  <dcterms:created xsi:type="dcterms:W3CDTF">2008-12-22T15:59:49Z</dcterms:created>
  <dcterms:modified xsi:type="dcterms:W3CDTF">2022-03-04T17:34:50Z</dcterms:modified>
  <cp:category/>
  <cp:version/>
  <cp:contentType/>
  <cp:contentStatus/>
</cp:coreProperties>
</file>