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78" activeTab="0"/>
  </bookViews>
  <sheets>
    <sheet name="PRESUPUESTO" sheetId="1" r:id="rId1"/>
  </sheets>
  <definedNames>
    <definedName name="_xlfn.MUNIT" hidden="1">#NAME?</definedName>
    <definedName name="_xlnm.Print_Area" localSheetId="0">'PRESUPUESTO'!$A$1:$G$73</definedName>
    <definedName name="_xlnm.Print_Titles" localSheetId="0">'PRESUPUESTO'!$1:$9</definedName>
  </definedNames>
  <calcPr fullCalcOnLoad="1"/>
</workbook>
</file>

<file path=xl/sharedStrings.xml><?xml version="1.0" encoding="utf-8"?>
<sst xmlns="http://schemas.openxmlformats.org/spreadsheetml/2006/main" count="67" uniqueCount="55">
  <si>
    <t>No.</t>
  </si>
  <si>
    <t>Descripción</t>
  </si>
  <si>
    <t>PA</t>
  </si>
  <si>
    <t>UD</t>
  </si>
  <si>
    <t>PRELIMINARES:</t>
  </si>
  <si>
    <t xml:space="preserve">Cantidad </t>
  </si>
  <si>
    <t>C. U.                       RD$</t>
  </si>
  <si>
    <t>Valor                  RD$</t>
  </si>
  <si>
    <t>Sub - Total                           RD$</t>
  </si>
  <si>
    <t>TOTAL GENERAL</t>
  </si>
  <si>
    <t>PINTURAS ( 2 MANOS) :</t>
  </si>
  <si>
    <t>VARIOS :</t>
  </si>
  <si>
    <t>LIMPIEZA GENERAL</t>
  </si>
  <si>
    <t xml:space="preserve">Interruptor Sencillo. Incluye suministro de materiales e instalación. Ver detalles en plano. </t>
  </si>
  <si>
    <t xml:space="preserve">PA </t>
  </si>
  <si>
    <t>INSTALACIONES ELECTRICAS  :</t>
  </si>
  <si>
    <t>PREPARADO POR:</t>
  </si>
  <si>
    <t>REVISADO POR:</t>
  </si>
  <si>
    <t>APROBADO POR:</t>
  </si>
  <si>
    <t>M²</t>
  </si>
  <si>
    <t>INSTALACIONES SANITARIAS :</t>
  </si>
  <si>
    <t xml:space="preserve">Tomacorriente 110V Doble. Incluye suministro de materiales e instalación en tuberías de 3/4''.Ver detalles en plano.  </t>
  </si>
  <si>
    <t xml:space="preserve">P2 </t>
  </si>
  <si>
    <t xml:space="preserve">Lámpara, panel led superficial 2x2 en MT. Incluye suministro e instalación de materiales </t>
  </si>
  <si>
    <t>Demolición y traslado de piso en cerámica de cocina</t>
  </si>
  <si>
    <t>LOCALIZACION : SANTO DOMINGO</t>
  </si>
  <si>
    <t xml:space="preserve">REVESTIMIENTO: </t>
  </si>
  <si>
    <t xml:space="preserve">Acrílica superior en muros interiores y techo. Incluye suministro de materiales y mano de obra. </t>
  </si>
  <si>
    <t>Limpieza continua y final (incluye bote)</t>
  </si>
  <si>
    <t>SUB TOTAL GENERAL</t>
  </si>
  <si>
    <t>GASTOS INDIRECTOS:</t>
  </si>
  <si>
    <t>Dirección Técnica (10%)</t>
  </si>
  <si>
    <t>Itbis de Honorarios -(Norma 07-07 de la DGII (1.8%)</t>
  </si>
  <si>
    <t>PL</t>
  </si>
  <si>
    <t xml:space="preserve">                                DEPARTAMENTO DE INGENIERIA Y ARQUITECTURA</t>
  </si>
  <si>
    <t>Seguros y Fianzas (4.5%)</t>
  </si>
  <si>
    <t>Gastos Administrativos (3.0%)</t>
  </si>
  <si>
    <t>Imprevisto ( 10.00%)</t>
  </si>
  <si>
    <t>Codia- (decreto No. 319-88d/f 25 agosto-1988)(0.1%)</t>
  </si>
  <si>
    <t xml:space="preserve">Fondo de pensiones y jubilaciones obreros de la construcción (1%),ley 6/86 </t>
  </si>
  <si>
    <t>Transporte ( 1.50%)</t>
  </si>
  <si>
    <t>Traslado y bote de escombros producto de demolición. E=25%</t>
  </si>
  <si>
    <t xml:space="preserve">Desmonte y traslado de mobiliario, según planos. Gabiente,tope de cocina existente, fregadero, entre otros. Estos deben ser recibidos por un personal autorizado. </t>
  </si>
  <si>
    <t>PISOS :</t>
  </si>
  <si>
    <t xml:space="preserve">Porcelanato antimanchas. Incluye suminsitro de materiales e instalación según planos. </t>
  </si>
  <si>
    <t>Cerámica en cocina de buena calidad color blanco. Incluye suministro de materiales y mano de obra.</t>
  </si>
  <si>
    <t xml:space="preserve">Zócalos en porcelanato. Incluye suminstro de materiales y mano de obra. </t>
  </si>
  <si>
    <t>Misceláneos</t>
  </si>
  <si>
    <t>Fregadero en acero inoxidable sencillo. Incluye mezcladora</t>
  </si>
  <si>
    <t xml:space="preserve">Tope en granito natural (0.60x2.35) gris para Kitchenette. Incluye suministro, instalación y  base de refuerzo en hierro. </t>
  </si>
  <si>
    <t xml:space="preserve">Tope en granito natural (1.65x0.40)m gris para desayunador Kitchenette. Incluye suministro, instalación y  base de refuerzo en hierro. </t>
  </si>
  <si>
    <t>Gabinetes de pared de cocina. Incluye suministro de materiales y mano de obra.</t>
  </si>
  <si>
    <t xml:space="preserve">Gabinetes de piso en cocina. Incluye suministro de materiales, pintura azul y mano de obra. </t>
  </si>
  <si>
    <t xml:space="preserve">FECHA: </t>
  </si>
  <si>
    <t>REMOZAMIENTO COCINA DE LA UNIDAD DE DERECHOS HUMANOS, PLAZA FRANCESA, SANTO DOMINGO.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</si>
</sst>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_(* #,##0.00_);_(* \(#,##0.00\);_(* \-??_);_(@_)"/>
    <numFmt numFmtId="181" formatCode="&quot;RD$&quot;#,##0.00\ ;&quot;(RD$&quot;#,##0.00\)"/>
    <numFmt numFmtId="182" formatCode="#,##0.000"/>
    <numFmt numFmtId="183" formatCode="&quot;RD$&quot;#,##0.00"/>
    <numFmt numFmtId="184" formatCode="#,##0.000_);\(#,##0.000\)"/>
    <numFmt numFmtId="185" formatCode="[$$-C09]#,##0.00"/>
    <numFmt numFmtId="186" formatCode="#,##0.00;[Red]#,##0.00"/>
    <numFmt numFmtId="187" formatCode="_(* #,##0.000_);_(* \(#,##0.000\);_(* \-??_);_(@_)"/>
    <numFmt numFmtId="188" formatCode="&quot;RD&quot;&quot;$&quot;#,##0.00"/>
    <numFmt numFmtId="189" formatCode="0.0000"/>
    <numFmt numFmtId="190" formatCode="#,##0.0"/>
    <numFmt numFmtId="191" formatCode="#,##0.0000"/>
    <numFmt numFmtId="192" formatCode="&quot;RD$&quot;#,##0.00;[Red]&quot;RD$&quot;#,##0.00"/>
    <numFmt numFmtId="193" formatCode="#,##0.00\ ;&quot; (&quot;#,##0.00\);&quot; -&quot;#\ ;@\ "/>
    <numFmt numFmtId="194" formatCode="0.000"/>
    <numFmt numFmtId="195" formatCode="[$$-1C0A]#,##0.00"/>
    <numFmt numFmtId="196" formatCode="_-* #,##0.0000_-;\-* #,##0.0000_-;_-* &quot;-&quot;??_-;_-@_-"/>
    <numFmt numFmtId="197" formatCode="0.0%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double"/>
      <top/>
      <bottom style="hair">
        <color indexed="8"/>
      </bottom>
    </border>
    <border>
      <left style="hair">
        <color indexed="8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hair">
        <color indexed="8"/>
      </right>
      <top style="double">
        <color indexed="8"/>
      </top>
      <bottom style="double">
        <color indexed="8"/>
      </bottom>
    </border>
    <border>
      <left style="medium"/>
      <right/>
      <top/>
      <bottom/>
    </border>
    <border>
      <left style="double"/>
      <right style="hair">
        <color indexed="8"/>
      </right>
      <top/>
      <bottom style="hair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/>
      <top style="hair">
        <color indexed="8"/>
      </top>
      <bottom style="double">
        <color indexed="8"/>
      </bottom>
    </border>
    <border>
      <left style="double"/>
      <right style="hair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5" applyFont="0" applyBorder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1" fontId="34" fillId="0" borderId="0" applyFont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6" applyNumberFormat="0" applyFont="0" applyAlignment="0" applyProtection="0"/>
    <xf numFmtId="9" fontId="0" fillId="0" borderId="0" applyFill="0" applyBorder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50" fillId="0" borderId="10" applyNumberFormat="0" applyFill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4" borderId="0" xfId="63" applyFont="1" applyFill="1" applyBorder="1" applyAlignment="1">
      <alignment vertical="center"/>
      <protection/>
    </xf>
    <xf numFmtId="4" fontId="1" fillId="34" borderId="0" xfId="63" applyNumberFormat="1" applyFont="1" applyFill="1" applyBorder="1" applyAlignment="1">
      <alignment horizontal="center" vertical="center"/>
      <protection/>
    </xf>
    <xf numFmtId="0" fontId="1" fillId="34" borderId="0" xfId="63" applyFont="1" applyFill="1" applyBorder="1" applyAlignment="1">
      <alignment horizontal="center" vertical="center"/>
      <protection/>
    </xf>
    <xf numFmtId="0" fontId="1" fillId="14" borderId="0" xfId="63" applyFont="1" applyFill="1" applyBorder="1" applyAlignment="1">
      <alignment vertical="center"/>
      <protection/>
    </xf>
    <xf numFmtId="4" fontId="1" fillId="14" borderId="0" xfId="63" applyNumberFormat="1" applyFont="1" applyFill="1" applyBorder="1" applyAlignment="1">
      <alignment horizontal="center" vertical="center"/>
      <protection/>
    </xf>
    <xf numFmtId="0" fontId="1" fillId="14" borderId="0" xfId="63" applyFont="1" applyFill="1" applyBorder="1" applyAlignment="1">
      <alignment horizontal="center" vertical="center"/>
      <protection/>
    </xf>
    <xf numFmtId="190" fontId="6" fillId="33" borderId="0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vertical="center"/>
    </xf>
    <xf numFmtId="2" fontId="6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5" borderId="11" xfId="52" applyNumberFormat="1" applyFont="1" applyFill="1" applyBorder="1" applyAlignment="1" applyProtection="1">
      <alignment horizontal="center" vertical="center"/>
      <protection/>
    </xf>
    <xf numFmtId="0" fontId="7" fillId="33" borderId="11" xfId="62" applyFont="1" applyFill="1" applyBorder="1" applyAlignment="1">
      <alignment vertical="center"/>
      <protection/>
    </xf>
    <xf numFmtId="39" fontId="7" fillId="33" borderId="14" xfId="52" applyNumberFormat="1" applyFont="1" applyFill="1" applyBorder="1" applyAlignment="1" applyProtection="1">
      <alignment horizontal="center" vertical="center"/>
      <protection/>
    </xf>
    <xf numFmtId="0" fontId="34" fillId="0" borderId="0" xfId="62">
      <alignment/>
      <protection/>
    </xf>
    <xf numFmtId="4" fontId="6" fillId="33" borderId="11" xfId="53" applyNumberFormat="1" applyFont="1" applyFill="1" applyBorder="1" applyAlignment="1" applyProtection="1">
      <alignment horizontal="center" vertical="center"/>
      <protection/>
    </xf>
    <xf numFmtId="4" fontId="6" fillId="35" borderId="15" xfId="52" applyNumberFormat="1" applyFont="1" applyFill="1" applyBorder="1" applyAlignment="1" applyProtection="1">
      <alignment horizontal="center" vertical="center"/>
      <protection/>
    </xf>
    <xf numFmtId="39" fontId="7" fillId="33" borderId="16" xfId="52" applyNumberFormat="1" applyFont="1" applyFill="1" applyBorder="1" applyAlignment="1" applyProtection="1">
      <alignment horizontal="center" vertical="center"/>
      <protection/>
    </xf>
    <xf numFmtId="0" fontId="6" fillId="35" borderId="11" xfId="62" applyFont="1" applyFill="1" applyBorder="1" applyAlignment="1">
      <alignment vertical="center" wrapText="1"/>
      <protection/>
    </xf>
    <xf numFmtId="181" fontId="7" fillId="33" borderId="14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181" fontId="7" fillId="33" borderId="17" xfId="0" applyNumberFormat="1" applyFont="1" applyFill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6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1" fillId="0" borderId="0" xfId="62" applyFont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4" fontId="9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left" vertical="center"/>
    </xf>
    <xf numFmtId="4" fontId="2" fillId="33" borderId="18" xfId="0" applyNumberFormat="1" applyFont="1" applyFill="1" applyBorder="1" applyAlignment="1">
      <alignment vertical="center"/>
    </xf>
    <xf numFmtId="4" fontId="2" fillId="34" borderId="18" xfId="63" applyNumberFormat="1" applyFont="1" applyFill="1" applyBorder="1" applyAlignment="1">
      <alignment horizontal="center" vertical="center"/>
      <protection/>
    </xf>
    <xf numFmtId="4" fontId="2" fillId="14" borderId="18" xfId="63" applyNumberFormat="1" applyFont="1" applyFill="1" applyBorder="1" applyAlignment="1">
      <alignment horizontal="center" vertical="center"/>
      <protection/>
    </xf>
    <xf numFmtId="4" fontId="12" fillId="33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4" fillId="0" borderId="0" xfId="62" applyFill="1">
      <alignment/>
      <protection/>
    </xf>
    <xf numFmtId="190" fontId="6" fillId="0" borderId="0" xfId="0" applyNumberFormat="1" applyFont="1" applyFill="1" applyBorder="1" applyAlignment="1">
      <alignment horizontal="right" vertical="center" wrapText="1"/>
    </xf>
    <xf numFmtId="2" fontId="3" fillId="35" borderId="20" xfId="63" applyNumberFormat="1" applyFont="1" applyFill="1" applyBorder="1" applyAlignment="1">
      <alignment vertical="top"/>
      <protection/>
    </xf>
    <xf numFmtId="2" fontId="1" fillId="34" borderId="20" xfId="63" applyNumberFormat="1" applyFont="1" applyFill="1" applyBorder="1" applyAlignment="1">
      <alignment vertical="top" wrapText="1"/>
      <protection/>
    </xf>
    <xf numFmtId="2" fontId="1" fillId="14" borderId="20" xfId="63" applyNumberFormat="1" applyFont="1" applyFill="1" applyBorder="1" applyAlignment="1">
      <alignment vertical="top" wrapText="1"/>
      <protection/>
    </xf>
    <xf numFmtId="2" fontId="4" fillId="33" borderId="20" xfId="63" applyNumberFormat="1" applyFont="1" applyFill="1" applyBorder="1" applyAlignment="1">
      <alignment vertical="top" wrapText="1"/>
      <protection/>
    </xf>
    <xf numFmtId="2" fontId="4" fillId="33" borderId="21" xfId="63" applyNumberFormat="1" applyFont="1" applyFill="1" applyBorder="1" applyAlignment="1">
      <alignment vertical="top" wrapText="1"/>
      <protection/>
    </xf>
    <xf numFmtId="2" fontId="6" fillId="0" borderId="22" xfId="0" applyNumberFormat="1" applyFont="1" applyFill="1" applyBorder="1" applyAlignment="1">
      <alignment vertical="top"/>
    </xf>
    <xf numFmtId="2" fontId="6" fillId="33" borderId="22" xfId="62" applyNumberFormat="1" applyFont="1" applyFill="1" applyBorder="1" applyAlignment="1">
      <alignment vertical="top"/>
      <protection/>
    </xf>
    <xf numFmtId="0" fontId="6" fillId="33" borderId="23" xfId="0" applyFont="1" applyFill="1" applyBorder="1" applyAlignment="1">
      <alignment vertical="top" wrapText="1"/>
    </xf>
    <xf numFmtId="0" fontId="12" fillId="33" borderId="20" xfId="0" applyFont="1" applyFill="1" applyBorder="1" applyAlignment="1">
      <alignment vertical="top" wrapText="1"/>
    </xf>
    <xf numFmtId="2" fontId="1" fillId="33" borderId="20" xfId="0" applyNumberFormat="1" applyFont="1" applyFill="1" applyBorder="1" applyAlignment="1">
      <alignment vertical="top" wrapText="1"/>
    </xf>
    <xf numFmtId="2" fontId="4" fillId="33" borderId="20" xfId="0" applyNumberFormat="1" applyFont="1" applyFill="1" applyBorder="1" applyAlignment="1">
      <alignment vertical="top"/>
    </xf>
    <xf numFmtId="2" fontId="1" fillId="0" borderId="20" xfId="0" applyNumberFormat="1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2" fontId="7" fillId="33" borderId="25" xfId="0" applyNumberFormat="1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181" fontId="7" fillId="33" borderId="16" xfId="0" applyNumberFormat="1" applyFont="1" applyFill="1" applyBorder="1" applyAlignment="1">
      <alignment horizontal="center" vertical="center"/>
    </xf>
    <xf numFmtId="2" fontId="8" fillId="14" borderId="26" xfId="63" applyNumberFormat="1" applyFont="1" applyFill="1" applyBorder="1" applyAlignment="1">
      <alignment vertical="top" wrapText="1"/>
      <protection/>
    </xf>
    <xf numFmtId="0" fontId="8" fillId="14" borderId="27" xfId="63" applyFont="1" applyFill="1" applyBorder="1" applyAlignment="1">
      <alignment horizontal="center" vertical="center"/>
      <protection/>
    </xf>
    <xf numFmtId="4" fontId="8" fillId="14" borderId="27" xfId="63" applyNumberFormat="1" applyFont="1" applyFill="1" applyBorder="1" applyAlignment="1">
      <alignment horizontal="center" vertical="center"/>
      <protection/>
    </xf>
    <xf numFmtId="4" fontId="8" fillId="14" borderId="27" xfId="63" applyNumberFormat="1" applyFont="1" applyFill="1" applyBorder="1" applyAlignment="1">
      <alignment horizontal="center" vertical="center" wrapText="1"/>
      <protection/>
    </xf>
    <xf numFmtId="4" fontId="8" fillId="14" borderId="28" xfId="63" applyNumberFormat="1" applyFont="1" applyFill="1" applyBorder="1" applyAlignment="1">
      <alignment horizontal="center" vertical="center" wrapText="1"/>
      <protection/>
    </xf>
    <xf numFmtId="0" fontId="7" fillId="33" borderId="29" xfId="62" applyFont="1" applyFill="1" applyBorder="1" applyAlignment="1">
      <alignment vertical="center"/>
      <protection/>
    </xf>
    <xf numFmtId="4" fontId="6" fillId="35" borderId="29" xfId="52" applyNumberFormat="1" applyFont="1" applyFill="1" applyBorder="1" applyAlignment="1" applyProtection="1">
      <alignment horizontal="center" vertical="center"/>
      <protection/>
    </xf>
    <xf numFmtId="39" fontId="7" fillId="33" borderId="30" xfId="52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vertical="center" wrapText="1"/>
    </xf>
    <xf numFmtId="4" fontId="6" fillId="34" borderId="29" xfId="0" applyNumberFormat="1" applyFont="1" applyFill="1" applyBorder="1" applyAlignment="1">
      <alignment horizontal="center" vertical="center"/>
    </xf>
    <xf numFmtId="2" fontId="0" fillId="0" borderId="31" xfId="0" applyNumberFormat="1" applyFill="1" applyBorder="1" applyAlignment="1">
      <alignment vertical="top"/>
    </xf>
    <xf numFmtId="0" fontId="7" fillId="34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2" fontId="6" fillId="35" borderId="22" xfId="0" applyNumberFormat="1" applyFont="1" applyFill="1" applyBorder="1" applyAlignment="1">
      <alignment vertical="top" wrapText="1"/>
    </xf>
    <xf numFmtId="0" fontId="52" fillId="34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4" fontId="6" fillId="35" borderId="11" xfId="50" applyNumberFormat="1" applyFont="1" applyFill="1" applyBorder="1" applyAlignment="1">
      <alignment horizontal="center" vertical="center"/>
    </xf>
    <xf numFmtId="4" fontId="7" fillId="35" borderId="14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192" fontId="52" fillId="34" borderId="14" xfId="0" applyNumberFormat="1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>
      <alignment vertical="top" wrapText="1"/>
    </xf>
    <xf numFmtId="0" fontId="6" fillId="33" borderId="34" xfId="0" applyFont="1" applyFill="1" applyBorder="1" applyAlignment="1">
      <alignment vertical="center"/>
    </xf>
    <xf numFmtId="4" fontId="6" fillId="35" borderId="34" xfId="50" applyNumberFormat="1" applyFont="1" applyFill="1" applyBorder="1" applyAlignment="1" applyProtection="1">
      <alignment horizontal="center" vertical="center"/>
      <protection/>
    </xf>
    <xf numFmtId="191" fontId="6" fillId="33" borderId="34" xfId="0" applyNumberFormat="1" applyFont="1" applyFill="1" applyBorder="1" applyAlignment="1">
      <alignment horizontal="center" vertical="center"/>
    </xf>
    <xf numFmtId="4" fontId="7" fillId="33" borderId="34" xfId="0" applyNumberFormat="1" applyFont="1" applyFill="1" applyBorder="1" applyAlignment="1">
      <alignment horizontal="center" vertical="center"/>
    </xf>
    <xf numFmtId="39" fontId="7" fillId="33" borderId="35" xfId="50" applyNumberFormat="1" applyFont="1" applyFill="1" applyBorder="1" applyAlignment="1" applyProtection="1">
      <alignment horizontal="center" vertical="center"/>
      <protection/>
    </xf>
    <xf numFmtId="2" fontId="7" fillId="33" borderId="25" xfId="62" applyNumberFormat="1" applyFont="1" applyFill="1" applyBorder="1" applyAlignment="1">
      <alignment vertical="center" wrapText="1"/>
      <protection/>
    </xf>
    <xf numFmtId="2" fontId="7" fillId="33" borderId="22" xfId="0" applyNumberFormat="1" applyFont="1" applyFill="1" applyBorder="1" applyAlignment="1">
      <alignment vertical="center" wrapText="1"/>
    </xf>
    <xf numFmtId="2" fontId="7" fillId="33" borderId="22" xfId="62" applyNumberFormat="1" applyFont="1" applyFill="1" applyBorder="1" applyAlignment="1">
      <alignment vertical="center" wrapText="1"/>
      <protection/>
    </xf>
    <xf numFmtId="2" fontId="6" fillId="0" borderId="22" xfId="0" applyNumberFormat="1" applyFont="1" applyFill="1" applyBorder="1" applyAlignment="1">
      <alignment vertical="center"/>
    </xf>
    <xf numFmtId="2" fontId="6" fillId="33" borderId="36" xfId="62" applyNumberFormat="1" applyFont="1" applyFill="1" applyBorder="1" applyAlignment="1">
      <alignment vertical="center" wrapText="1"/>
      <protection/>
    </xf>
    <xf numFmtId="2" fontId="7" fillId="33" borderId="36" xfId="62" applyNumberFormat="1" applyFont="1" applyFill="1" applyBorder="1" applyAlignment="1">
      <alignment vertical="center" wrapText="1"/>
      <protection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6" fillId="33" borderId="22" xfId="62" applyNumberFormat="1" applyFont="1" applyFill="1" applyBorder="1" applyAlignment="1">
      <alignment horizontal="right" vertical="center" wrapText="1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4" fontId="6" fillId="33" borderId="11" xfId="62" applyNumberFormat="1" applyFont="1" applyFill="1" applyBorder="1" applyAlignment="1">
      <alignment horizontal="center" vertical="center"/>
      <protection/>
    </xf>
    <xf numFmtId="191" fontId="6" fillId="33" borderId="11" xfId="62" applyNumberFormat="1" applyFont="1" applyFill="1" applyBorder="1" applyAlignment="1">
      <alignment horizontal="center" vertical="center"/>
      <protection/>
    </xf>
    <xf numFmtId="4" fontId="7" fillId="33" borderId="11" xfId="62" applyNumberFormat="1" applyFont="1" applyFill="1" applyBorder="1" applyAlignment="1">
      <alignment horizontal="center" vertical="center"/>
      <protection/>
    </xf>
    <xf numFmtId="0" fontId="13" fillId="33" borderId="14" xfId="62" applyFont="1" applyFill="1" applyBorder="1" applyAlignment="1">
      <alignment horizontal="center" vertical="center"/>
      <protection/>
    </xf>
    <xf numFmtId="2" fontId="6" fillId="35" borderId="22" xfId="0" applyNumberFormat="1" applyFont="1" applyFill="1" applyBorder="1" applyAlignment="1">
      <alignment horizontal="right" vertical="center" wrapText="1"/>
    </xf>
    <xf numFmtId="191" fontId="6" fillId="35" borderId="11" xfId="0" applyNumberFormat="1" applyFont="1" applyFill="1" applyBorder="1" applyAlignment="1">
      <alignment horizontal="center" vertical="center"/>
    </xf>
    <xf numFmtId="4" fontId="6" fillId="33" borderId="0" xfId="53" applyNumberFormat="1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vertical="center"/>
    </xf>
    <xf numFmtId="2" fontId="6" fillId="33" borderId="22" xfId="62" applyNumberFormat="1" applyFont="1" applyFill="1" applyBorder="1" applyAlignment="1">
      <alignment vertical="center"/>
      <protection/>
    </xf>
    <xf numFmtId="14" fontId="2" fillId="33" borderId="37" xfId="54" applyNumberFormat="1" applyFont="1" applyFill="1" applyBorder="1" applyAlignment="1" applyProtection="1">
      <alignment horizontal="left" vertical="center"/>
      <protection/>
    </xf>
    <xf numFmtId="4" fontId="3" fillId="35" borderId="38" xfId="63" applyNumberFormat="1" applyFont="1" applyFill="1" applyBorder="1" applyAlignment="1">
      <alignment horizontal="center" vertical="center"/>
      <protection/>
    </xf>
    <xf numFmtId="4" fontId="3" fillId="35" borderId="39" xfId="63" applyNumberFormat="1" applyFont="1" applyFill="1" applyBorder="1" applyAlignment="1">
      <alignment horizontal="center" vertical="center"/>
      <protection/>
    </xf>
    <xf numFmtId="4" fontId="3" fillId="35" borderId="40" xfId="63" applyNumberFormat="1" applyFont="1" applyFill="1" applyBorder="1" applyAlignment="1">
      <alignment horizontal="center" vertical="center"/>
      <protection/>
    </xf>
    <xf numFmtId="4" fontId="33" fillId="35" borderId="0" xfId="63" applyNumberFormat="1" applyFont="1" applyFill="1" applyBorder="1" applyAlignment="1">
      <alignment horizontal="center" vertical="center"/>
      <protection/>
    </xf>
    <xf numFmtId="4" fontId="33" fillId="35" borderId="18" xfId="63" applyNumberFormat="1" applyFont="1" applyFill="1" applyBorder="1" applyAlignment="1">
      <alignment horizontal="center" vertical="center"/>
      <protection/>
    </xf>
    <xf numFmtId="4" fontId="32" fillId="35" borderId="0" xfId="63" applyNumberFormat="1" applyFont="1" applyFill="1" applyBorder="1" applyAlignment="1">
      <alignment horizontal="center" vertical="center"/>
      <protection/>
    </xf>
    <xf numFmtId="4" fontId="32" fillId="35" borderId="18" xfId="63" applyNumberFormat="1" applyFont="1" applyFill="1" applyBorder="1" applyAlignment="1">
      <alignment horizontal="center" vertical="center"/>
      <protection/>
    </xf>
    <xf numFmtId="0" fontId="5" fillId="35" borderId="0" xfId="63" applyFont="1" applyFill="1" applyBorder="1" applyAlignment="1">
      <alignment horizontal="left" vertical="center"/>
      <protection/>
    </xf>
    <xf numFmtId="0" fontId="32" fillId="33" borderId="0" xfId="63" applyFont="1" applyFill="1" applyBorder="1" applyAlignment="1">
      <alignment horizontal="center" vertical="center"/>
      <protection/>
    </xf>
    <xf numFmtId="0" fontId="32" fillId="33" borderId="18" xfId="63" applyFont="1" applyFill="1" applyBorder="1" applyAlignment="1">
      <alignment horizontal="center" vertical="center"/>
      <protection/>
    </xf>
    <xf numFmtId="0" fontId="32" fillId="33" borderId="0" xfId="63" applyFont="1" applyFill="1" applyBorder="1" applyAlignment="1">
      <alignment horizontal="left" vertical="center" wrapText="1"/>
      <protection/>
    </xf>
    <xf numFmtId="0" fontId="32" fillId="33" borderId="18" xfId="63" applyFont="1" applyFill="1" applyBorder="1" applyAlignment="1">
      <alignment horizontal="left" vertical="center" wrapText="1"/>
      <protection/>
    </xf>
    <xf numFmtId="0" fontId="6" fillId="33" borderId="2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32" fillId="33" borderId="41" xfId="63" applyFont="1" applyFill="1" applyBorder="1" applyAlignment="1">
      <alignment horizontal="left" vertical="center"/>
      <protection/>
    </xf>
    <xf numFmtId="4" fontId="9" fillId="33" borderId="0" xfId="0" applyNumberFormat="1" applyFont="1" applyFill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Millares 12" xfId="52"/>
    <cellStyle name="Millares 18 2" xfId="53"/>
    <cellStyle name="Millares 2 4" xfId="54"/>
    <cellStyle name="Millares 7" xfId="55"/>
    <cellStyle name="Currency" xfId="56"/>
    <cellStyle name="Currency [0]" xfId="57"/>
    <cellStyle name="Neutral" xfId="58"/>
    <cellStyle name="Normal 2 2" xfId="59"/>
    <cellStyle name="Normal 2 3" xfId="60"/>
    <cellStyle name="Normal 3" xfId="61"/>
    <cellStyle name="Normal 5 18 2" xfId="62"/>
    <cellStyle name="Normal 5 2 3 2" xfId="63"/>
    <cellStyle name="Normal 9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171450</xdr:rowOff>
    </xdr:from>
    <xdr:to>
      <xdr:col>1</xdr:col>
      <xdr:colOff>1962150</xdr:colOff>
      <xdr:row>3</xdr:row>
      <xdr:rowOff>28575</xdr:rowOff>
    </xdr:to>
    <xdr:pic>
      <xdr:nvPicPr>
        <xdr:cNvPr id="1" name="2 Imagen" descr="Resultado de imagen para logo ministerio publico republica dominicana"/>
        <xdr:cNvPicPr preferRelativeResize="1">
          <a:picLocks noChangeAspect="1"/>
        </xdr:cNvPicPr>
      </xdr:nvPicPr>
      <xdr:blipFill>
        <a:blip r:embed="rId1"/>
        <a:srcRect l="41766" t="36172" r="32525" b="36677"/>
        <a:stretch>
          <a:fillRect/>
        </a:stretch>
      </xdr:blipFill>
      <xdr:spPr>
        <a:xfrm>
          <a:off x="266700" y="17145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5"/>
  <sheetViews>
    <sheetView showGridLines="0" tabSelected="1" view="pageBreakPreview" zoomScale="96" zoomScaleNormal="96" zoomScaleSheetLayoutView="96" zoomScalePageLayoutView="0" workbookViewId="0" topLeftCell="A40">
      <selection activeCell="F52" sqref="F52"/>
    </sheetView>
  </sheetViews>
  <sheetFormatPr defaultColWidth="11.421875" defaultRowHeight="12.75"/>
  <cols>
    <col min="1" max="1" width="7.00390625" style="82" bestFit="1" customWidth="1"/>
    <col min="2" max="2" width="43.7109375" style="4" customWidth="1"/>
    <col min="3" max="3" width="10.00390625" style="4" customWidth="1"/>
    <col min="4" max="4" width="6.7109375" style="10" customWidth="1"/>
    <col min="5" max="5" width="12.28125" style="11" customWidth="1"/>
    <col min="6" max="6" width="13.28125" style="11" customWidth="1"/>
    <col min="7" max="7" width="12.28125" style="12" customWidth="1"/>
    <col min="8" max="8" width="7.140625" style="13" customWidth="1"/>
    <col min="9" max="9" width="30.28125" style="49" bestFit="1" customWidth="1"/>
    <col min="10" max="10" width="12.140625" style="4" bestFit="1" customWidth="1"/>
    <col min="11" max="16384" width="11.421875" style="4" customWidth="1"/>
  </cols>
  <sheetData>
    <row r="1" spans="1:8" s="1" customFormat="1" ht="22.5" customHeight="1" thickTop="1">
      <c r="A1" s="140"/>
      <c r="B1" s="141"/>
      <c r="C1" s="141"/>
      <c r="D1" s="141"/>
      <c r="E1" s="141"/>
      <c r="F1" s="141"/>
      <c r="G1" s="142"/>
      <c r="H1" s="66"/>
    </row>
    <row r="2" spans="1:8" s="1" customFormat="1" ht="22.5" customHeight="1">
      <c r="A2" s="70"/>
      <c r="B2" s="143" t="s">
        <v>34</v>
      </c>
      <c r="C2" s="143"/>
      <c r="D2" s="143"/>
      <c r="E2" s="143"/>
      <c r="F2" s="143"/>
      <c r="G2" s="144"/>
      <c r="H2" s="66"/>
    </row>
    <row r="3" spans="1:8" s="1" customFormat="1" ht="22.5" customHeight="1">
      <c r="A3" s="70"/>
      <c r="B3" s="145"/>
      <c r="C3" s="145"/>
      <c r="D3" s="145"/>
      <c r="E3" s="145"/>
      <c r="F3" s="145"/>
      <c r="G3" s="146"/>
      <c r="H3" s="66"/>
    </row>
    <row r="4" spans="1:8" s="1" customFormat="1" ht="22.5" customHeight="1">
      <c r="A4" s="71"/>
      <c r="B4" s="24"/>
      <c r="C4" s="25"/>
      <c r="D4" s="26"/>
      <c r="E4" s="25"/>
      <c r="F4" s="25"/>
      <c r="G4" s="63"/>
      <c r="H4" s="66"/>
    </row>
    <row r="5" spans="1:8" s="1" customFormat="1" ht="11.25" customHeight="1">
      <c r="A5" s="72"/>
      <c r="B5" s="27"/>
      <c r="C5" s="28"/>
      <c r="D5" s="29"/>
      <c r="E5" s="28"/>
      <c r="F5" s="28"/>
      <c r="G5" s="64"/>
      <c r="H5" s="66"/>
    </row>
    <row r="6" spans="1:8" s="1" customFormat="1" ht="12.75" customHeight="1">
      <c r="A6" s="73"/>
      <c r="B6" s="147"/>
      <c r="C6" s="147"/>
      <c r="D6" s="147"/>
      <c r="E6" s="148"/>
      <c r="F6" s="148"/>
      <c r="G6" s="149"/>
      <c r="H6" s="66"/>
    </row>
    <row r="7" spans="1:8" s="1" customFormat="1" ht="15.75">
      <c r="A7" s="73"/>
      <c r="B7" s="150" t="s">
        <v>54</v>
      </c>
      <c r="C7" s="150"/>
      <c r="D7" s="150"/>
      <c r="E7" s="150"/>
      <c r="F7" s="150"/>
      <c r="G7" s="151"/>
      <c r="H7" s="66"/>
    </row>
    <row r="8" spans="1:8" s="1" customFormat="1" ht="22.5" customHeight="1" thickBot="1">
      <c r="A8" s="74"/>
      <c r="B8" s="155" t="s">
        <v>25</v>
      </c>
      <c r="C8" s="155"/>
      <c r="D8" s="155"/>
      <c r="E8" s="155"/>
      <c r="F8" s="155"/>
      <c r="G8" s="139" t="s">
        <v>53</v>
      </c>
      <c r="H8" s="66"/>
    </row>
    <row r="9" spans="1:8" s="1" customFormat="1" ht="31.5" customHeight="1" thickBot="1" thickTop="1">
      <c r="A9" s="90" t="s">
        <v>0</v>
      </c>
      <c r="B9" s="91" t="s">
        <v>1</v>
      </c>
      <c r="C9" s="92" t="s">
        <v>5</v>
      </c>
      <c r="D9" s="92" t="s">
        <v>3</v>
      </c>
      <c r="E9" s="93" t="s">
        <v>6</v>
      </c>
      <c r="F9" s="93" t="s">
        <v>7</v>
      </c>
      <c r="G9" s="94" t="s">
        <v>8</v>
      </c>
      <c r="H9" s="66"/>
    </row>
    <row r="10" spans="1:9" s="5" customFormat="1" ht="16.5" thickTop="1">
      <c r="A10" s="83"/>
      <c r="B10" s="84"/>
      <c r="C10" s="85"/>
      <c r="D10" s="86"/>
      <c r="E10" s="87"/>
      <c r="F10" s="88"/>
      <c r="G10" s="89"/>
      <c r="H10" s="13"/>
      <c r="I10" s="48"/>
    </row>
    <row r="11" spans="1:9" s="5" customFormat="1" ht="20.25" customHeight="1">
      <c r="A11" s="118">
        <v>1</v>
      </c>
      <c r="B11" s="14" t="s">
        <v>4</v>
      </c>
      <c r="C11" s="15"/>
      <c r="D11" s="16"/>
      <c r="E11" s="17"/>
      <c r="F11" s="18"/>
      <c r="G11" s="42"/>
      <c r="H11" s="13"/>
      <c r="I11" s="48"/>
    </row>
    <row r="12" spans="1:7" ht="60">
      <c r="A12" s="75">
        <f>+A11+0.01</f>
        <v>1.01</v>
      </c>
      <c r="B12" s="20" t="s">
        <v>42</v>
      </c>
      <c r="C12" s="21">
        <v>1</v>
      </c>
      <c r="D12" s="16" t="s">
        <v>14</v>
      </c>
      <c r="E12" s="22"/>
      <c r="F12" s="38">
        <f>ROUND(C12*E12,2)</f>
        <v>0</v>
      </c>
      <c r="G12" s="43"/>
    </row>
    <row r="13" spans="1:7" ht="32.25" customHeight="1">
      <c r="A13" s="120">
        <f>+A12+0.01</f>
        <v>1.02</v>
      </c>
      <c r="B13" s="20" t="s">
        <v>24</v>
      </c>
      <c r="C13" s="21">
        <v>12.65</v>
      </c>
      <c r="D13" s="16" t="s">
        <v>19</v>
      </c>
      <c r="E13" s="22"/>
      <c r="F13" s="38">
        <f>ROUND(C13*E13,2)</f>
        <v>0</v>
      </c>
      <c r="G13" s="43"/>
    </row>
    <row r="14" spans="1:8" ht="35.25" customHeight="1">
      <c r="A14" s="75">
        <f>+A13+0.01</f>
        <v>1.03</v>
      </c>
      <c r="B14" s="20" t="s">
        <v>41</v>
      </c>
      <c r="C14" s="21">
        <v>1</v>
      </c>
      <c r="D14" s="16" t="s">
        <v>14</v>
      </c>
      <c r="E14" s="22"/>
      <c r="F14" s="38">
        <f>ROUND(C14*E14,2)</f>
        <v>0</v>
      </c>
      <c r="G14" s="44">
        <f>SUM(F10:F14)</f>
        <v>0</v>
      </c>
      <c r="H14" s="67"/>
    </row>
    <row r="15" spans="1:7" ht="20.25" customHeight="1">
      <c r="A15" s="118">
        <v>2</v>
      </c>
      <c r="B15" s="35" t="s">
        <v>43</v>
      </c>
      <c r="C15" s="19"/>
      <c r="D15" s="19"/>
      <c r="E15" s="22"/>
      <c r="F15" s="18"/>
      <c r="G15" s="43"/>
    </row>
    <row r="16" spans="1:7" ht="35.25" customHeight="1">
      <c r="A16" s="75">
        <f>A15+0.01</f>
        <v>2.01</v>
      </c>
      <c r="B16" s="20" t="s">
        <v>44</v>
      </c>
      <c r="C16" s="21">
        <v>8.03</v>
      </c>
      <c r="D16" s="16" t="s">
        <v>19</v>
      </c>
      <c r="E16" s="22"/>
      <c r="F16" s="38">
        <f>ROUND(C16*E16,2)</f>
        <v>0</v>
      </c>
      <c r="G16" s="43"/>
    </row>
    <row r="17" spans="1:7" ht="38.25" customHeight="1">
      <c r="A17" s="75">
        <f>A16+0.01</f>
        <v>2.0199999999999996</v>
      </c>
      <c r="B17" s="20" t="s">
        <v>46</v>
      </c>
      <c r="C17" s="21">
        <v>11.94</v>
      </c>
      <c r="D17" s="16" t="s">
        <v>19</v>
      </c>
      <c r="E17" s="22"/>
      <c r="F17" s="38">
        <f>ROUND(C17*E17,2)</f>
        <v>0</v>
      </c>
      <c r="G17" s="44">
        <f>SUM(F16:F17)</f>
        <v>0</v>
      </c>
    </row>
    <row r="18" spans="1:9" s="37" customFormat="1" ht="20.25" customHeight="1">
      <c r="A18" s="117">
        <v>3</v>
      </c>
      <c r="B18" s="35" t="s">
        <v>26</v>
      </c>
      <c r="C18" s="39"/>
      <c r="D18" s="16"/>
      <c r="E18" s="39"/>
      <c r="F18" s="39"/>
      <c r="G18" s="40"/>
      <c r="H18" s="68"/>
      <c r="I18" s="50"/>
    </row>
    <row r="19" spans="1:9" s="37" customFormat="1" ht="43.5" customHeight="1">
      <c r="A19" s="75">
        <f>+A18+0.01</f>
        <v>3.01</v>
      </c>
      <c r="B19" s="20" t="s">
        <v>45</v>
      </c>
      <c r="C19" s="21">
        <v>2.18</v>
      </c>
      <c r="D19" s="16" t="s">
        <v>19</v>
      </c>
      <c r="E19" s="22"/>
      <c r="F19" s="38">
        <f>ROUND(C19*E19,2)</f>
        <v>0</v>
      </c>
      <c r="G19" s="44">
        <f>SUM(F19)</f>
        <v>0</v>
      </c>
      <c r="H19" s="68"/>
      <c r="I19" s="50"/>
    </row>
    <row r="20" spans="1:9" s="37" customFormat="1" ht="20.25" customHeight="1">
      <c r="A20" s="119">
        <v>4</v>
      </c>
      <c r="B20" s="35" t="s">
        <v>10</v>
      </c>
      <c r="C20" s="34"/>
      <c r="D20" s="34"/>
      <c r="E20" s="34"/>
      <c r="F20" s="34"/>
      <c r="G20" s="36"/>
      <c r="H20" s="68"/>
      <c r="I20" s="50"/>
    </row>
    <row r="21" spans="1:9" s="37" customFormat="1" ht="30">
      <c r="A21" s="76">
        <f>A20+0.01</f>
        <v>4.01</v>
      </c>
      <c r="B21" s="41" t="s">
        <v>27</v>
      </c>
      <c r="C21" s="34">
        <v>34.5</v>
      </c>
      <c r="D21" s="16" t="s">
        <v>19</v>
      </c>
      <c r="E21" s="34"/>
      <c r="F21" s="38">
        <f>ROUND(C21*E21,2)</f>
        <v>0</v>
      </c>
      <c r="G21" s="44">
        <f>SUM(F21)</f>
        <v>0</v>
      </c>
      <c r="H21" s="68"/>
      <c r="I21" s="50"/>
    </row>
    <row r="22" spans="1:31" s="47" customFormat="1" ht="20.25" customHeight="1" thickBot="1">
      <c r="A22" s="119">
        <v>5</v>
      </c>
      <c r="B22" s="35" t="s">
        <v>15</v>
      </c>
      <c r="C22" s="34"/>
      <c r="D22" s="34"/>
      <c r="E22" s="34"/>
      <c r="F22" s="34"/>
      <c r="G22" s="36"/>
      <c r="H22" s="67"/>
      <c r="I22" s="5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9" ht="45.75" thickTop="1">
      <c r="A23" s="76">
        <f>+A22+0.01</f>
        <v>5.01</v>
      </c>
      <c r="B23" s="41" t="s">
        <v>21</v>
      </c>
      <c r="C23" s="34">
        <v>6</v>
      </c>
      <c r="D23" s="34" t="s">
        <v>3</v>
      </c>
      <c r="E23" s="34"/>
      <c r="F23" s="38">
        <f>ROUND(C23*E23,2)</f>
        <v>0</v>
      </c>
      <c r="G23" s="36"/>
      <c r="H23" s="67"/>
      <c r="I23" s="51"/>
    </row>
    <row r="24" spans="1:9" ht="36.75" customHeight="1">
      <c r="A24" s="76">
        <f>+A23+0.01</f>
        <v>5.02</v>
      </c>
      <c r="B24" s="41" t="s">
        <v>13</v>
      </c>
      <c r="C24" s="34">
        <v>1</v>
      </c>
      <c r="D24" s="34" t="s">
        <v>3</v>
      </c>
      <c r="E24" s="34"/>
      <c r="F24" s="38">
        <f>ROUND(C24*E24,2)</f>
        <v>0</v>
      </c>
      <c r="G24" s="36"/>
      <c r="H24" s="67"/>
      <c r="I24" s="51"/>
    </row>
    <row r="25" spans="1:9" ht="46.5" customHeight="1">
      <c r="A25" s="76">
        <f>+A24+0.01</f>
        <v>5.029999999999999</v>
      </c>
      <c r="B25" s="41" t="s">
        <v>23</v>
      </c>
      <c r="C25" s="34">
        <v>2</v>
      </c>
      <c r="D25" s="34" t="s">
        <v>3</v>
      </c>
      <c r="E25" s="34"/>
      <c r="F25" s="38">
        <f>ROUND(C25*E25,2)</f>
        <v>0</v>
      </c>
      <c r="G25" s="36"/>
      <c r="H25" s="67"/>
      <c r="I25" s="51"/>
    </row>
    <row r="26" spans="1:9" ht="20.25" customHeight="1">
      <c r="A26" s="138">
        <f>+A25+0.01</f>
        <v>5.039999999999999</v>
      </c>
      <c r="B26" s="41" t="s">
        <v>47</v>
      </c>
      <c r="C26" s="34">
        <v>1</v>
      </c>
      <c r="D26" s="34" t="s">
        <v>14</v>
      </c>
      <c r="E26" s="34"/>
      <c r="F26" s="38">
        <f>ROUND(C26*E26,2)</f>
        <v>0</v>
      </c>
      <c r="G26" s="36">
        <f>SUM(F23:F26)</f>
        <v>0</v>
      </c>
      <c r="H26" s="67"/>
      <c r="I26" s="51"/>
    </row>
    <row r="27" spans="1:8" ht="20.25" customHeight="1">
      <c r="A27" s="119">
        <v>6</v>
      </c>
      <c r="B27" s="35" t="s">
        <v>20</v>
      </c>
      <c r="C27" s="34"/>
      <c r="D27" s="34"/>
      <c r="E27" s="34"/>
      <c r="F27" s="34"/>
      <c r="G27" s="36"/>
      <c r="H27" s="67"/>
    </row>
    <row r="28" spans="1:8" ht="34.5" customHeight="1">
      <c r="A28" s="76">
        <f>+A27+0.01</f>
        <v>6.01</v>
      </c>
      <c r="B28" s="20" t="s">
        <v>48</v>
      </c>
      <c r="C28" s="21">
        <v>1</v>
      </c>
      <c r="D28" s="16" t="s">
        <v>3</v>
      </c>
      <c r="E28" s="22"/>
      <c r="F28" s="38">
        <f>ROUND(C28*E28,2)</f>
        <v>0</v>
      </c>
      <c r="G28" s="43">
        <f>SUM(F28)</f>
        <v>0</v>
      </c>
      <c r="H28" s="67"/>
    </row>
    <row r="29" spans="1:7" ht="20.25" customHeight="1">
      <c r="A29" s="119">
        <v>7</v>
      </c>
      <c r="B29" s="35" t="s">
        <v>11</v>
      </c>
      <c r="C29" s="34"/>
      <c r="D29" s="34"/>
      <c r="E29" s="34"/>
      <c r="F29" s="34"/>
      <c r="G29" s="36"/>
    </row>
    <row r="30" spans="1:11" s="13" customFormat="1" ht="51.75" customHeight="1">
      <c r="A30" s="75">
        <f>A29+0.01</f>
        <v>7.01</v>
      </c>
      <c r="B30" s="20" t="s">
        <v>49</v>
      </c>
      <c r="C30" s="21">
        <v>17.45</v>
      </c>
      <c r="D30" s="16" t="s">
        <v>22</v>
      </c>
      <c r="E30" s="22"/>
      <c r="F30" s="38">
        <f>ROUND(C30*E30,2)</f>
        <v>0</v>
      </c>
      <c r="G30" s="43"/>
      <c r="I30" s="52"/>
      <c r="K30" s="4"/>
    </row>
    <row r="31" spans="1:11" s="13" customFormat="1" ht="63" customHeight="1">
      <c r="A31" s="75">
        <f>+A30+0.01</f>
        <v>7.02</v>
      </c>
      <c r="B31" s="20" t="s">
        <v>50</v>
      </c>
      <c r="C31" s="21">
        <v>8.17</v>
      </c>
      <c r="D31" s="16" t="s">
        <v>22</v>
      </c>
      <c r="E31" s="22"/>
      <c r="F31" s="38">
        <f>ROUND(C31*E31,2)</f>
        <v>0</v>
      </c>
      <c r="G31" s="43"/>
      <c r="I31" s="52"/>
      <c r="K31" s="4"/>
    </row>
    <row r="32" spans="1:9" s="23" customFormat="1" ht="34.5" customHeight="1">
      <c r="A32" s="75">
        <f>+A31+0.01</f>
        <v>7.029999999999999</v>
      </c>
      <c r="B32" s="20" t="s">
        <v>51</v>
      </c>
      <c r="C32" s="21">
        <v>7.71</v>
      </c>
      <c r="D32" s="16" t="s">
        <v>33</v>
      </c>
      <c r="E32" s="22"/>
      <c r="F32" s="38">
        <f>ROUND(C32*E32,2)</f>
        <v>0</v>
      </c>
      <c r="G32" s="43"/>
      <c r="H32" s="69"/>
      <c r="I32" s="30"/>
    </row>
    <row r="33" spans="1:9" s="23" customFormat="1" ht="45" customHeight="1">
      <c r="A33" s="75">
        <f>+A32+0.01</f>
        <v>7.039999999999999</v>
      </c>
      <c r="B33" s="20" t="s">
        <v>52</v>
      </c>
      <c r="C33" s="21">
        <v>7.71</v>
      </c>
      <c r="D33" s="16" t="s">
        <v>33</v>
      </c>
      <c r="E33" s="22"/>
      <c r="F33" s="38">
        <f>ROUND(C33*E33,2)</f>
        <v>0</v>
      </c>
      <c r="G33" s="43">
        <f>SUM(F30:F33)</f>
        <v>0</v>
      </c>
      <c r="H33" s="69"/>
      <c r="I33" s="30"/>
    </row>
    <row r="34" spans="1:9" ht="20.25" customHeight="1">
      <c r="A34" s="122">
        <v>8</v>
      </c>
      <c r="B34" s="95" t="s">
        <v>12</v>
      </c>
      <c r="C34" s="96"/>
      <c r="D34" s="96"/>
      <c r="E34" s="96"/>
      <c r="F34" s="96"/>
      <c r="G34" s="97"/>
      <c r="I34" s="4"/>
    </row>
    <row r="35" spans="1:9" ht="20.25" customHeight="1" thickBot="1">
      <c r="A35" s="121">
        <f>A34+0.01</f>
        <v>8.01</v>
      </c>
      <c r="B35" s="98" t="s">
        <v>28</v>
      </c>
      <c r="C35" s="96">
        <v>1</v>
      </c>
      <c r="D35" s="96" t="s">
        <v>2</v>
      </c>
      <c r="E35" s="99"/>
      <c r="F35" s="38">
        <f>ROUND(C35*E35,2)</f>
        <v>0</v>
      </c>
      <c r="G35" s="97">
        <f>+F35</f>
        <v>0</v>
      </c>
      <c r="I35" s="4"/>
    </row>
    <row r="36" spans="1:9" ht="20.25" customHeight="1" thickBot="1" thickTop="1">
      <c r="A36" s="100"/>
      <c r="B36" s="101" t="s">
        <v>29</v>
      </c>
      <c r="C36" s="102"/>
      <c r="D36" s="102"/>
      <c r="E36" s="102"/>
      <c r="F36" s="102"/>
      <c r="G36" s="45">
        <f>SUM(G12:G35)</f>
        <v>0</v>
      </c>
      <c r="I36" s="4"/>
    </row>
    <row r="37" spans="1:9" ht="12" customHeight="1" thickTop="1">
      <c r="A37" s="103"/>
      <c r="B37" s="104"/>
      <c r="C37" s="105"/>
      <c r="D37" s="106"/>
      <c r="E37" s="105"/>
      <c r="F37" s="107"/>
      <c r="G37" s="108"/>
      <c r="I37" s="4"/>
    </row>
    <row r="38" spans="1:7" ht="20.25" customHeight="1">
      <c r="A38" s="103"/>
      <c r="B38" s="104" t="s">
        <v>30</v>
      </c>
      <c r="C38" s="105"/>
      <c r="D38" s="106"/>
      <c r="E38" s="105"/>
      <c r="F38" s="107"/>
      <c r="G38" s="108"/>
    </row>
    <row r="39" spans="1:256" s="13" customFormat="1" ht="20.25" customHeight="1">
      <c r="A39" s="126"/>
      <c r="B39" s="127" t="s">
        <v>31</v>
      </c>
      <c r="C39" s="128"/>
      <c r="D39" s="129"/>
      <c r="E39" s="130">
        <v>0.1</v>
      </c>
      <c r="F39" s="131">
        <f aca="true" t="shared" si="0" ref="F39:F46">ROUND($G$36*E39,2)</f>
        <v>0</v>
      </c>
      <c r="G39" s="132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13" customFormat="1" ht="20.25" customHeight="1">
      <c r="A40" s="133"/>
      <c r="B40" s="109" t="s">
        <v>35</v>
      </c>
      <c r="C40" s="105"/>
      <c r="D40" s="106"/>
      <c r="E40" s="134">
        <v>0.045</v>
      </c>
      <c r="F40" s="131">
        <f t="shared" si="0"/>
        <v>0</v>
      </c>
      <c r="G40" s="110"/>
      <c r="H40" s="37"/>
      <c r="I40" s="37"/>
      <c r="J40" s="37"/>
      <c r="K40" s="37"/>
      <c r="L40" s="37"/>
      <c r="M40" s="135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13" customFormat="1" ht="20.25" customHeight="1">
      <c r="A41" s="133"/>
      <c r="B41" s="109" t="s">
        <v>36</v>
      </c>
      <c r="C41" s="105"/>
      <c r="D41" s="106"/>
      <c r="E41" s="134">
        <v>0.03</v>
      </c>
      <c r="F41" s="131">
        <f t="shared" si="0"/>
        <v>0</v>
      </c>
      <c r="G41" s="110"/>
      <c r="H41" s="37"/>
      <c r="I41" s="37"/>
      <c r="J41" s="37"/>
      <c r="K41" s="37"/>
      <c r="L41" s="37"/>
      <c r="M41" s="13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13" customFormat="1" ht="20.25" customHeight="1">
      <c r="A42" s="133"/>
      <c r="B42" s="109" t="s">
        <v>40</v>
      </c>
      <c r="C42" s="105"/>
      <c r="D42" s="106"/>
      <c r="E42" s="134">
        <v>0.015</v>
      </c>
      <c r="F42" s="131">
        <f t="shared" si="0"/>
        <v>0</v>
      </c>
      <c r="G42" s="110"/>
      <c r="H42" s="37"/>
      <c r="I42" s="37"/>
      <c r="J42" s="37"/>
      <c r="K42" s="37"/>
      <c r="L42" s="37"/>
      <c r="M42" s="13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13" customFormat="1" ht="20.25" customHeight="1">
      <c r="A43" s="133"/>
      <c r="B43" s="109" t="s">
        <v>37</v>
      </c>
      <c r="C43" s="105"/>
      <c r="D43" s="106"/>
      <c r="E43" s="134">
        <v>0.1</v>
      </c>
      <c r="F43" s="131">
        <f t="shared" si="0"/>
        <v>0</v>
      </c>
      <c r="G43" s="110"/>
      <c r="H43" s="37"/>
      <c r="I43" s="37"/>
      <c r="J43" s="37"/>
      <c r="K43" s="37"/>
      <c r="L43" s="37"/>
      <c r="M43" s="1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s="13" customFormat="1" ht="27.75" customHeight="1">
      <c r="A44" s="133"/>
      <c r="B44" s="136" t="s">
        <v>38</v>
      </c>
      <c r="C44" s="137"/>
      <c r="D44" s="106"/>
      <c r="E44" s="134">
        <v>0.001</v>
      </c>
      <c r="F44" s="131">
        <f t="shared" si="0"/>
        <v>0</v>
      </c>
      <c r="G44" s="110"/>
      <c r="H44" s="37"/>
      <c r="I44" s="37"/>
      <c r="J44" s="37"/>
      <c r="K44" s="37"/>
      <c r="L44" s="37"/>
      <c r="M44" s="1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s="13" customFormat="1" ht="20.25" customHeight="1">
      <c r="A45" s="133"/>
      <c r="B45" s="109" t="s">
        <v>32</v>
      </c>
      <c r="C45" s="105"/>
      <c r="D45" s="106"/>
      <c r="E45" s="134">
        <v>0.018</v>
      </c>
      <c r="F45" s="131">
        <f t="shared" si="0"/>
        <v>0</v>
      </c>
      <c r="G45" s="110"/>
      <c r="H45" s="37"/>
      <c r="I45" s="37"/>
      <c r="J45" s="37"/>
      <c r="K45" s="37"/>
      <c r="L45" s="37"/>
      <c r="M45" s="1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s="13" customFormat="1" ht="38.25" customHeight="1">
      <c r="A46" s="133"/>
      <c r="B46" s="136" t="s">
        <v>39</v>
      </c>
      <c r="C46" s="137"/>
      <c r="D46" s="106"/>
      <c r="E46" s="134">
        <v>0.01</v>
      </c>
      <c r="F46" s="131">
        <f t="shared" si="0"/>
        <v>0</v>
      </c>
      <c r="G46" s="110">
        <f>SUM(F39:F46)</f>
        <v>0</v>
      </c>
      <c r="H46" s="37"/>
      <c r="I46" s="37"/>
      <c r="J46" s="37"/>
      <c r="K46" s="37"/>
      <c r="L46" s="37"/>
      <c r="M46" s="1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31" s="13" customFormat="1" ht="12" customHeight="1" thickBot="1">
      <c r="A47" s="111"/>
      <c r="B47" s="112"/>
      <c r="C47" s="113"/>
      <c r="D47" s="113"/>
      <c r="E47" s="114"/>
      <c r="F47" s="115"/>
      <c r="G47" s="116"/>
      <c r="I47" s="4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3" customFormat="1" ht="20.25" customHeight="1" thickBot="1" thickTop="1">
      <c r="A48" s="77"/>
      <c r="B48" s="31" t="s">
        <v>9</v>
      </c>
      <c r="C48" s="32"/>
      <c r="D48" s="32"/>
      <c r="E48" s="33"/>
      <c r="F48" s="33"/>
      <c r="G48" s="45">
        <f>G36+G46</f>
        <v>0</v>
      </c>
      <c r="I48" s="4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13" customFormat="1" ht="16.5" thickTop="1">
      <c r="A49" s="78"/>
      <c r="B49" s="3"/>
      <c r="C49" s="53"/>
      <c r="D49" s="54"/>
      <c r="E49" s="53"/>
      <c r="F49" s="53"/>
      <c r="G49" s="65"/>
      <c r="I49" s="4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13" customFormat="1" ht="15.75">
      <c r="A50" s="78"/>
      <c r="B50" s="3"/>
      <c r="C50" s="53"/>
      <c r="D50" s="54"/>
      <c r="E50" s="53"/>
      <c r="F50" s="53"/>
      <c r="G50" s="65"/>
      <c r="I50" s="4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13" customFormat="1" ht="15.75">
      <c r="A51" s="78"/>
      <c r="B51" s="3"/>
      <c r="C51" s="53"/>
      <c r="D51" s="54"/>
      <c r="E51" s="53"/>
      <c r="F51" s="53"/>
      <c r="G51" s="65"/>
      <c r="I51" s="4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13" customFormat="1" ht="15.75">
      <c r="A52" s="78"/>
      <c r="B52" s="3"/>
      <c r="C52" s="53"/>
      <c r="D52" s="54"/>
      <c r="E52" s="53"/>
      <c r="F52" s="53"/>
      <c r="G52" s="65"/>
      <c r="I52" s="4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s="13" customFormat="1" ht="15.75">
      <c r="A53" s="78"/>
      <c r="B53" s="3"/>
      <c r="C53" s="53"/>
      <c r="D53" s="54"/>
      <c r="E53" s="53"/>
      <c r="F53" s="53"/>
      <c r="G53" s="65"/>
      <c r="I53" s="4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s="13" customFormat="1" ht="15.75">
      <c r="A54" s="78"/>
      <c r="B54" s="3"/>
      <c r="C54" s="53"/>
      <c r="D54" s="54"/>
      <c r="E54" s="53"/>
      <c r="F54" s="53"/>
      <c r="G54" s="65"/>
      <c r="I54" s="4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s="13" customFormat="1" ht="15.75">
      <c r="A55" s="79"/>
      <c r="B55" s="2" t="s">
        <v>16</v>
      </c>
      <c r="C55" s="55"/>
      <c r="D55" s="56"/>
      <c r="E55" s="156" t="s">
        <v>17</v>
      </c>
      <c r="F55" s="156"/>
      <c r="G55" s="157"/>
      <c r="I55" s="4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13" customFormat="1" ht="15.75">
      <c r="A56" s="79"/>
      <c r="B56" s="2"/>
      <c r="C56" s="55"/>
      <c r="D56" s="56"/>
      <c r="E56" s="56"/>
      <c r="F56" s="56"/>
      <c r="G56" s="46"/>
      <c r="I56" s="4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13" customFormat="1" ht="15.75">
      <c r="A57" s="79"/>
      <c r="B57" s="2"/>
      <c r="C57" s="55"/>
      <c r="D57" s="56"/>
      <c r="E57" s="56"/>
      <c r="F57" s="56"/>
      <c r="G57" s="46"/>
      <c r="I57" s="4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13" customFormat="1" ht="15.75">
      <c r="A58" s="79"/>
      <c r="B58" s="2"/>
      <c r="C58" s="55"/>
      <c r="D58" s="56"/>
      <c r="E58" s="56"/>
      <c r="F58" s="56"/>
      <c r="G58" s="46"/>
      <c r="I58" s="4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13" customFormat="1" ht="15.75">
      <c r="A59" s="79"/>
      <c r="B59" s="2"/>
      <c r="C59" s="55"/>
      <c r="D59" s="55"/>
      <c r="E59" s="158"/>
      <c r="F59" s="158"/>
      <c r="G59" s="159"/>
      <c r="I59" s="4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s="13" customFormat="1" ht="15">
      <c r="A60" s="80"/>
      <c r="B60" s="58"/>
      <c r="C60" s="57"/>
      <c r="D60" s="57"/>
      <c r="E60" s="160"/>
      <c r="F60" s="160"/>
      <c r="G60" s="161"/>
      <c r="I60" s="4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s="13" customFormat="1" ht="15">
      <c r="A61" s="80"/>
      <c r="B61" s="58"/>
      <c r="C61" s="57"/>
      <c r="D61" s="57"/>
      <c r="E61" s="58"/>
      <c r="F61" s="58"/>
      <c r="G61" s="59"/>
      <c r="I61" s="4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s="13" customFormat="1" ht="15">
      <c r="A62" s="80"/>
      <c r="B62" s="58"/>
      <c r="C62" s="57"/>
      <c r="D62" s="57"/>
      <c r="E62" s="58"/>
      <c r="F62" s="58"/>
      <c r="G62" s="59"/>
      <c r="I62" s="4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s="13" customFormat="1" ht="15">
      <c r="A63" s="80"/>
      <c r="B63" s="58"/>
      <c r="C63" s="57"/>
      <c r="D63" s="57"/>
      <c r="E63" s="58"/>
      <c r="F63" s="58"/>
      <c r="G63" s="59"/>
      <c r="I63" s="4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s="13" customFormat="1" ht="15">
      <c r="A64" s="80"/>
      <c r="B64" s="58"/>
      <c r="C64" s="57"/>
      <c r="D64" s="57"/>
      <c r="E64" s="58"/>
      <c r="F64" s="58"/>
      <c r="G64" s="59"/>
      <c r="I64" s="4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s="13" customFormat="1" ht="15">
      <c r="A65" s="80"/>
      <c r="B65" s="58"/>
      <c r="C65" s="57"/>
      <c r="D65" s="57"/>
      <c r="E65" s="58"/>
      <c r="F65" s="58"/>
      <c r="G65" s="59"/>
      <c r="I65" s="4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s="13" customFormat="1" ht="15">
      <c r="A66" s="80"/>
      <c r="B66" s="58"/>
      <c r="C66" s="57"/>
      <c r="D66" s="57"/>
      <c r="E66" s="58"/>
      <c r="F66" s="58"/>
      <c r="G66" s="59"/>
      <c r="I66" s="4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s="13" customFormat="1" ht="15">
      <c r="A67" s="80"/>
      <c r="B67" s="58"/>
      <c r="C67" s="57"/>
      <c r="D67" s="57"/>
      <c r="E67" s="58"/>
      <c r="F67" s="58"/>
      <c r="G67" s="59"/>
      <c r="I67" s="4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s="13" customFormat="1" ht="15">
      <c r="A68" s="80"/>
      <c r="B68" s="58"/>
      <c r="C68" s="57"/>
      <c r="D68" s="57"/>
      <c r="E68" s="57"/>
      <c r="F68" s="57"/>
      <c r="G68" s="59"/>
      <c r="I68" s="4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s="13" customFormat="1" ht="15" customHeight="1">
      <c r="A69" s="162" t="s">
        <v>18</v>
      </c>
      <c r="B69" s="163"/>
      <c r="C69" s="163"/>
      <c r="D69" s="163"/>
      <c r="E69" s="163"/>
      <c r="F69" s="163"/>
      <c r="G69" s="164"/>
      <c r="I69" s="4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s="13" customFormat="1" ht="15" customHeight="1">
      <c r="A70" s="123"/>
      <c r="B70" s="124"/>
      <c r="C70" s="124"/>
      <c r="D70" s="124"/>
      <c r="E70" s="124"/>
      <c r="F70" s="124"/>
      <c r="G70" s="125"/>
      <c r="I70" s="4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s="13" customFormat="1" ht="15.75">
      <c r="A71" s="81"/>
      <c r="B71" s="6"/>
      <c r="C71" s="60"/>
      <c r="D71" s="61"/>
      <c r="E71" s="61"/>
      <c r="F71" s="61"/>
      <c r="G71" s="62"/>
      <c r="I71" s="4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s="13" customFormat="1" ht="15" customHeight="1">
      <c r="A72" s="162"/>
      <c r="B72" s="163"/>
      <c r="C72" s="163"/>
      <c r="D72" s="163"/>
      <c r="E72" s="163"/>
      <c r="F72" s="163"/>
      <c r="G72" s="164"/>
      <c r="I72" s="4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s="13" customFormat="1" ht="15.75" thickBot="1">
      <c r="A73" s="152"/>
      <c r="B73" s="153"/>
      <c r="C73" s="153"/>
      <c r="D73" s="153"/>
      <c r="E73" s="153"/>
      <c r="F73" s="153"/>
      <c r="G73" s="154"/>
      <c r="I73" s="4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s="13" customFormat="1" ht="15.75" thickTop="1">
      <c r="A74" s="82"/>
      <c r="B74" s="6"/>
      <c r="C74" s="6"/>
      <c r="D74" s="7"/>
      <c r="E74" s="8"/>
      <c r="F74" s="8"/>
      <c r="G74" s="9"/>
      <c r="I74" s="4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s="13" customFormat="1" ht="15">
      <c r="A75" s="82"/>
      <c r="B75" s="6"/>
      <c r="C75" s="6"/>
      <c r="D75" s="7"/>
      <c r="E75" s="8"/>
      <c r="F75" s="8"/>
      <c r="G75" s="9"/>
      <c r="I75" s="4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s="13" customFormat="1" ht="15">
      <c r="A76" s="82"/>
      <c r="B76" s="6"/>
      <c r="C76" s="6"/>
      <c r="D76" s="7"/>
      <c r="E76" s="8"/>
      <c r="F76" s="8"/>
      <c r="G76" s="9"/>
      <c r="I76" s="4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s="13" customFormat="1" ht="15">
      <c r="A77" s="82"/>
      <c r="B77" s="6"/>
      <c r="C77" s="6"/>
      <c r="D77" s="7"/>
      <c r="E77" s="8"/>
      <c r="F77" s="8"/>
      <c r="G77" s="9"/>
      <c r="I77" s="4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s="13" customFormat="1" ht="15">
      <c r="A78" s="82"/>
      <c r="B78" s="6"/>
      <c r="C78" s="6"/>
      <c r="D78" s="7"/>
      <c r="E78" s="8"/>
      <c r="F78" s="8"/>
      <c r="G78" s="9"/>
      <c r="I78" s="4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s="13" customFormat="1" ht="15">
      <c r="A79" s="82"/>
      <c r="B79" s="6"/>
      <c r="C79" s="6"/>
      <c r="D79" s="7"/>
      <c r="E79" s="8"/>
      <c r="F79" s="8"/>
      <c r="G79" s="9"/>
      <c r="I79" s="4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s="13" customFormat="1" ht="15">
      <c r="A80" s="82"/>
      <c r="B80" s="6"/>
      <c r="C80" s="6"/>
      <c r="D80" s="7"/>
      <c r="E80" s="8"/>
      <c r="F80" s="8"/>
      <c r="G80" s="9"/>
      <c r="I80" s="4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s="13" customFormat="1" ht="15">
      <c r="A81" s="82"/>
      <c r="B81" s="6"/>
      <c r="C81" s="6"/>
      <c r="D81" s="7"/>
      <c r="E81" s="8"/>
      <c r="F81" s="8"/>
      <c r="G81" s="9"/>
      <c r="I81" s="4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s="13" customFormat="1" ht="15">
      <c r="A82" s="82"/>
      <c r="B82" s="6"/>
      <c r="C82" s="6"/>
      <c r="D82" s="7"/>
      <c r="E82" s="8"/>
      <c r="F82" s="8"/>
      <c r="G82" s="9"/>
      <c r="I82" s="4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s="13" customFormat="1" ht="15">
      <c r="A83" s="82"/>
      <c r="B83" s="6"/>
      <c r="C83" s="6"/>
      <c r="D83" s="7"/>
      <c r="E83" s="8"/>
      <c r="F83" s="8"/>
      <c r="G83" s="9"/>
      <c r="I83" s="4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s="13" customFormat="1" ht="15">
      <c r="A84" s="82"/>
      <c r="B84" s="6"/>
      <c r="C84" s="6"/>
      <c r="D84" s="7"/>
      <c r="E84" s="8"/>
      <c r="F84" s="8"/>
      <c r="G84" s="9"/>
      <c r="I84" s="4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s="13" customFormat="1" ht="15">
      <c r="A85" s="82"/>
      <c r="B85" s="6"/>
      <c r="C85" s="6"/>
      <c r="D85" s="7"/>
      <c r="E85" s="8"/>
      <c r="F85" s="8"/>
      <c r="G85" s="9"/>
      <c r="I85" s="4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s="13" customFormat="1" ht="15">
      <c r="A86" s="82"/>
      <c r="B86" s="6"/>
      <c r="C86" s="6"/>
      <c r="D86" s="7"/>
      <c r="E86" s="8"/>
      <c r="F86" s="8"/>
      <c r="G86" s="9"/>
      <c r="I86" s="4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s="13" customFormat="1" ht="15">
      <c r="A87" s="82"/>
      <c r="B87" s="6"/>
      <c r="C87" s="6"/>
      <c r="D87" s="7"/>
      <c r="E87" s="8"/>
      <c r="F87" s="8"/>
      <c r="G87" s="9"/>
      <c r="I87" s="4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13" customFormat="1" ht="15">
      <c r="A88" s="82"/>
      <c r="B88" s="6"/>
      <c r="C88" s="6"/>
      <c r="D88" s="7"/>
      <c r="E88" s="8"/>
      <c r="F88" s="8"/>
      <c r="G88" s="9"/>
      <c r="I88" s="4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s="13" customFormat="1" ht="15">
      <c r="A89" s="82"/>
      <c r="B89" s="6"/>
      <c r="C89" s="6"/>
      <c r="D89" s="7"/>
      <c r="E89" s="8"/>
      <c r="F89" s="8"/>
      <c r="G89" s="9"/>
      <c r="I89" s="4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s="13" customFormat="1" ht="15">
      <c r="A90" s="82"/>
      <c r="B90" s="6"/>
      <c r="C90" s="6"/>
      <c r="D90" s="7"/>
      <c r="E90" s="8"/>
      <c r="F90" s="8"/>
      <c r="G90" s="9"/>
      <c r="I90" s="4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s="13" customFormat="1" ht="15">
      <c r="A91" s="82"/>
      <c r="B91" s="6"/>
      <c r="C91" s="6"/>
      <c r="D91" s="7"/>
      <c r="E91" s="8"/>
      <c r="F91" s="8"/>
      <c r="G91" s="9"/>
      <c r="I91" s="4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s="13" customFormat="1" ht="15">
      <c r="A92" s="82"/>
      <c r="B92" s="6"/>
      <c r="C92" s="6"/>
      <c r="D92" s="7"/>
      <c r="E92" s="8"/>
      <c r="F92" s="8"/>
      <c r="G92" s="9"/>
      <c r="I92" s="4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s="13" customFormat="1" ht="15">
      <c r="A93" s="82"/>
      <c r="B93" s="6"/>
      <c r="C93" s="6"/>
      <c r="D93" s="7"/>
      <c r="E93" s="8"/>
      <c r="F93" s="8"/>
      <c r="G93" s="9"/>
      <c r="I93" s="4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s="13" customFormat="1" ht="15">
      <c r="A94" s="82"/>
      <c r="B94" s="6"/>
      <c r="C94" s="6"/>
      <c r="D94" s="7"/>
      <c r="E94" s="8"/>
      <c r="F94" s="8"/>
      <c r="G94" s="9"/>
      <c r="I94" s="4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s="13" customFormat="1" ht="15">
      <c r="A95" s="82"/>
      <c r="B95" s="6"/>
      <c r="C95" s="6"/>
      <c r="D95" s="7"/>
      <c r="E95" s="8"/>
      <c r="F95" s="8"/>
      <c r="G95" s="9"/>
      <c r="I95" s="4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s="13" customFormat="1" ht="15">
      <c r="A96" s="82"/>
      <c r="B96" s="6"/>
      <c r="C96" s="6"/>
      <c r="D96" s="7"/>
      <c r="E96" s="8"/>
      <c r="F96" s="8"/>
      <c r="G96" s="9"/>
      <c r="I96" s="4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s="13" customFormat="1" ht="15">
      <c r="A97" s="82"/>
      <c r="B97" s="6"/>
      <c r="C97" s="6"/>
      <c r="D97" s="7"/>
      <c r="E97" s="8"/>
      <c r="F97" s="8"/>
      <c r="G97" s="9"/>
      <c r="I97" s="4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s="13" customFormat="1" ht="15">
      <c r="A98" s="82"/>
      <c r="B98" s="6"/>
      <c r="C98" s="6"/>
      <c r="D98" s="7"/>
      <c r="E98" s="8"/>
      <c r="F98" s="8"/>
      <c r="G98" s="9"/>
      <c r="I98" s="4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s="13" customFormat="1" ht="15">
      <c r="A99" s="82"/>
      <c r="B99" s="6"/>
      <c r="C99" s="6"/>
      <c r="D99" s="7"/>
      <c r="E99" s="8"/>
      <c r="F99" s="8"/>
      <c r="G99" s="9"/>
      <c r="I99" s="4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s="13" customFormat="1" ht="15">
      <c r="A100" s="82"/>
      <c r="B100" s="6"/>
      <c r="C100" s="6"/>
      <c r="D100" s="7"/>
      <c r="E100" s="8"/>
      <c r="F100" s="8"/>
      <c r="G100" s="9"/>
      <c r="I100" s="4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s="13" customFormat="1" ht="15">
      <c r="A101" s="82"/>
      <c r="B101" s="6"/>
      <c r="C101" s="6"/>
      <c r="D101" s="7"/>
      <c r="E101" s="8"/>
      <c r="F101" s="8"/>
      <c r="G101" s="9"/>
      <c r="I101" s="4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s="13" customFormat="1" ht="15">
      <c r="A102" s="82"/>
      <c r="B102" s="6"/>
      <c r="C102" s="6"/>
      <c r="D102" s="7"/>
      <c r="E102" s="8"/>
      <c r="F102" s="8"/>
      <c r="G102" s="9"/>
      <c r="I102" s="4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s="13" customFormat="1" ht="15">
      <c r="A103" s="82"/>
      <c r="B103" s="6"/>
      <c r="C103" s="6"/>
      <c r="D103" s="7"/>
      <c r="E103" s="8"/>
      <c r="F103" s="8"/>
      <c r="G103" s="9"/>
      <c r="I103" s="4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s="13" customFormat="1" ht="15">
      <c r="A104" s="82"/>
      <c r="B104" s="6"/>
      <c r="C104" s="6"/>
      <c r="D104" s="7"/>
      <c r="E104" s="8"/>
      <c r="F104" s="8"/>
      <c r="G104" s="9"/>
      <c r="I104" s="4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s="13" customFormat="1" ht="15">
      <c r="A105" s="82"/>
      <c r="B105" s="4"/>
      <c r="C105" s="6"/>
      <c r="D105" s="7"/>
      <c r="E105" s="8"/>
      <c r="F105" s="8"/>
      <c r="G105" s="9"/>
      <c r="I105" s="4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</sheetData>
  <sheetProtection/>
  <mergeCells count="13">
    <mergeCell ref="A73:G73"/>
    <mergeCell ref="B8:F8"/>
    <mergeCell ref="E55:G55"/>
    <mergeCell ref="E59:G59"/>
    <mergeCell ref="E60:G60"/>
    <mergeCell ref="A69:G69"/>
    <mergeCell ref="A72:G72"/>
    <mergeCell ref="A1:G1"/>
    <mergeCell ref="B2:G2"/>
    <mergeCell ref="B3:G3"/>
    <mergeCell ref="B6:D6"/>
    <mergeCell ref="E6:G6"/>
    <mergeCell ref="B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5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I. Ramirez De la Rosa</dc:creator>
  <cp:keywords/>
  <dc:description/>
  <cp:lastModifiedBy>Marcos Fabian Garcia Encarnacion</cp:lastModifiedBy>
  <cp:lastPrinted>2022-02-17T19:47:12Z</cp:lastPrinted>
  <dcterms:created xsi:type="dcterms:W3CDTF">2008-12-22T15:59:49Z</dcterms:created>
  <dcterms:modified xsi:type="dcterms:W3CDTF">2022-03-04T15:21:32Z</dcterms:modified>
  <cp:category/>
  <cp:version/>
  <cp:contentType/>
  <cp:contentStatus/>
</cp:coreProperties>
</file>