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onathan.munoz\Desktop\Informes Departamental\Fiscalia\Actuales Informes\Informe Fiscalia 2021\Diciembre 2021\"/>
    </mc:Choice>
  </mc:AlternateContent>
  <bookViews>
    <workbookView xWindow="0" yWindow="0" windowWidth="20490" windowHeight="7020" firstSheet="2" activeTab="2"/>
    <workbookView xWindow="0" yWindow="0" windowWidth="20490" windowHeight="7020" firstSheet="44" activeTab="46"/>
  </bookViews>
  <sheets>
    <sheet name="TITULOS" sheetId="38" state="hidden" r:id="rId1"/>
    <sheet name="CONTENEDOR I" sheetId="213" state="hidden" r:id="rId2"/>
    <sheet name="FISCALIAS" sheetId="217" r:id="rId3"/>
    <sheet name="RD" sheetId="158" r:id="rId4"/>
    <sheet name="AZUA" sheetId="212" r:id="rId5"/>
    <sheet name="BAHORUCO" sheetId="162" r:id="rId6"/>
    <sheet name="BARAHONA" sheetId="163" r:id="rId7"/>
    <sheet name="CONSTANZA" sheetId="164" r:id="rId8"/>
    <sheet name="DAJABÓN" sheetId="165" r:id="rId9"/>
    <sheet name="DISTRITO NACIONAL" sheetId="166" r:id="rId10"/>
    <sheet name="EL SEIBO" sheetId="167" r:id="rId11"/>
    <sheet name="ELÍAS PIÑA" sheetId="199" r:id="rId12"/>
    <sheet name="ESPAILLAT" sheetId="168" r:id="rId13"/>
    <sheet name="HATO MAYOR" sheetId="169" r:id="rId14"/>
    <sheet name="HERMANAS MIRABAL" sheetId="170" r:id="rId15"/>
    <sheet name="INDEPENDENCIA" sheetId="172" r:id="rId16"/>
    <sheet name="LA ALTAGRACIA" sheetId="173" r:id="rId17"/>
    <sheet name="LA ROMANA" sheetId="174" r:id="rId18"/>
    <sheet name="LA VEGA" sheetId="175" r:id="rId19"/>
    <sheet name="LAS MATAS DE FARFÁN" sheetId="210" r:id="rId20"/>
    <sheet name="MARIA TRINIDAD SÁNCHEZ" sheetId="176" r:id="rId21"/>
    <sheet name="MONSEÑOR NOUEL" sheetId="177" r:id="rId22"/>
    <sheet name="MONTECRISTI" sheetId="179" r:id="rId23"/>
    <sheet name="MONTE PLATA" sheetId="178" r:id="rId24"/>
    <sheet name="PEDERNALES" sheetId="180" r:id="rId25"/>
    <sheet name="PERAVIA" sheetId="181" r:id="rId26"/>
    <sheet name="PUERTO PLATA" sheetId="182" r:id="rId27"/>
    <sheet name="SAMANÁ" sheetId="183" r:id="rId28"/>
    <sheet name="SAN CRISTÓBAL" sheetId="184" r:id="rId29"/>
    <sheet name="SAN FRANCISCO DE MACORÍS" sheetId="186" r:id="rId30"/>
    <sheet name="SAN JOSÉ DE OCOA " sheetId="187" r:id="rId31"/>
    <sheet name="SAN JUAN DE LA MAGUANA" sheetId="188" r:id="rId32"/>
    <sheet name="SAN PEDRO DE MACORÍS" sheetId="189" r:id="rId33"/>
    <sheet name="SÁNCHEZ RAMÍREZ" sheetId="190" r:id="rId34"/>
    <sheet name="SANTIAGO" sheetId="191" r:id="rId35"/>
    <sheet name="SANTIAGO RODRIGUEZ" sheetId="192" r:id="rId36"/>
    <sheet name="SANTO DOMINGO ESTE" sheetId="193" r:id="rId37"/>
    <sheet name="SANTO DOMINGO OESTE" sheetId="194" r:id="rId38"/>
    <sheet name="VALVERDE" sheetId="195" r:id="rId39"/>
    <sheet name="VILLA ALTAGRACIA" sheetId="196" r:id="rId40"/>
    <sheet name="DJ BARAHONA" sheetId="197" r:id="rId41"/>
    <sheet name="DJ DISTRITO NACIONAL" sheetId="200" r:id="rId42"/>
    <sheet name="DJ LA VEGA" sheetId="201" r:id="rId43"/>
    <sheet name="DJ MONTECRISTI" sheetId="202" r:id="rId44"/>
    <sheet name="DJ SAN CRISTOBAL" sheetId="203" r:id="rId45"/>
    <sheet name="DJ PUERTO PLATA" sheetId="204" r:id="rId46"/>
    <sheet name="DJ SANTO DOMINGO" sheetId="205" r:id="rId47"/>
    <sheet name="DJ SAN JUAN DE LA MAGUANA" sheetId="206" r:id="rId48"/>
    <sheet name="DJ SAN FRANCISCO DE MACORÍS" sheetId="208" r:id="rId49"/>
    <sheet name="DJ SAN PEDRO DE MACORÍS" sheetId="207" r:id="rId50"/>
    <sheet name="DJ SANTIAGO" sheetId="209" r:id="rId51"/>
  </sheets>
  <definedNames>
    <definedName name="_xlnm._FilterDatabase" localSheetId="4" hidden="1">AZUA!$B$9:$E$26</definedName>
    <definedName name="_xlnm._FilterDatabase" localSheetId="5" hidden="1">BAHORUCO!$B$9:$E$30</definedName>
    <definedName name="_xlnm._FilterDatabase" localSheetId="6" hidden="1">BARAHONA!$B$9:$E$41</definedName>
    <definedName name="_xlnm._FilterDatabase" localSheetId="7" hidden="1">CONSTANZA!$B$9:$E$50</definedName>
    <definedName name="_xlnm._FilterDatabase" localSheetId="1" hidden="1">'CONTENEDOR I'!$B$5:$AN$52</definedName>
    <definedName name="_xlnm._FilterDatabase" localSheetId="8" hidden="1">DAJABÓN!$B$9:$E$43</definedName>
    <definedName name="_xlnm._FilterDatabase" localSheetId="9" hidden="1">'DISTRITO NACIONAL'!$B$9:$E$28</definedName>
    <definedName name="_xlnm._FilterDatabase" localSheetId="40" hidden="1">'DJ BARAHONA'!$B$9:$I$44</definedName>
    <definedName name="_xlnm._FilterDatabase" localSheetId="41" hidden="1">'DJ DISTRITO NACIONAL'!$B$9:$E$41</definedName>
    <definedName name="_xlnm._FilterDatabase" localSheetId="42" hidden="1">'DJ LA VEGA'!$B$9:$J$52</definedName>
    <definedName name="_xlnm._FilterDatabase" localSheetId="43" hidden="1">'DJ MONTECRISTI'!$B$9:$H$55</definedName>
    <definedName name="_xlnm._FilterDatabase" localSheetId="45" hidden="1">'DJ PUERTO PLATA'!$B$9:$E$51</definedName>
    <definedName name="_xlnm._FilterDatabase" localSheetId="44" hidden="1">'DJ SAN CRISTOBAL'!$B$9:$J$52</definedName>
    <definedName name="_xlnm._FilterDatabase" localSheetId="48" hidden="1">'DJ SAN FRANCISCO DE MACORÍS'!$B$9:$I$53</definedName>
    <definedName name="_xlnm._FilterDatabase" localSheetId="47" hidden="1">'DJ SAN JUAN DE LA MAGUANA'!$B$9:$H$23</definedName>
    <definedName name="_xlnm._FilterDatabase" localSheetId="49" hidden="1">'DJ SAN PEDRO DE MACORÍS'!$B$9:$J$29</definedName>
    <definedName name="_xlnm._FilterDatabase" localSheetId="50" hidden="1">'DJ SANTIAGO'!$B$9:$G$43</definedName>
    <definedName name="_xlnm._FilterDatabase" localSheetId="46" hidden="1">'DJ SANTO DOMINGO'!$B$9:$H$41</definedName>
    <definedName name="_xlnm._FilterDatabase" localSheetId="10" hidden="1">'EL SEIBO'!$B$9:$E$49</definedName>
    <definedName name="_xlnm._FilterDatabase" localSheetId="11" hidden="1">'ELÍAS PIÑA'!$B$9:$E$44</definedName>
    <definedName name="_xlnm._FilterDatabase" localSheetId="12" hidden="1">ESPAILLAT!$B$9:$E$53</definedName>
    <definedName name="_xlnm._FilterDatabase" localSheetId="2" hidden="1">FISCALIAS!$B$10:$E$35</definedName>
    <definedName name="_xlnm._FilterDatabase" localSheetId="13" hidden="1">'HATO MAYOR'!$B$9:$E$45</definedName>
    <definedName name="_xlnm._FilterDatabase" localSheetId="14" hidden="1">'HERMANAS MIRABAL'!$B$9:$E$41</definedName>
    <definedName name="_xlnm._FilterDatabase" localSheetId="15" hidden="1">INDEPENDENCIA!$B$9:$E$30</definedName>
    <definedName name="_xlnm._FilterDatabase" localSheetId="16" hidden="1">'LA ALTAGRACIA'!$B$9:$E$33</definedName>
    <definedName name="_xlnm._FilterDatabase" localSheetId="17" hidden="1">'LA ROMANA'!$B$9:$E$38</definedName>
    <definedName name="_xlnm._FilterDatabase" localSheetId="18" hidden="1">'LA VEGA'!$B$9:$E$50</definedName>
    <definedName name="_xlnm._FilterDatabase" localSheetId="19" hidden="1">'LAS MATAS DE FARFÁN'!$B$9:$E$36</definedName>
    <definedName name="_xlnm._FilterDatabase" localSheetId="20" hidden="1">'MARIA TRINIDAD SÁNCHEZ'!$B$9:$E$41</definedName>
    <definedName name="_xlnm._FilterDatabase" localSheetId="21" hidden="1">'MONSEÑOR NOUEL'!$B$9:$E$41</definedName>
    <definedName name="_xlnm._FilterDatabase" localSheetId="23" hidden="1">'MONTE PLATA'!$B$9:$E$27</definedName>
    <definedName name="_xlnm._FilterDatabase" localSheetId="22" hidden="1">MONTECRISTI!$B$9:$E$40</definedName>
    <definedName name="_xlnm._FilterDatabase" localSheetId="24" hidden="1">PEDERNALES!$B$9:$E$26</definedName>
    <definedName name="_xlnm._FilterDatabase" localSheetId="25" hidden="1">PERAVIA!$B$9:$E$45</definedName>
    <definedName name="_xlnm._FilterDatabase" localSheetId="26" hidden="1">'PUERTO PLATA'!$B$9:$E$51</definedName>
    <definedName name="_xlnm._FilterDatabase" localSheetId="3" hidden="1">RD!$B$9:$E$43</definedName>
    <definedName name="_xlnm._FilterDatabase" localSheetId="27" hidden="1">SAMANÁ!$B$9:$E$36</definedName>
    <definedName name="_xlnm._FilterDatabase" localSheetId="28" hidden="1">'SAN CRISTÓBAL'!$B$9:$E$47</definedName>
    <definedName name="_xlnm._FilterDatabase" localSheetId="29" hidden="1">'SAN FRANCISCO DE MACORÍS'!$B$9:$E$28</definedName>
    <definedName name="_xlnm._FilterDatabase" localSheetId="30" hidden="1">'SAN JOSÉ DE OCOA '!$B$9:$E$38</definedName>
    <definedName name="_xlnm._FilterDatabase" localSheetId="31" hidden="1">'SAN JUAN DE LA MAGUANA'!$B$9:$E$46</definedName>
    <definedName name="_xlnm._FilterDatabase" localSheetId="32" hidden="1">'SAN PEDRO DE MACORÍS'!$B$9:$E$29</definedName>
    <definedName name="_xlnm._FilterDatabase" localSheetId="33" hidden="1">'SÁNCHEZ RAMÍREZ'!$B$9:$E$36</definedName>
    <definedName name="_xlnm._FilterDatabase" localSheetId="34" hidden="1">SANTIAGO!$B$9:$E$24</definedName>
    <definedName name="_xlnm._FilterDatabase" localSheetId="35" hidden="1">'SANTIAGO RODRIGUEZ'!$B$9:$E$53</definedName>
    <definedName name="_xlnm._FilterDatabase" localSheetId="36" hidden="1">'SANTO DOMINGO ESTE'!$B$9:$E$39</definedName>
    <definedName name="_xlnm._FilterDatabase" localSheetId="37" hidden="1">'SANTO DOMINGO OESTE'!$B$9:$E$40</definedName>
    <definedName name="_xlnm._FilterDatabase" localSheetId="38" hidden="1">VALVERDE!$B$9:$E$52</definedName>
    <definedName name="_xlnm._FilterDatabase" localSheetId="39" hidden="1">'VILLA ALTAGRACIA'!$B$9:$E$34</definedName>
    <definedName name="MATRIZFISCALIAS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90" l="1"/>
  <c r="D56" i="212"/>
  <c r="D56" i="158"/>
  <c r="E56" i="210" l="1"/>
  <c r="D56" i="210"/>
  <c r="I56" i="208"/>
  <c r="H56" i="208"/>
  <c r="G56" i="208"/>
  <c r="F56" i="208"/>
  <c r="E56" i="208"/>
  <c r="D56" i="208"/>
  <c r="D56" i="189"/>
  <c r="D56" i="188"/>
  <c r="G56" i="209"/>
  <c r="F56" i="209"/>
  <c r="E56" i="209"/>
  <c r="D56" i="209"/>
  <c r="D56" i="207"/>
  <c r="J56" i="207"/>
  <c r="I56" i="207"/>
  <c r="H56" i="207"/>
  <c r="G56" i="207"/>
  <c r="F56" i="207"/>
  <c r="E56" i="207"/>
  <c r="H56" i="206"/>
  <c r="G56" i="206"/>
  <c r="F56" i="206"/>
  <c r="E56" i="206"/>
  <c r="D56" i="206"/>
  <c r="H56" i="205"/>
  <c r="G56" i="205"/>
  <c r="F56" i="205"/>
  <c r="E56" i="205"/>
  <c r="D56" i="205"/>
  <c r="E56" i="204"/>
  <c r="D56" i="204"/>
  <c r="J56" i="203"/>
  <c r="I56" i="203"/>
  <c r="H56" i="203"/>
  <c r="G56" i="203"/>
  <c r="F56" i="203"/>
  <c r="E56" i="203"/>
  <c r="D56" i="203"/>
  <c r="H56" i="202"/>
  <c r="G56" i="202"/>
  <c r="F56" i="202"/>
  <c r="E56" i="202"/>
  <c r="D56" i="202"/>
  <c r="G10" i="202"/>
  <c r="G11" i="202"/>
  <c r="G12" i="202"/>
  <c r="G13" i="202"/>
  <c r="G15" i="202"/>
  <c r="G16" i="202"/>
  <c r="G19" i="202"/>
  <c r="G20" i="202"/>
  <c r="G17" i="202"/>
  <c r="G26" i="202"/>
  <c r="G18" i="202"/>
  <c r="G14" i="202"/>
  <c r="G28" i="202"/>
  <c r="G21" i="202"/>
  <c r="G22" i="202"/>
  <c r="G25" i="202"/>
  <c r="G23" i="202"/>
  <c r="G54" i="202"/>
  <c r="G31" i="202"/>
  <c r="G55" i="202"/>
  <c r="G37" i="202"/>
  <c r="G32" i="202"/>
  <c r="G30" i="202"/>
  <c r="G29" i="202"/>
  <c r="G36" i="202"/>
  <c r="G24" i="202"/>
  <c r="G40" i="202"/>
  <c r="G48" i="202"/>
  <c r="G33" i="202"/>
  <c r="G34" i="202"/>
  <c r="G35" i="202"/>
  <c r="G38" i="202"/>
  <c r="G43" i="202"/>
  <c r="G27" i="202"/>
  <c r="G44" i="202"/>
  <c r="G49" i="202"/>
  <c r="G45" i="202"/>
  <c r="G42" i="202"/>
  <c r="G39" i="202"/>
  <c r="G41" i="202"/>
  <c r="G50" i="202"/>
  <c r="G46" i="202"/>
  <c r="G51" i="202"/>
  <c r="G47" i="202"/>
  <c r="G52" i="202"/>
  <c r="G53" i="202"/>
  <c r="J56" i="201"/>
  <c r="I56" i="201"/>
  <c r="H56" i="201"/>
  <c r="G56" i="201"/>
  <c r="F56" i="201"/>
  <c r="E56" i="201"/>
  <c r="D56" i="201"/>
  <c r="E56" i="200"/>
  <c r="D56" i="200"/>
  <c r="I56" i="197"/>
  <c r="H56" i="197"/>
  <c r="G56" i="197"/>
  <c r="F56" i="197"/>
  <c r="E56" i="197"/>
  <c r="D56" i="197"/>
  <c r="E56" i="196"/>
  <c r="D56" i="196"/>
  <c r="E56" i="195"/>
  <c r="D56" i="195"/>
  <c r="E56" i="194"/>
  <c r="D56" i="194"/>
  <c r="E56" i="193"/>
  <c r="D56" i="193"/>
  <c r="E56" i="192"/>
  <c r="D56" i="192"/>
  <c r="E56" i="191"/>
  <c r="D56" i="191"/>
  <c r="E56" i="187"/>
  <c r="D56" i="187"/>
  <c r="E56" i="186"/>
  <c r="D56" i="186"/>
  <c r="E56" i="184"/>
  <c r="D56" i="184"/>
  <c r="E56" i="183"/>
  <c r="D56" i="183"/>
  <c r="E56" i="182"/>
  <c r="D56" i="182"/>
  <c r="E56" i="181"/>
  <c r="D56" i="181"/>
  <c r="E56" i="180"/>
  <c r="D56" i="180"/>
  <c r="E56" i="178"/>
  <c r="D56" i="178"/>
  <c r="E56" i="179"/>
  <c r="D56" i="179"/>
  <c r="E56" i="177"/>
  <c r="D56" i="177"/>
  <c r="E56" i="176"/>
  <c r="D56" i="176"/>
  <c r="E56" i="175"/>
  <c r="D56" i="175"/>
  <c r="E56" i="174"/>
  <c r="D56" i="174"/>
  <c r="E56" i="173"/>
  <c r="D56" i="173"/>
  <c r="E56" i="172"/>
  <c r="D56" i="172"/>
  <c r="E56" i="170"/>
  <c r="D56" i="170"/>
  <c r="E56" i="169"/>
  <c r="D56" i="169"/>
  <c r="E56" i="168"/>
  <c r="D56" i="168"/>
  <c r="E56" i="199"/>
  <c r="D56" i="199"/>
  <c r="E56" i="167"/>
  <c r="D56" i="167"/>
  <c r="E56" i="166"/>
  <c r="D56" i="166"/>
  <c r="E56" i="165"/>
  <c r="D56" i="165"/>
  <c r="E56" i="164"/>
  <c r="D56" i="164"/>
  <c r="E56" i="163"/>
  <c r="D56" i="163"/>
  <c r="D56" i="162"/>
  <c r="AN7" i="213" l="1"/>
  <c r="AN8" i="213"/>
  <c r="AN9" i="213"/>
  <c r="AN10" i="213"/>
  <c r="AN11" i="213"/>
  <c r="AN12" i="213"/>
  <c r="AN13" i="213"/>
  <c r="AN14" i="213"/>
  <c r="AN15" i="213"/>
  <c r="AN16" i="213"/>
  <c r="AN17" i="213"/>
  <c r="AN18" i="213"/>
  <c r="AN19" i="213"/>
  <c r="AN20" i="213"/>
  <c r="AN21" i="213"/>
  <c r="AN22" i="213"/>
  <c r="AN23" i="213"/>
  <c r="AN24" i="213"/>
  <c r="AN25" i="213"/>
  <c r="AN26" i="213"/>
  <c r="AN27" i="213"/>
  <c r="AN28" i="213"/>
  <c r="AN29" i="213"/>
  <c r="AN30" i="213"/>
  <c r="AN31" i="213"/>
  <c r="AN32" i="213"/>
  <c r="AN33" i="213"/>
  <c r="AN34" i="213"/>
  <c r="AN35" i="213"/>
  <c r="AN36" i="213"/>
  <c r="AN37" i="213"/>
  <c r="AN38" i="213"/>
  <c r="AN39" i="213"/>
  <c r="AN40" i="213"/>
  <c r="AN41" i="213"/>
  <c r="AN42" i="213"/>
  <c r="AN43" i="213"/>
  <c r="AN44" i="213"/>
  <c r="AN45" i="213"/>
  <c r="AN46" i="213"/>
  <c r="AN47" i="213"/>
  <c r="AN48" i="213"/>
  <c r="AN49" i="213"/>
  <c r="AN50" i="213"/>
  <c r="AN51" i="213"/>
  <c r="AN6" i="213"/>
  <c r="E52" i="213"/>
  <c r="F52" i="213"/>
  <c r="G52" i="213"/>
  <c r="H52" i="213"/>
  <c r="I52" i="213"/>
  <c r="J52" i="213"/>
  <c r="K52" i="213"/>
  <c r="L52" i="213"/>
  <c r="M52" i="213"/>
  <c r="N52" i="213"/>
  <c r="O52" i="213"/>
  <c r="P52" i="213"/>
  <c r="Q52" i="213"/>
  <c r="R52" i="213"/>
  <c r="S52" i="213"/>
  <c r="T52" i="213"/>
  <c r="U52" i="213"/>
  <c r="V52" i="213"/>
  <c r="W52" i="213"/>
  <c r="X52" i="213"/>
  <c r="Y52" i="213"/>
  <c r="Z52" i="213"/>
  <c r="AA52" i="213"/>
  <c r="AB52" i="213"/>
  <c r="AC52" i="213"/>
  <c r="AD52" i="213"/>
  <c r="AE52" i="213"/>
  <c r="AF52" i="213"/>
  <c r="AG52" i="213"/>
  <c r="AH52" i="213"/>
  <c r="AI52" i="213"/>
  <c r="AJ52" i="213"/>
  <c r="AK52" i="213"/>
  <c r="AL52" i="213"/>
  <c r="AM52" i="213"/>
  <c r="D52" i="213"/>
  <c r="AN52" i="213" l="1"/>
  <c r="G11" i="206" l="1"/>
  <c r="G19" i="206"/>
  <c r="G35" i="206"/>
  <c r="G53" i="206"/>
  <c r="G36" i="206"/>
  <c r="G55" i="206"/>
  <c r="G28" i="206"/>
  <c r="G44" i="206"/>
  <c r="G21" i="206"/>
  <c r="G52" i="206"/>
  <c r="G31" i="206"/>
  <c r="G12" i="206"/>
  <c r="G51" i="206"/>
  <c r="G32" i="206"/>
  <c r="G38" i="206"/>
  <c r="G37" i="206"/>
  <c r="G15" i="206"/>
  <c r="G33" i="206"/>
  <c r="G42" i="206"/>
  <c r="G27" i="206"/>
  <c r="G34" i="206"/>
  <c r="G14" i="206"/>
  <c r="G26" i="206"/>
  <c r="G16" i="206"/>
  <c r="G48" i="206"/>
  <c r="G17" i="206"/>
  <c r="G18" i="206"/>
  <c r="G43" i="206"/>
  <c r="G40" i="206"/>
  <c r="G23" i="206"/>
  <c r="G45" i="206"/>
  <c r="G25" i="206"/>
  <c r="G50" i="206"/>
  <c r="G29" i="206"/>
  <c r="G30" i="206"/>
  <c r="G41" i="206"/>
  <c r="G24" i="206"/>
  <c r="G47" i="206"/>
  <c r="G20" i="206"/>
  <c r="G54" i="206"/>
  <c r="G46" i="206"/>
  <c r="G39" i="206"/>
  <c r="G49" i="206"/>
  <c r="G22" i="206"/>
  <c r="G13" i="206"/>
  <c r="G10" i="206"/>
  <c r="D47" i="217" l="1"/>
  <c r="E10" i="217" l="1"/>
  <c r="D10" i="217"/>
  <c r="A8" i="217"/>
  <c r="A6" i="217"/>
  <c r="E43" i="217" l="1"/>
  <c r="E33" i="217"/>
  <c r="E28" i="217"/>
  <c r="E24" i="217"/>
  <c r="E31" i="217"/>
  <c r="E17" i="217"/>
  <c r="E25" i="217"/>
  <c r="E15" i="217"/>
  <c r="E20" i="217"/>
  <c r="E29" i="217"/>
  <c r="E30" i="217"/>
  <c r="E44" i="217"/>
  <c r="E39" i="217"/>
  <c r="E45" i="217"/>
  <c r="E46" i="217"/>
  <c r="E13" i="217"/>
  <c r="E23" i="217"/>
  <c r="E21" i="217"/>
  <c r="E22" i="217"/>
  <c r="E35" i="217"/>
  <c r="E16" i="217"/>
  <c r="E27" i="217"/>
  <c r="E12" i="217"/>
  <c r="E40" i="217"/>
  <c r="E41" i="217"/>
  <c r="E34" i="217"/>
  <c r="E37" i="217"/>
  <c r="E11" i="217"/>
  <c r="E19" i="217"/>
  <c r="E14" i="217"/>
  <c r="E42" i="217"/>
  <c r="E32" i="217"/>
  <c r="E26" i="217"/>
  <c r="E38" i="217"/>
  <c r="E36" i="217"/>
  <c r="E18" i="217"/>
  <c r="E47" i="217" l="1"/>
  <c r="A7" i="212" l="1"/>
  <c r="E28" i="196" l="1"/>
  <c r="E26" i="195"/>
  <c r="E50" i="196" l="1"/>
  <c r="E12" i="196"/>
  <c r="E33" i="196"/>
  <c r="E32" i="196"/>
  <c r="E17" i="196"/>
  <c r="E14" i="196"/>
  <c r="E15" i="196"/>
  <c r="E55" i="196"/>
  <c r="E44" i="196"/>
  <c r="E36" i="196"/>
  <c r="E51" i="196"/>
  <c r="E34" i="196"/>
  <c r="E23" i="196"/>
  <c r="E40" i="196"/>
  <c r="E18" i="196"/>
  <c r="E46" i="196"/>
  <c r="E25" i="196"/>
  <c r="E13" i="196"/>
  <c r="E41" i="196"/>
  <c r="E24" i="196"/>
  <c r="E29" i="196"/>
  <c r="E47" i="196"/>
  <c r="E30" i="196"/>
  <c r="E37" i="196"/>
  <c r="E21" i="196"/>
  <c r="E42" i="196"/>
  <c r="E43" i="196"/>
  <c r="E52" i="196"/>
  <c r="E31" i="196"/>
  <c r="E10" i="196"/>
  <c r="E38" i="196"/>
  <c r="E39" i="196"/>
  <c r="E45" i="196"/>
  <c r="E22" i="196"/>
  <c r="E49" i="196"/>
  <c r="E16" i="196"/>
  <c r="E53" i="196"/>
  <c r="E48" i="196"/>
  <c r="E20" i="196"/>
  <c r="E35" i="196"/>
  <c r="E54" i="196"/>
  <c r="E26" i="196"/>
  <c r="E27" i="196"/>
  <c r="E19" i="196"/>
  <c r="E11" i="196"/>
  <c r="E33" i="195"/>
  <c r="E32" i="195"/>
  <c r="E49" i="195"/>
  <c r="E54" i="195"/>
  <c r="E25" i="195"/>
  <c r="E31" i="195"/>
  <c r="E11" i="195"/>
  <c r="E37" i="195"/>
  <c r="E48" i="195"/>
  <c r="E53" i="195"/>
  <c r="E27" i="195"/>
  <c r="E16" i="195"/>
  <c r="E14" i="195"/>
  <c r="E36" i="195"/>
  <c r="E42" i="195"/>
  <c r="E52" i="195"/>
  <c r="E41" i="195"/>
  <c r="E12" i="195"/>
  <c r="E44" i="195"/>
  <c r="E18" i="195"/>
  <c r="E47" i="195"/>
  <c r="E13" i="195"/>
  <c r="E39" i="195"/>
  <c r="E50" i="195"/>
  <c r="E19" i="195"/>
  <c r="E17" i="195"/>
  <c r="E34" i="195"/>
  <c r="E10" i="195"/>
  <c r="E21" i="195"/>
  <c r="E51" i="195"/>
  <c r="E20" i="195"/>
  <c r="E35" i="195"/>
  <c r="E46" i="195"/>
  <c r="E29" i="195"/>
  <c r="E45" i="195"/>
  <c r="E55" i="195"/>
  <c r="E43" i="195"/>
  <c r="E40" i="195"/>
  <c r="E24" i="195"/>
  <c r="E22" i="195"/>
  <c r="E28" i="195"/>
  <c r="E15" i="195"/>
  <c r="E38" i="195"/>
  <c r="E30" i="195"/>
  <c r="E23" i="195"/>
  <c r="E49" i="193" l="1"/>
  <c r="E22" i="193"/>
  <c r="E40" i="193"/>
  <c r="E32" i="193"/>
  <c r="E12" i="193"/>
  <c r="E37" i="193"/>
  <c r="E19" i="193"/>
  <c r="E45" i="193"/>
  <c r="E43" i="193"/>
  <c r="E29" i="193"/>
  <c r="E26" i="193"/>
  <c r="E52" i="193"/>
  <c r="E47" i="193"/>
  <c r="E54" i="193"/>
  <c r="E51" i="193"/>
  <c r="E13" i="193"/>
  <c r="E10" i="193"/>
  <c r="E30" i="193"/>
  <c r="E15" i="193"/>
  <c r="E21" i="193"/>
  <c r="E46" i="193"/>
  <c r="E34" i="193"/>
  <c r="E33" i="193"/>
  <c r="E24" i="193"/>
  <c r="E44" i="193"/>
  <c r="E31" i="193"/>
  <c r="E53" i="193"/>
  <c r="E28" i="193"/>
  <c r="E11" i="193"/>
  <c r="E38" i="193"/>
  <c r="E18" i="193"/>
  <c r="E16" i="193"/>
  <c r="E55" i="193"/>
  <c r="E39" i="193"/>
  <c r="E23" i="193"/>
  <c r="E41" i="193"/>
  <c r="E36" i="193"/>
  <c r="E48" i="193"/>
  <c r="E14" i="193"/>
  <c r="E35" i="193"/>
  <c r="E17" i="193"/>
  <c r="E20" i="193"/>
  <c r="E42" i="193"/>
  <c r="E25" i="193"/>
  <c r="E50" i="193"/>
  <c r="E27" i="193"/>
  <c r="E28" i="183"/>
  <c r="E35" i="183"/>
  <c r="E50" i="183"/>
  <c r="E41" i="183"/>
  <c r="E16" i="183"/>
  <c r="E13" i="183"/>
  <c r="E18" i="183"/>
  <c r="E37" i="183"/>
  <c r="E51" i="183"/>
  <c r="E27" i="183"/>
  <c r="E17" i="183"/>
  <c r="E44" i="183"/>
  <c r="E26" i="183"/>
  <c r="E29" i="183"/>
  <c r="E39" i="183"/>
  <c r="E52" i="183"/>
  <c r="E48" i="183"/>
  <c r="E45" i="183"/>
  <c r="E15" i="183"/>
  <c r="E23" i="183"/>
  <c r="E19" i="183"/>
  <c r="E54" i="183"/>
  <c r="E33" i="183"/>
  <c r="E46" i="183"/>
  <c r="E36" i="183"/>
  <c r="E12" i="183"/>
  <c r="E11" i="183"/>
  <c r="E20" i="183"/>
  <c r="E40" i="183"/>
  <c r="E43" i="183"/>
  <c r="E38" i="183"/>
  <c r="E53" i="183"/>
  <c r="E49" i="183"/>
  <c r="E55" i="183"/>
  <c r="E34" i="183"/>
  <c r="E21" i="183"/>
  <c r="E25" i="183"/>
  <c r="E10" i="183"/>
  <c r="E30" i="183"/>
  <c r="E31" i="183"/>
  <c r="E14" i="183"/>
  <c r="E32" i="183"/>
  <c r="E42" i="183"/>
  <c r="E24" i="183"/>
  <c r="E47" i="183"/>
  <c r="E22" i="183"/>
  <c r="E43" i="179"/>
  <c r="E32" i="179"/>
  <c r="E35" i="179"/>
  <c r="E31" i="179"/>
  <c r="E16" i="179"/>
  <c r="E25" i="179"/>
  <c r="E52" i="179"/>
  <c r="E42" i="179"/>
  <c r="E51" i="179"/>
  <c r="E17" i="179"/>
  <c r="E29" i="179"/>
  <c r="E47" i="179"/>
  <c r="E44" i="179"/>
  <c r="E53" i="179"/>
  <c r="E49" i="179"/>
  <c r="E23" i="179"/>
  <c r="E19" i="179"/>
  <c r="E54" i="179"/>
  <c r="E21" i="179"/>
  <c r="E39" i="179"/>
  <c r="E46" i="179"/>
  <c r="E33" i="179"/>
  <c r="E30" i="179"/>
  <c r="E13" i="179"/>
  <c r="E20" i="179"/>
  <c r="E22" i="179"/>
  <c r="E40" i="179"/>
  <c r="E45" i="179"/>
  <c r="E36" i="179"/>
  <c r="E27" i="179"/>
  <c r="E12" i="179"/>
  <c r="E55" i="179"/>
  <c r="E28" i="179"/>
  <c r="E11" i="179"/>
  <c r="E34" i="179"/>
  <c r="E18" i="179"/>
  <c r="E24" i="179"/>
  <c r="E14" i="179"/>
  <c r="E26" i="179"/>
  <c r="E37" i="179"/>
  <c r="E38" i="179"/>
  <c r="E41" i="179"/>
  <c r="E10" i="179"/>
  <c r="E15" i="179"/>
  <c r="E48" i="179"/>
  <c r="E50" i="179"/>
  <c r="E15" i="177"/>
  <c r="E34" i="177"/>
  <c r="E48" i="177"/>
  <c r="E49" i="177"/>
  <c r="E32" i="177"/>
  <c r="E33" i="177"/>
  <c r="E37" i="177"/>
  <c r="E29" i="177"/>
  <c r="E18" i="177"/>
  <c r="E25" i="177"/>
  <c r="E16" i="177"/>
  <c r="E11" i="177"/>
  <c r="E40" i="177"/>
  <c r="E43" i="177"/>
  <c r="E26" i="177"/>
  <c r="E30" i="177"/>
  <c r="E39" i="177"/>
  <c r="E36" i="177"/>
  <c r="E23" i="177"/>
  <c r="E51" i="177"/>
  <c r="E42" i="177"/>
  <c r="E17" i="177"/>
  <c r="E45" i="177"/>
  <c r="E12" i="177"/>
  <c r="E52" i="177"/>
  <c r="E20" i="177"/>
  <c r="E27" i="177"/>
  <c r="E53" i="177"/>
  <c r="E14" i="177"/>
  <c r="E10" i="177"/>
  <c r="E22" i="177"/>
  <c r="E35" i="177"/>
  <c r="E47" i="177"/>
  <c r="E41" i="177"/>
  <c r="E38" i="177"/>
  <c r="E19" i="177"/>
  <c r="E31" i="177"/>
  <c r="E24" i="177"/>
  <c r="E13" i="177"/>
  <c r="E50" i="177"/>
  <c r="E54" i="177"/>
  <c r="E55" i="177"/>
  <c r="E21" i="177"/>
  <c r="E46" i="177"/>
  <c r="E28" i="177"/>
  <c r="E44" i="177"/>
  <c r="E12" i="158" l="1"/>
  <c r="H46" i="197"/>
  <c r="H16" i="197"/>
  <c r="H43" i="197"/>
  <c r="H45" i="197"/>
  <c r="H32" i="197"/>
  <c r="H23" i="197"/>
  <c r="H12" i="197"/>
  <c r="H10" i="197"/>
  <c r="H31" i="197"/>
  <c r="H15" i="197"/>
  <c r="H54" i="197"/>
  <c r="H50" i="197"/>
  <c r="H30" i="197"/>
  <c r="H28" i="197"/>
  <c r="H37" i="197"/>
  <c r="H34" i="197"/>
  <c r="H21" i="197"/>
  <c r="H40" i="197"/>
  <c r="H35" i="197"/>
  <c r="H39" i="197"/>
  <c r="H29" i="197"/>
  <c r="H36" i="197"/>
  <c r="H22" i="197"/>
  <c r="H20" i="197"/>
  <c r="H41" i="197"/>
  <c r="H26" i="197"/>
  <c r="H17" i="197"/>
  <c r="H13" i="197"/>
  <c r="H24" i="197"/>
  <c r="H48" i="197"/>
  <c r="H51" i="197"/>
  <c r="H18" i="197"/>
  <c r="H19" i="197"/>
  <c r="H55" i="197"/>
  <c r="H44" i="197"/>
  <c r="H47" i="197"/>
  <c r="H14" i="197"/>
  <c r="H38" i="197"/>
  <c r="H52" i="197"/>
  <c r="H53" i="197"/>
  <c r="H27" i="197"/>
  <c r="H33" i="197"/>
  <c r="H11" i="197"/>
  <c r="H49" i="197"/>
  <c r="H42" i="197"/>
  <c r="H25" i="197"/>
  <c r="E51" i="212" l="1"/>
  <c r="E9" i="212"/>
  <c r="D9" i="212"/>
  <c r="C9" i="212"/>
  <c r="E46" i="162" l="1"/>
  <c r="E52" i="162"/>
  <c r="E53" i="162"/>
  <c r="E20" i="162"/>
  <c r="E54" i="162"/>
  <c r="E23" i="162"/>
  <c r="E32" i="162"/>
  <c r="E37" i="162"/>
  <c r="E28" i="162"/>
  <c r="E19" i="162"/>
  <c r="E33" i="162"/>
  <c r="E45" i="162"/>
  <c r="E11" i="162"/>
  <c r="E49" i="162"/>
  <c r="E17" i="162"/>
  <c r="E26" i="162"/>
  <c r="E25" i="162"/>
  <c r="E15" i="162"/>
  <c r="E22" i="162"/>
  <c r="E30" i="162"/>
  <c r="E13" i="162"/>
  <c r="E10" i="162"/>
  <c r="E34" i="162"/>
  <c r="E44" i="162"/>
  <c r="E50" i="162"/>
  <c r="E24" i="162"/>
  <c r="E39" i="162"/>
  <c r="E40" i="162"/>
  <c r="E12" i="162"/>
  <c r="E43" i="162"/>
  <c r="E38" i="162"/>
  <c r="E31" i="162"/>
  <c r="E36" i="162"/>
  <c r="E51" i="162"/>
  <c r="E14" i="162"/>
  <c r="E41" i="162"/>
  <c r="E29" i="162"/>
  <c r="E48" i="162"/>
  <c r="E42" i="162"/>
  <c r="E55" i="162"/>
  <c r="E47" i="162"/>
  <c r="E27" i="162"/>
  <c r="E16" i="162"/>
  <c r="E18" i="162"/>
  <c r="E21" i="162"/>
  <c r="E18" i="212"/>
  <c r="E26" i="212"/>
  <c r="E22" i="212"/>
  <c r="E55" i="212"/>
  <c r="E45" i="212"/>
  <c r="E54" i="212"/>
  <c r="E40" i="212"/>
  <c r="E35" i="212"/>
  <c r="E37" i="212"/>
  <c r="E31" i="212"/>
  <c r="E12" i="212"/>
  <c r="E16" i="212"/>
  <c r="E39" i="212"/>
  <c r="E42" i="212"/>
  <c r="E14" i="212"/>
  <c r="E43" i="212"/>
  <c r="E10" i="212"/>
  <c r="E47" i="212"/>
  <c r="E20" i="212"/>
  <c r="E29" i="212"/>
  <c r="E13" i="212"/>
  <c r="E21" i="212"/>
  <c r="E27" i="212"/>
  <c r="E46" i="212"/>
  <c r="E38" i="212"/>
  <c r="E53" i="212"/>
  <c r="E33" i="212"/>
  <c r="E19" i="212"/>
  <c r="E15" i="212"/>
  <c r="E34" i="212"/>
  <c r="E44" i="212"/>
  <c r="E52" i="212"/>
  <c r="E48" i="212"/>
  <c r="E24" i="212"/>
  <c r="E41" i="212"/>
  <c r="E17" i="212"/>
  <c r="E30" i="212"/>
  <c r="E36" i="212"/>
  <c r="E11" i="212"/>
  <c r="E28" i="212"/>
  <c r="E23" i="212"/>
  <c r="E32" i="212"/>
  <c r="E49" i="212"/>
  <c r="E50" i="212"/>
  <c r="E25" i="212"/>
  <c r="E56" i="212" l="1"/>
  <c r="I41" i="201"/>
  <c r="I26" i="201"/>
  <c r="I37" i="201"/>
  <c r="I46" i="201"/>
  <c r="I17" i="201"/>
  <c r="I38" i="201"/>
  <c r="I47" i="201"/>
  <c r="I39" i="201"/>
  <c r="I20" i="201"/>
  <c r="I21" i="201"/>
  <c r="I33" i="201"/>
  <c r="I14" i="201"/>
  <c r="I40" i="201"/>
  <c r="I42" i="201"/>
  <c r="I16" i="201"/>
  <c r="I13" i="201"/>
  <c r="I18" i="201"/>
  <c r="I32" i="201"/>
  <c r="I53" i="201"/>
  <c r="I10" i="201"/>
  <c r="I29" i="201"/>
  <c r="I19" i="201"/>
  <c r="I34" i="201"/>
  <c r="I25" i="201"/>
  <c r="I45" i="201"/>
  <c r="I23" i="201"/>
  <c r="I55" i="201"/>
  <c r="I31" i="201"/>
  <c r="I48" i="201"/>
  <c r="I43" i="201"/>
  <c r="I51" i="201"/>
  <c r="I24" i="201"/>
  <c r="I15" i="201"/>
  <c r="I35" i="201"/>
  <c r="I50" i="201"/>
  <c r="I11" i="201"/>
  <c r="I12" i="201"/>
  <c r="I49" i="201"/>
  <c r="I28" i="201"/>
  <c r="I44" i="201"/>
  <c r="I22" i="201"/>
  <c r="I52" i="201"/>
  <c r="I27" i="201"/>
  <c r="I54" i="201"/>
  <c r="I30" i="201"/>
  <c r="I36" i="201"/>
  <c r="I50" i="203" l="1"/>
  <c r="E46" i="190" l="1"/>
  <c r="I43" i="197" l="1"/>
  <c r="E41" i="166"/>
  <c r="E14" i="158"/>
  <c r="E34" i="210" l="1"/>
  <c r="E9" i="210"/>
  <c r="D9" i="210"/>
  <c r="C9" i="210"/>
  <c r="A7" i="210"/>
  <c r="E53" i="210" l="1"/>
  <c r="E29" i="210"/>
  <c r="E54" i="210"/>
  <c r="E45" i="210"/>
  <c r="E37" i="210"/>
  <c r="E18" i="210"/>
  <c r="E16" i="210"/>
  <c r="E30" i="210"/>
  <c r="E23" i="210"/>
  <c r="E44" i="210"/>
  <c r="E26" i="210"/>
  <c r="E17" i="210"/>
  <c r="E40" i="210"/>
  <c r="E42" i="210"/>
  <c r="E11" i="210"/>
  <c r="E27" i="210"/>
  <c r="E20" i="210"/>
  <c r="E46" i="210"/>
  <c r="E10" i="210"/>
  <c r="E25" i="210"/>
  <c r="E36" i="210"/>
  <c r="E12" i="210"/>
  <c r="E50" i="210"/>
  <c r="E38" i="210"/>
  <c r="E55" i="210"/>
  <c r="E14" i="210"/>
  <c r="E21" i="210"/>
  <c r="E41" i="210"/>
  <c r="E22" i="210"/>
  <c r="E24" i="210"/>
  <c r="E33" i="210"/>
  <c r="E47" i="210"/>
  <c r="E13" i="210"/>
  <c r="E48" i="210"/>
  <c r="E35" i="210"/>
  <c r="E39" i="210"/>
  <c r="E43" i="210"/>
  <c r="E52" i="210"/>
  <c r="E19" i="210"/>
  <c r="E32" i="210"/>
  <c r="E31" i="210"/>
  <c r="E28" i="210"/>
  <c r="E49" i="210"/>
  <c r="E51" i="210"/>
  <c r="E15" i="210"/>
  <c r="F36" i="209" l="1"/>
  <c r="F41" i="209"/>
  <c r="F54" i="209"/>
  <c r="F49" i="209"/>
  <c r="F44" i="209"/>
  <c r="F10" i="209"/>
  <c r="F48" i="209"/>
  <c r="F22" i="209"/>
  <c r="F14" i="209"/>
  <c r="F31" i="209"/>
  <c r="F28" i="209"/>
  <c r="F42" i="209"/>
  <c r="F39" i="209"/>
  <c r="F12" i="209"/>
  <c r="F53" i="209"/>
  <c r="F26" i="209"/>
  <c r="F13" i="209"/>
  <c r="F20" i="209"/>
  <c r="F37" i="209"/>
  <c r="F27" i="209"/>
  <c r="F35" i="209"/>
  <c r="F15" i="209"/>
  <c r="F55" i="209"/>
  <c r="F21" i="209"/>
  <c r="F33" i="209"/>
  <c r="F23" i="209"/>
  <c r="F45" i="209"/>
  <c r="F38" i="209"/>
  <c r="F18" i="209"/>
  <c r="F11" i="209"/>
  <c r="F43" i="209"/>
  <c r="F51" i="209"/>
  <c r="F24" i="209"/>
  <c r="F30" i="209"/>
  <c r="F16" i="209"/>
  <c r="F40" i="209"/>
  <c r="F52" i="209"/>
  <c r="F29" i="209"/>
  <c r="F47" i="209"/>
  <c r="F32" i="209"/>
  <c r="F17" i="209"/>
  <c r="F46" i="209"/>
  <c r="F19" i="209"/>
  <c r="F50" i="209"/>
  <c r="F34" i="209"/>
  <c r="F25" i="209"/>
  <c r="G9" i="209"/>
  <c r="F9" i="209"/>
  <c r="C9" i="209"/>
  <c r="B7" i="209"/>
  <c r="H52" i="208"/>
  <c r="H20" i="208"/>
  <c r="H54" i="208"/>
  <c r="H30" i="208"/>
  <c r="H48" i="208"/>
  <c r="H10" i="208"/>
  <c r="H36" i="208"/>
  <c r="H55" i="208"/>
  <c r="H37" i="208"/>
  <c r="H12" i="208"/>
  <c r="H51" i="208"/>
  <c r="H15" i="208"/>
  <c r="H35" i="208"/>
  <c r="H44" i="208"/>
  <c r="H47" i="208"/>
  <c r="H33" i="208"/>
  <c r="H18" i="208"/>
  <c r="H39" i="208"/>
  <c r="H38" i="208"/>
  <c r="H40" i="208"/>
  <c r="H46" i="208"/>
  <c r="H32" i="208"/>
  <c r="H27" i="208"/>
  <c r="H25" i="208"/>
  <c r="H17" i="208"/>
  <c r="H14" i="208"/>
  <c r="H26" i="208"/>
  <c r="H24" i="208"/>
  <c r="H45" i="208"/>
  <c r="H29" i="208"/>
  <c r="H31" i="208"/>
  <c r="H21" i="208"/>
  <c r="H23" i="208"/>
  <c r="H41" i="208"/>
  <c r="H53" i="208"/>
  <c r="H49" i="208"/>
  <c r="H43" i="208"/>
  <c r="H16" i="208"/>
  <c r="H34" i="208"/>
  <c r="H19" i="208"/>
  <c r="H22" i="208"/>
  <c r="H50" i="208"/>
  <c r="H11" i="208"/>
  <c r="H13" i="208"/>
  <c r="H28" i="208"/>
  <c r="H42" i="208"/>
  <c r="I9" i="208"/>
  <c r="H9" i="208"/>
  <c r="C9" i="208"/>
  <c r="B7" i="208"/>
  <c r="I21" i="207"/>
  <c r="I11" i="207"/>
  <c r="I26" i="207"/>
  <c r="I40" i="207"/>
  <c r="I25" i="207"/>
  <c r="I34" i="207"/>
  <c r="I19" i="207"/>
  <c r="I51" i="207"/>
  <c r="I52" i="207"/>
  <c r="I27" i="207"/>
  <c r="I44" i="207"/>
  <c r="I54" i="207"/>
  <c r="I53" i="207"/>
  <c r="I12" i="207"/>
  <c r="I17" i="207"/>
  <c r="I42" i="207"/>
  <c r="I30" i="207"/>
  <c r="I35" i="207"/>
  <c r="I41" i="207"/>
  <c r="I16" i="207"/>
  <c r="I49" i="207"/>
  <c r="I36" i="207"/>
  <c r="I32" i="207"/>
  <c r="I24" i="207"/>
  <c r="I48" i="207"/>
  <c r="I20" i="207"/>
  <c r="I39" i="207"/>
  <c r="I13" i="207"/>
  <c r="I14" i="207"/>
  <c r="I38" i="207"/>
  <c r="I28" i="207"/>
  <c r="I18" i="207"/>
  <c r="I43" i="207"/>
  <c r="I23" i="207"/>
  <c r="I37" i="207"/>
  <c r="I22" i="207"/>
  <c r="I45" i="207"/>
  <c r="I46" i="207"/>
  <c r="I33" i="207"/>
  <c r="I10" i="207"/>
  <c r="I47" i="207"/>
  <c r="I31" i="207"/>
  <c r="I29" i="207"/>
  <c r="I55" i="207"/>
  <c r="I15" i="207"/>
  <c r="I50" i="207"/>
  <c r="J9" i="207"/>
  <c r="I9" i="207"/>
  <c r="C9" i="207"/>
  <c r="B7" i="207"/>
  <c r="H9" i="206"/>
  <c r="G9" i="206"/>
  <c r="C9" i="206"/>
  <c r="B7" i="206"/>
  <c r="G43" i="205"/>
  <c r="G21" i="205"/>
  <c r="G35" i="205"/>
  <c r="G51" i="205"/>
  <c r="G10" i="205"/>
  <c r="G32" i="205"/>
  <c r="G48" i="205"/>
  <c r="G53" i="205"/>
  <c r="G54" i="205"/>
  <c r="G44" i="205"/>
  <c r="G34" i="205"/>
  <c r="G29" i="205"/>
  <c r="G50" i="205"/>
  <c r="G25" i="205"/>
  <c r="G33" i="205"/>
  <c r="G45" i="205"/>
  <c r="G31" i="205"/>
  <c r="G46" i="205"/>
  <c r="G17" i="205"/>
  <c r="G39" i="205"/>
  <c r="G36" i="205"/>
  <c r="G15" i="205"/>
  <c r="G41" i="205"/>
  <c r="G37" i="205"/>
  <c r="G47" i="205"/>
  <c r="G42" i="205"/>
  <c r="G24" i="205"/>
  <c r="G30" i="205"/>
  <c r="G14" i="205"/>
  <c r="G28" i="205"/>
  <c r="G23" i="205"/>
  <c r="G18" i="205"/>
  <c r="G52" i="205"/>
  <c r="G19" i="205"/>
  <c r="G27" i="205"/>
  <c r="G22" i="205"/>
  <c r="G12" i="205"/>
  <c r="G55" i="205"/>
  <c r="G40" i="205"/>
  <c r="G11" i="205"/>
  <c r="G26" i="205"/>
  <c r="G20" i="205"/>
  <c r="G49" i="205"/>
  <c r="G38" i="205"/>
  <c r="G16" i="205"/>
  <c r="G13" i="205"/>
  <c r="H9" i="205"/>
  <c r="G9" i="205"/>
  <c r="C9" i="205"/>
  <c r="B7" i="205"/>
  <c r="E9" i="204"/>
  <c r="D9" i="204"/>
  <c r="C9" i="204"/>
  <c r="B7" i="204"/>
  <c r="I45" i="203"/>
  <c r="I30" i="203"/>
  <c r="I12" i="203"/>
  <c r="I36" i="203"/>
  <c r="I54" i="203"/>
  <c r="I10" i="203"/>
  <c r="I42" i="203"/>
  <c r="I35" i="203"/>
  <c r="I48" i="203"/>
  <c r="I26" i="203"/>
  <c r="I43" i="203"/>
  <c r="I53" i="203"/>
  <c r="I19" i="203"/>
  <c r="I46" i="203"/>
  <c r="I28" i="203"/>
  <c r="I52" i="203"/>
  <c r="I37" i="203"/>
  <c r="I16" i="203"/>
  <c r="I17" i="203"/>
  <c r="I22" i="203"/>
  <c r="I39" i="203"/>
  <c r="I40" i="203"/>
  <c r="I41" i="203"/>
  <c r="I47" i="203"/>
  <c r="I51" i="203"/>
  <c r="I14" i="203"/>
  <c r="I15" i="203"/>
  <c r="I32" i="203"/>
  <c r="I18" i="203"/>
  <c r="I24" i="203"/>
  <c r="I34" i="203"/>
  <c r="I13" i="203"/>
  <c r="I49" i="203"/>
  <c r="I25" i="203"/>
  <c r="I27" i="203"/>
  <c r="I44" i="203"/>
  <c r="I11" i="203"/>
  <c r="I23" i="203"/>
  <c r="I20" i="203"/>
  <c r="I21" i="203"/>
  <c r="I38" i="203"/>
  <c r="I31" i="203"/>
  <c r="I55" i="203"/>
  <c r="I29" i="203"/>
  <c r="I33" i="203"/>
  <c r="J9" i="203"/>
  <c r="I9" i="203"/>
  <c r="C9" i="203"/>
  <c r="B7" i="203"/>
  <c r="H9" i="202"/>
  <c r="G9" i="202"/>
  <c r="C9" i="202"/>
  <c r="B7" i="202"/>
  <c r="J9" i="201"/>
  <c r="I9" i="201"/>
  <c r="C9" i="201"/>
  <c r="B7" i="201"/>
  <c r="E9" i="200"/>
  <c r="D9" i="200"/>
  <c r="C9" i="200"/>
  <c r="A7" i="200"/>
  <c r="E25" i="194"/>
  <c r="E31" i="191"/>
  <c r="E43" i="189"/>
  <c r="E44" i="188"/>
  <c r="E16" i="186"/>
  <c r="E21" i="184"/>
  <c r="E12" i="180"/>
  <c r="E18" i="176"/>
  <c r="E46" i="175"/>
  <c r="E12" i="173"/>
  <c r="E34" i="172"/>
  <c r="E26" i="170"/>
  <c r="E14" i="169"/>
  <c r="E41" i="168"/>
  <c r="E52" i="199"/>
  <c r="E9" i="199"/>
  <c r="D9" i="199"/>
  <c r="C9" i="199"/>
  <c r="A7" i="199"/>
  <c r="E31" i="166"/>
  <c r="E18" i="164"/>
  <c r="E44" i="163"/>
  <c r="I9" i="197"/>
  <c r="H9" i="197"/>
  <c r="C9" i="197"/>
  <c r="B7" i="197"/>
  <c r="E9" i="196"/>
  <c r="D9" i="196"/>
  <c r="C9" i="196"/>
  <c r="A7" i="196"/>
  <c r="E9" i="195"/>
  <c r="D9" i="195"/>
  <c r="C9" i="195"/>
  <c r="A7" i="195"/>
  <c r="E9" i="194"/>
  <c r="D9" i="194"/>
  <c r="C9" i="194"/>
  <c r="A7" i="194"/>
  <c r="E9" i="193"/>
  <c r="D9" i="193"/>
  <c r="C9" i="193"/>
  <c r="A7" i="193"/>
  <c r="E51" i="192"/>
  <c r="E9" i="192"/>
  <c r="D9" i="192"/>
  <c r="C9" i="192"/>
  <c r="A7" i="192"/>
  <c r="E9" i="191"/>
  <c r="D9" i="191"/>
  <c r="C9" i="191"/>
  <c r="A7" i="191"/>
  <c r="E9" i="190"/>
  <c r="D9" i="190"/>
  <c r="C9" i="190"/>
  <c r="A7" i="190"/>
  <c r="E9" i="189"/>
  <c r="D9" i="189"/>
  <c r="C9" i="189"/>
  <c r="A7" i="189"/>
  <c r="E9" i="188"/>
  <c r="D9" i="188"/>
  <c r="C9" i="188"/>
  <c r="A7" i="188"/>
  <c r="E9" i="187"/>
  <c r="D9" i="187"/>
  <c r="C9" i="187"/>
  <c r="A7" i="187"/>
  <c r="E9" i="186"/>
  <c r="D9" i="186"/>
  <c r="C9" i="186"/>
  <c r="A7" i="186"/>
  <c r="E9" i="184"/>
  <c r="D9" i="184"/>
  <c r="C9" i="184"/>
  <c r="A7" i="184"/>
  <c r="E9" i="183"/>
  <c r="D9" i="183"/>
  <c r="C9" i="183"/>
  <c r="A7" i="183"/>
  <c r="E9" i="182"/>
  <c r="D9" i="182"/>
  <c r="C9" i="182"/>
  <c r="A7" i="182"/>
  <c r="E42" i="181"/>
  <c r="E9" i="181"/>
  <c r="D9" i="181"/>
  <c r="C9" i="181"/>
  <c r="A7" i="181"/>
  <c r="E9" i="180"/>
  <c r="D9" i="180"/>
  <c r="C9" i="180"/>
  <c r="A7" i="180"/>
  <c r="E9" i="179"/>
  <c r="D9" i="179"/>
  <c r="C9" i="179"/>
  <c r="A7" i="179"/>
  <c r="E42" i="178"/>
  <c r="E9" i="178"/>
  <c r="D9" i="178"/>
  <c r="C9" i="178"/>
  <c r="A7" i="178"/>
  <c r="E9" i="177"/>
  <c r="D9" i="177"/>
  <c r="C9" i="177"/>
  <c r="A7" i="177"/>
  <c r="E9" i="176"/>
  <c r="D9" i="176"/>
  <c r="C9" i="176"/>
  <c r="A7" i="176"/>
  <c r="E9" i="175"/>
  <c r="D9" i="175"/>
  <c r="C9" i="175"/>
  <c r="A7" i="175"/>
  <c r="E31" i="174"/>
  <c r="E9" i="174"/>
  <c r="D9" i="174"/>
  <c r="C9" i="174"/>
  <c r="A7" i="174"/>
  <c r="E9" i="173"/>
  <c r="D9" i="173"/>
  <c r="C9" i="173"/>
  <c r="A7" i="173"/>
  <c r="E9" i="172"/>
  <c r="D9" i="172"/>
  <c r="C9" i="172"/>
  <c r="A7" i="172"/>
  <c r="E9" i="170"/>
  <c r="D9" i="170"/>
  <c r="C9" i="170"/>
  <c r="A7" i="170"/>
  <c r="E9" i="169"/>
  <c r="D9" i="169"/>
  <c r="C9" i="169"/>
  <c r="A7" i="169"/>
  <c r="E9" i="168"/>
  <c r="D9" i="168"/>
  <c r="C9" i="168"/>
  <c r="A7" i="168"/>
  <c r="E48" i="167"/>
  <c r="E9" i="167"/>
  <c r="D9" i="167"/>
  <c r="C9" i="167"/>
  <c r="A7" i="167"/>
  <c r="E9" i="166"/>
  <c r="D9" i="166"/>
  <c r="C9" i="166"/>
  <c r="A7" i="166"/>
  <c r="E9" i="165"/>
  <c r="D9" i="165"/>
  <c r="C9" i="165"/>
  <c r="A7" i="165"/>
  <c r="E9" i="164"/>
  <c r="D9" i="164"/>
  <c r="C9" i="164"/>
  <c r="A7" i="164"/>
  <c r="E9" i="163"/>
  <c r="D9" i="163"/>
  <c r="C9" i="163"/>
  <c r="A7" i="163"/>
  <c r="E9" i="162"/>
  <c r="D9" i="162"/>
  <c r="C9" i="162"/>
  <c r="A7" i="162"/>
  <c r="I37" i="208" l="1"/>
  <c r="G12" i="209"/>
  <c r="J29" i="207"/>
  <c r="H22" i="205"/>
  <c r="J31" i="203"/>
  <c r="J23" i="201"/>
  <c r="E41" i="190"/>
  <c r="E51" i="190"/>
  <c r="E46" i="189"/>
  <c r="E23" i="187"/>
  <c r="E46" i="182"/>
  <c r="E21" i="182"/>
  <c r="E38" i="182"/>
  <c r="E47" i="182"/>
  <c r="E26" i="182"/>
  <c r="E43" i="182"/>
  <c r="E14" i="182"/>
  <c r="E10" i="182"/>
  <c r="E23" i="182"/>
  <c r="E33" i="182"/>
  <c r="E30" i="182"/>
  <c r="E13" i="182"/>
  <c r="E32" i="182"/>
  <c r="E34" i="182"/>
  <c r="E12" i="182"/>
  <c r="E41" i="182"/>
  <c r="E31" i="182"/>
  <c r="E51" i="182"/>
  <c r="E11" i="182"/>
  <c r="E39" i="182"/>
  <c r="E42" i="182"/>
  <c r="E37" i="182"/>
  <c r="E49" i="182"/>
  <c r="E40" i="182"/>
  <c r="E20" i="182"/>
  <c r="E22" i="182"/>
  <c r="E16" i="182"/>
  <c r="E18" i="182"/>
  <c r="E45" i="182"/>
  <c r="E28" i="182"/>
  <c r="E17" i="182"/>
  <c r="E50" i="182"/>
  <c r="E25" i="182"/>
  <c r="E35" i="182"/>
  <c r="E55" i="182"/>
  <c r="E52" i="182"/>
  <c r="E48" i="182"/>
  <c r="E36" i="182"/>
  <c r="E53" i="182"/>
  <c r="E19" i="182"/>
  <c r="E27" i="182"/>
  <c r="E54" i="182"/>
  <c r="E24" i="182"/>
  <c r="E15" i="182"/>
  <c r="E29" i="182"/>
  <c r="E44" i="182"/>
  <c r="E39" i="176"/>
  <c r="E19" i="170"/>
  <c r="E54" i="165"/>
  <c r="E27" i="165"/>
  <c r="E18" i="165"/>
  <c r="I14" i="197"/>
  <c r="H18" i="206"/>
  <c r="E41" i="204"/>
  <c r="E54" i="204"/>
  <c r="E34" i="204"/>
  <c r="E36" i="204"/>
  <c r="E12" i="204"/>
  <c r="E27" i="204"/>
  <c r="E18" i="204"/>
  <c r="E44" i="204"/>
  <c r="E19" i="204"/>
  <c r="E24" i="204"/>
  <c r="E51" i="204"/>
  <c r="E50" i="204"/>
  <c r="E43" i="204"/>
  <c r="E29" i="204"/>
  <c r="E28" i="204"/>
  <c r="E23" i="204"/>
  <c r="E55" i="204"/>
  <c r="E30" i="204"/>
  <c r="E10" i="204"/>
  <c r="E35" i="204"/>
  <c r="E33" i="204"/>
  <c r="E25" i="204"/>
  <c r="E37" i="204"/>
  <c r="E15" i="204"/>
  <c r="E11" i="204"/>
  <c r="E14" i="204"/>
  <c r="E17" i="204"/>
  <c r="E26" i="204"/>
  <c r="E45" i="204"/>
  <c r="E47" i="204"/>
  <c r="E22" i="204"/>
  <c r="E32" i="204"/>
  <c r="E46" i="204"/>
  <c r="E16" i="204"/>
  <c r="E21" i="204"/>
  <c r="E49" i="204"/>
  <c r="E39" i="204"/>
  <c r="E13" i="204"/>
  <c r="E40" i="204"/>
  <c r="E52" i="204"/>
  <c r="E31" i="204"/>
  <c r="E38" i="204"/>
  <c r="E53" i="204"/>
  <c r="E20" i="204"/>
  <c r="E48" i="204"/>
  <c r="E42" i="204"/>
  <c r="H32" i="202"/>
  <c r="E53" i="200"/>
  <c r="E18" i="200"/>
  <c r="E37" i="200"/>
  <c r="E40" i="200"/>
  <c r="E32" i="200"/>
  <c r="E28" i="200"/>
  <c r="E21" i="200"/>
  <c r="E38" i="200"/>
  <c r="E39" i="200"/>
  <c r="E20" i="200"/>
  <c r="E23" i="200"/>
  <c r="E52" i="200"/>
  <c r="E45" i="200"/>
  <c r="E55" i="200"/>
  <c r="E50" i="200"/>
  <c r="E47" i="200"/>
  <c r="E34" i="200"/>
  <c r="E35" i="200"/>
  <c r="E13" i="200"/>
  <c r="E30" i="200"/>
  <c r="E14" i="200"/>
  <c r="E44" i="200"/>
  <c r="E54" i="200"/>
  <c r="E33" i="200"/>
  <c r="E25" i="200"/>
  <c r="E17" i="200"/>
  <c r="E49" i="200"/>
  <c r="E48" i="200"/>
  <c r="E12" i="200"/>
  <c r="E16" i="200"/>
  <c r="E36" i="200"/>
  <c r="E31" i="200"/>
  <c r="E27" i="200"/>
  <c r="E26" i="200"/>
  <c r="E42" i="200"/>
  <c r="E29" i="200"/>
  <c r="E41" i="200"/>
  <c r="E15" i="200"/>
  <c r="E22" i="200"/>
  <c r="E10" i="200"/>
  <c r="E19" i="200"/>
  <c r="E46" i="200"/>
  <c r="E24" i="200"/>
  <c r="E43" i="200"/>
  <c r="E11" i="200"/>
  <c r="E51" i="200"/>
  <c r="E44" i="199"/>
  <c r="E30" i="199"/>
  <c r="E26" i="199"/>
  <c r="E46" i="199"/>
  <c r="E13" i="199"/>
  <c r="E14" i="199"/>
  <c r="E31" i="199"/>
  <c r="E24" i="199"/>
  <c r="E34" i="199"/>
  <c r="E54" i="199"/>
  <c r="E48" i="199"/>
  <c r="E33" i="199"/>
  <c r="E35" i="199"/>
  <c r="E23" i="199"/>
  <c r="E19" i="199"/>
  <c r="E10" i="199"/>
  <c r="E38" i="199"/>
  <c r="E11" i="199"/>
  <c r="E29" i="199"/>
  <c r="E41" i="199"/>
  <c r="E45" i="199"/>
  <c r="E50" i="199"/>
  <c r="E27" i="199"/>
  <c r="E39" i="199"/>
  <c r="E15" i="199"/>
  <c r="E22" i="199"/>
  <c r="E12" i="199"/>
  <c r="E49" i="199"/>
  <c r="E51" i="199"/>
  <c r="E16" i="199"/>
  <c r="E40" i="199"/>
  <c r="E55" i="199"/>
  <c r="E20" i="199"/>
  <c r="E47" i="199"/>
  <c r="E37" i="199"/>
  <c r="E28" i="199"/>
  <c r="E42" i="199"/>
  <c r="E25" i="199"/>
  <c r="E18" i="199"/>
  <c r="E43" i="199"/>
  <c r="E32" i="199"/>
  <c r="E21" i="199"/>
  <c r="E53" i="199"/>
  <c r="E17" i="199"/>
  <c r="E36" i="199"/>
  <c r="E16" i="194"/>
  <c r="E34" i="194"/>
  <c r="E36" i="194"/>
  <c r="E13" i="194"/>
  <c r="E40" i="194"/>
  <c r="E49" i="194"/>
  <c r="E50" i="194"/>
  <c r="E29" i="194"/>
  <c r="E31" i="194"/>
  <c r="E45" i="194"/>
  <c r="E18" i="194"/>
  <c r="E43" i="194"/>
  <c r="E19" i="194"/>
  <c r="E12" i="194"/>
  <c r="E32" i="194"/>
  <c r="E15" i="194"/>
  <c r="E24" i="194"/>
  <c r="E14" i="194"/>
  <c r="E30" i="194"/>
  <c r="E22" i="194"/>
  <c r="E23" i="194"/>
  <c r="E20" i="194"/>
  <c r="E48" i="194"/>
  <c r="E27" i="194"/>
  <c r="E41" i="194"/>
  <c r="E21" i="194"/>
  <c r="E11" i="194"/>
  <c r="E42" i="194"/>
  <c r="E26" i="194"/>
  <c r="E51" i="194"/>
  <c r="E17" i="194"/>
  <c r="E37" i="194"/>
  <c r="E38" i="194"/>
  <c r="E44" i="194"/>
  <c r="E53" i="194"/>
  <c r="E33" i="194"/>
  <c r="E10" i="194"/>
  <c r="E39" i="194"/>
  <c r="E55" i="194"/>
  <c r="E52" i="194"/>
  <c r="E35" i="194"/>
  <c r="E28" i="194"/>
  <c r="E47" i="194"/>
  <c r="E46" i="194"/>
  <c r="E54" i="194"/>
  <c r="E31" i="192"/>
  <c r="E37" i="192"/>
  <c r="E38" i="192"/>
  <c r="E30" i="192"/>
  <c r="E52" i="192"/>
  <c r="E29" i="192"/>
  <c r="E53" i="192"/>
  <c r="E19" i="192"/>
  <c r="E35" i="192"/>
  <c r="E55" i="192"/>
  <c r="E39" i="192"/>
  <c r="E24" i="192"/>
  <c r="E14" i="192"/>
  <c r="E16" i="192"/>
  <c r="E28" i="192"/>
  <c r="E10" i="192"/>
  <c r="E46" i="192"/>
  <c r="E50" i="192"/>
  <c r="E21" i="192"/>
  <c r="E49" i="192"/>
  <c r="E27" i="192"/>
  <c r="E18" i="192"/>
  <c r="E48" i="192"/>
  <c r="E26" i="192"/>
  <c r="E45" i="192"/>
  <c r="E12" i="192"/>
  <c r="E40" i="192"/>
  <c r="E33" i="192"/>
  <c r="E15" i="192"/>
  <c r="E23" i="192"/>
  <c r="E54" i="192"/>
  <c r="E44" i="192"/>
  <c r="E42" i="192"/>
  <c r="E13" i="192"/>
  <c r="E20" i="192"/>
  <c r="E32" i="192"/>
  <c r="E41" i="192"/>
  <c r="E22" i="192"/>
  <c r="E11" i="192"/>
  <c r="E36" i="192"/>
  <c r="E25" i="192"/>
  <c r="E17" i="192"/>
  <c r="E47" i="192"/>
  <c r="E34" i="192"/>
  <c r="E43" i="192"/>
  <c r="E45" i="191"/>
  <c r="E12" i="191"/>
  <c r="E46" i="191"/>
  <c r="E36" i="191"/>
  <c r="E24" i="191"/>
  <c r="E44" i="191"/>
  <c r="E28" i="191"/>
  <c r="E49" i="191"/>
  <c r="E18" i="191"/>
  <c r="E40" i="191"/>
  <c r="E29" i="191"/>
  <c r="E37" i="191"/>
  <c r="E39" i="191"/>
  <c r="E43" i="191"/>
  <c r="E30" i="191"/>
  <c r="E38" i="191"/>
  <c r="E41" i="191"/>
  <c r="E52" i="191"/>
  <c r="E51" i="191"/>
  <c r="E10" i="191"/>
  <c r="E42" i="191"/>
  <c r="E19" i="191"/>
  <c r="E48" i="191"/>
  <c r="E13" i="191"/>
  <c r="E15" i="191"/>
  <c r="E35" i="191"/>
  <c r="E33" i="191"/>
  <c r="E55" i="191"/>
  <c r="E27" i="191"/>
  <c r="E25" i="191"/>
  <c r="E32" i="191"/>
  <c r="E53" i="191"/>
  <c r="E20" i="191"/>
  <c r="E26" i="191"/>
  <c r="E23" i="191"/>
  <c r="E54" i="191"/>
  <c r="E14" i="191"/>
  <c r="E16" i="191"/>
  <c r="E17" i="191"/>
  <c r="E11" i="191"/>
  <c r="E47" i="191"/>
  <c r="E34" i="191"/>
  <c r="E21" i="191"/>
  <c r="E50" i="191"/>
  <c r="E22" i="191"/>
  <c r="E50" i="190"/>
  <c r="E24" i="190"/>
  <c r="E25" i="190"/>
  <c r="E16" i="190"/>
  <c r="E18" i="190"/>
  <c r="E28" i="190"/>
  <c r="E44" i="190"/>
  <c r="E48" i="190"/>
  <c r="E53" i="190"/>
  <c r="E12" i="190"/>
  <c r="E36" i="190"/>
  <c r="E30" i="190"/>
  <c r="E17" i="190"/>
  <c r="E23" i="190"/>
  <c r="E34" i="190"/>
  <c r="E26" i="190"/>
  <c r="E43" i="190"/>
  <c r="E29" i="190"/>
  <c r="E10" i="190"/>
  <c r="E35" i="190"/>
  <c r="E32" i="190"/>
  <c r="E13" i="190"/>
  <c r="E40" i="190"/>
  <c r="E21" i="190"/>
  <c r="E33" i="190"/>
  <c r="E14" i="190"/>
  <c r="E52" i="190"/>
  <c r="E39" i="190"/>
  <c r="E31" i="190"/>
  <c r="E54" i="190"/>
  <c r="E19" i="190"/>
  <c r="E37" i="190"/>
  <c r="E45" i="190"/>
  <c r="E55" i="190"/>
  <c r="E11" i="190"/>
  <c r="E27" i="190"/>
  <c r="E49" i="190"/>
  <c r="E38" i="190"/>
  <c r="E22" i="190"/>
  <c r="E47" i="190"/>
  <c r="E15" i="190"/>
  <c r="E42" i="190"/>
  <c r="E20" i="190"/>
  <c r="E32" i="189"/>
  <c r="E48" i="189"/>
  <c r="E23" i="189"/>
  <c r="E15" i="189"/>
  <c r="E44" i="189"/>
  <c r="E14" i="189"/>
  <c r="E28" i="189"/>
  <c r="E47" i="189"/>
  <c r="E17" i="189"/>
  <c r="E30" i="189"/>
  <c r="E38" i="189"/>
  <c r="E37" i="189"/>
  <c r="E51" i="189"/>
  <c r="E53" i="189"/>
  <c r="E52" i="189"/>
  <c r="E40" i="189"/>
  <c r="E27" i="189"/>
  <c r="E12" i="189"/>
  <c r="E24" i="189"/>
  <c r="E21" i="189"/>
  <c r="E22" i="189"/>
  <c r="E16" i="189"/>
  <c r="E19" i="189"/>
  <c r="E42" i="189"/>
  <c r="E25" i="189"/>
  <c r="E49" i="189"/>
  <c r="E55" i="189"/>
  <c r="E10" i="189"/>
  <c r="E39" i="189"/>
  <c r="E54" i="189"/>
  <c r="E18" i="189"/>
  <c r="E41" i="189"/>
  <c r="E35" i="189"/>
  <c r="E26" i="189"/>
  <c r="E50" i="189"/>
  <c r="E34" i="189"/>
  <c r="E31" i="189"/>
  <c r="E45" i="189"/>
  <c r="E29" i="189"/>
  <c r="E11" i="189"/>
  <c r="E33" i="189"/>
  <c r="E20" i="189"/>
  <c r="E13" i="189"/>
  <c r="E36" i="189"/>
  <c r="E47" i="188"/>
  <c r="E40" i="188"/>
  <c r="E38" i="188"/>
  <c r="E16" i="188"/>
  <c r="E50" i="188"/>
  <c r="E51" i="188"/>
  <c r="E19" i="188"/>
  <c r="E18" i="188"/>
  <c r="E53" i="188"/>
  <c r="E52" i="188"/>
  <c r="E35" i="188"/>
  <c r="E45" i="188"/>
  <c r="E28" i="188"/>
  <c r="E54" i="188"/>
  <c r="E12" i="188"/>
  <c r="E46" i="188"/>
  <c r="E27" i="188"/>
  <c r="E13" i="188"/>
  <c r="E20" i="188"/>
  <c r="E34" i="188"/>
  <c r="E39" i="188"/>
  <c r="E32" i="188"/>
  <c r="E43" i="188"/>
  <c r="E11" i="188"/>
  <c r="E36" i="188"/>
  <c r="E14" i="188"/>
  <c r="E15" i="188"/>
  <c r="E37" i="188"/>
  <c r="E30" i="188"/>
  <c r="E17" i="188"/>
  <c r="E25" i="188"/>
  <c r="E33" i="188"/>
  <c r="E55" i="188"/>
  <c r="E42" i="188"/>
  <c r="E23" i="188"/>
  <c r="E29" i="188"/>
  <c r="E26" i="188"/>
  <c r="E49" i="188"/>
  <c r="E41" i="188"/>
  <c r="E31" i="188"/>
  <c r="E21" i="188"/>
  <c r="E22" i="188"/>
  <c r="E24" i="188"/>
  <c r="E10" i="188"/>
  <c r="E48" i="188"/>
  <c r="E19" i="187"/>
  <c r="E17" i="187"/>
  <c r="E47" i="187"/>
  <c r="E44" i="187"/>
  <c r="E37" i="187"/>
  <c r="E18" i="187"/>
  <c r="E14" i="187"/>
  <c r="E51" i="187"/>
  <c r="E42" i="187"/>
  <c r="E40" i="187"/>
  <c r="E43" i="187"/>
  <c r="E30" i="187"/>
  <c r="E11" i="187"/>
  <c r="E54" i="187"/>
  <c r="E22" i="187"/>
  <c r="E10" i="187"/>
  <c r="E12" i="187"/>
  <c r="E20" i="187"/>
  <c r="E46" i="187"/>
  <c r="E55" i="187"/>
  <c r="E32" i="187"/>
  <c r="E34" i="187"/>
  <c r="E33" i="187"/>
  <c r="E38" i="187"/>
  <c r="E50" i="187"/>
  <c r="E29" i="187"/>
  <c r="E21" i="187"/>
  <c r="E45" i="187"/>
  <c r="E48" i="187"/>
  <c r="E24" i="187"/>
  <c r="E39" i="187"/>
  <c r="E26" i="187"/>
  <c r="E49" i="187"/>
  <c r="E41" i="187"/>
  <c r="E53" i="187"/>
  <c r="E16" i="187"/>
  <c r="E31" i="187"/>
  <c r="E35" i="187"/>
  <c r="E28" i="187"/>
  <c r="E25" i="187"/>
  <c r="E15" i="187"/>
  <c r="E27" i="187"/>
  <c r="E52" i="187"/>
  <c r="E36" i="187"/>
  <c r="E13" i="187"/>
  <c r="E30" i="186"/>
  <c r="E53" i="186"/>
  <c r="E15" i="186"/>
  <c r="E17" i="186"/>
  <c r="E22" i="186"/>
  <c r="E47" i="186"/>
  <c r="E46" i="186"/>
  <c r="E13" i="186"/>
  <c r="E26" i="186"/>
  <c r="E40" i="186"/>
  <c r="E19" i="186"/>
  <c r="E11" i="186"/>
  <c r="E21" i="186"/>
  <c r="E44" i="186"/>
  <c r="E28" i="186"/>
  <c r="E12" i="186"/>
  <c r="E32" i="186"/>
  <c r="E36" i="186"/>
  <c r="E35" i="186"/>
  <c r="E20" i="186"/>
  <c r="E34" i="186"/>
  <c r="E42" i="186"/>
  <c r="E10" i="186"/>
  <c r="E39" i="186"/>
  <c r="E54" i="186"/>
  <c r="E18" i="186"/>
  <c r="E55" i="186"/>
  <c r="E52" i="186"/>
  <c r="E49" i="186"/>
  <c r="E31" i="186"/>
  <c r="E48" i="186"/>
  <c r="E29" i="186"/>
  <c r="E43" i="186"/>
  <c r="E51" i="186"/>
  <c r="E27" i="186"/>
  <c r="E23" i="186"/>
  <c r="E24" i="186"/>
  <c r="E14" i="186"/>
  <c r="E38" i="186"/>
  <c r="E45" i="186"/>
  <c r="E25" i="186"/>
  <c r="E41" i="186"/>
  <c r="E37" i="186"/>
  <c r="E50" i="186"/>
  <c r="E33" i="186"/>
  <c r="E19" i="184"/>
  <c r="E51" i="184"/>
  <c r="E47" i="184"/>
  <c r="E46" i="184"/>
  <c r="E36" i="184"/>
  <c r="E41" i="184"/>
  <c r="E15" i="184"/>
  <c r="E18" i="184"/>
  <c r="E14" i="184"/>
  <c r="E44" i="184"/>
  <c r="E39" i="184"/>
  <c r="E49" i="184"/>
  <c r="E28" i="184"/>
  <c r="E43" i="184"/>
  <c r="E12" i="184"/>
  <c r="E31" i="184"/>
  <c r="E33" i="184"/>
  <c r="E48" i="184"/>
  <c r="E24" i="184"/>
  <c r="E29" i="184"/>
  <c r="E35" i="184"/>
  <c r="E34" i="184"/>
  <c r="E42" i="184"/>
  <c r="E20" i="184"/>
  <c r="E11" i="184"/>
  <c r="E27" i="184"/>
  <c r="E22" i="184"/>
  <c r="E52" i="184"/>
  <c r="E32" i="184"/>
  <c r="E37" i="184"/>
  <c r="E50" i="184"/>
  <c r="E10" i="184"/>
  <c r="E13" i="184"/>
  <c r="E54" i="184"/>
  <c r="E30" i="184"/>
  <c r="E26" i="184"/>
  <c r="E16" i="184"/>
  <c r="E45" i="184"/>
  <c r="E53" i="184"/>
  <c r="E55" i="184"/>
  <c r="E25" i="184"/>
  <c r="E40" i="184"/>
  <c r="E23" i="184"/>
  <c r="E38" i="184"/>
  <c r="E17" i="184"/>
  <c r="E14" i="181"/>
  <c r="E23" i="181"/>
  <c r="E15" i="181"/>
  <c r="E51" i="181"/>
  <c r="E38" i="181"/>
  <c r="E46" i="181"/>
  <c r="E34" i="181"/>
  <c r="E10" i="181"/>
  <c r="E53" i="181"/>
  <c r="E11" i="181"/>
  <c r="E41" i="181"/>
  <c r="E30" i="181"/>
  <c r="E39" i="181"/>
  <c r="E43" i="181"/>
  <c r="E49" i="181"/>
  <c r="E45" i="181"/>
  <c r="E55" i="181"/>
  <c r="E22" i="181"/>
  <c r="E54" i="181"/>
  <c r="E29" i="181"/>
  <c r="E27" i="181"/>
  <c r="E36" i="181"/>
  <c r="E28" i="181"/>
  <c r="E50" i="181"/>
  <c r="E21" i="181"/>
  <c r="E18" i="181"/>
  <c r="E16" i="181"/>
  <c r="E31" i="181"/>
  <c r="E35" i="181"/>
  <c r="E40" i="181"/>
  <c r="E19" i="181"/>
  <c r="E20" i="181"/>
  <c r="E13" i="181"/>
  <c r="E47" i="181"/>
  <c r="E25" i="181"/>
  <c r="E26" i="181"/>
  <c r="E17" i="181"/>
  <c r="E37" i="181"/>
  <c r="E33" i="181"/>
  <c r="E52" i="181"/>
  <c r="E48" i="181"/>
  <c r="E44" i="181"/>
  <c r="E32" i="181"/>
  <c r="E12" i="181"/>
  <c r="E24" i="181"/>
  <c r="E39" i="180"/>
  <c r="E33" i="180"/>
  <c r="E25" i="180"/>
  <c r="E29" i="180"/>
  <c r="E15" i="180"/>
  <c r="E14" i="180"/>
  <c r="E38" i="180"/>
  <c r="E22" i="180"/>
  <c r="E55" i="180"/>
  <c r="E53" i="180"/>
  <c r="E49" i="180"/>
  <c r="E46" i="180"/>
  <c r="E42" i="180"/>
  <c r="E52" i="180"/>
  <c r="E48" i="180"/>
  <c r="E10" i="180"/>
  <c r="E54" i="180"/>
  <c r="E36" i="180"/>
  <c r="E11" i="180"/>
  <c r="E45" i="180"/>
  <c r="E47" i="180"/>
  <c r="E31" i="180"/>
  <c r="E44" i="180"/>
  <c r="E20" i="180"/>
  <c r="E40" i="180"/>
  <c r="E41" i="180"/>
  <c r="E37" i="180"/>
  <c r="E17" i="180"/>
  <c r="E21" i="180"/>
  <c r="E26" i="180"/>
  <c r="E50" i="180"/>
  <c r="E27" i="180"/>
  <c r="E43" i="180"/>
  <c r="E35" i="180"/>
  <c r="E23" i="180"/>
  <c r="E34" i="180"/>
  <c r="E13" i="180"/>
  <c r="E28" i="180"/>
  <c r="E19" i="180"/>
  <c r="E30" i="180"/>
  <c r="E24" i="180"/>
  <c r="E51" i="180"/>
  <c r="E32" i="180"/>
  <c r="E18" i="180"/>
  <c r="E16" i="180"/>
  <c r="E14" i="178"/>
  <c r="E54" i="178"/>
  <c r="E51" i="178"/>
  <c r="E35" i="178"/>
  <c r="E20" i="178"/>
  <c r="E45" i="178"/>
  <c r="E10" i="178"/>
  <c r="E33" i="178"/>
  <c r="E52" i="178"/>
  <c r="E21" i="178"/>
  <c r="E30" i="178"/>
  <c r="E37" i="178"/>
  <c r="E39" i="178"/>
  <c r="E18" i="178"/>
  <c r="E26" i="178"/>
  <c r="E13" i="178"/>
  <c r="E22" i="178"/>
  <c r="E17" i="178"/>
  <c r="E23" i="178"/>
  <c r="E55" i="178"/>
  <c r="E27" i="178"/>
  <c r="E34" i="178"/>
  <c r="E36" i="178"/>
  <c r="E46" i="178"/>
  <c r="E50" i="178"/>
  <c r="E38" i="178"/>
  <c r="E41" i="178"/>
  <c r="E25" i="178"/>
  <c r="E31" i="178"/>
  <c r="E49" i="178"/>
  <c r="E19" i="178"/>
  <c r="E28" i="178"/>
  <c r="E12" i="178"/>
  <c r="E40" i="178"/>
  <c r="E15" i="178"/>
  <c r="E53" i="178"/>
  <c r="E29" i="178"/>
  <c r="E43" i="178"/>
  <c r="E44" i="178"/>
  <c r="E47" i="178"/>
  <c r="E48" i="178"/>
  <c r="E16" i="178"/>
  <c r="E32" i="178"/>
  <c r="E24" i="178"/>
  <c r="E11" i="178"/>
  <c r="E49" i="176"/>
  <c r="E48" i="176"/>
  <c r="E50" i="176"/>
  <c r="E22" i="176"/>
  <c r="E24" i="176"/>
  <c r="E38" i="176"/>
  <c r="E20" i="176"/>
  <c r="E46" i="176"/>
  <c r="E52" i="176"/>
  <c r="E32" i="176"/>
  <c r="E43" i="176"/>
  <c r="E31" i="176"/>
  <c r="E33" i="176"/>
  <c r="E19" i="176"/>
  <c r="E28" i="176"/>
  <c r="E12" i="176"/>
  <c r="E25" i="176"/>
  <c r="E30" i="176"/>
  <c r="E42" i="176"/>
  <c r="E21" i="176"/>
  <c r="E15" i="176"/>
  <c r="E53" i="176"/>
  <c r="E29" i="176"/>
  <c r="E55" i="176"/>
  <c r="E17" i="176"/>
  <c r="E14" i="176"/>
  <c r="E35" i="176"/>
  <c r="E27" i="176"/>
  <c r="E26" i="176"/>
  <c r="E44" i="176"/>
  <c r="E40" i="176"/>
  <c r="E45" i="176"/>
  <c r="E23" i="176"/>
  <c r="E41" i="176"/>
  <c r="E11" i="176"/>
  <c r="E47" i="176"/>
  <c r="E36" i="176"/>
  <c r="E37" i="176"/>
  <c r="E51" i="176"/>
  <c r="E34" i="176"/>
  <c r="E10" i="176"/>
  <c r="E16" i="176"/>
  <c r="E54" i="176"/>
  <c r="E13" i="176"/>
  <c r="E34" i="175"/>
  <c r="E32" i="175"/>
  <c r="E44" i="175"/>
  <c r="E36" i="175"/>
  <c r="E38" i="175"/>
  <c r="E28" i="175"/>
  <c r="E50" i="175"/>
  <c r="E14" i="175"/>
  <c r="E19" i="175"/>
  <c r="E45" i="175"/>
  <c r="E12" i="175"/>
  <c r="E42" i="175"/>
  <c r="E33" i="175"/>
  <c r="E39" i="175"/>
  <c r="E40" i="175"/>
  <c r="E20" i="175"/>
  <c r="E29" i="175"/>
  <c r="E55" i="175"/>
  <c r="E41" i="175"/>
  <c r="E21" i="175"/>
  <c r="E52" i="175"/>
  <c r="E25" i="175"/>
  <c r="E23" i="175"/>
  <c r="E31" i="175"/>
  <c r="E11" i="175"/>
  <c r="E43" i="175"/>
  <c r="E26" i="175"/>
  <c r="E13" i="175"/>
  <c r="E27" i="175"/>
  <c r="E30" i="175"/>
  <c r="E22" i="175"/>
  <c r="E17" i="175"/>
  <c r="E37" i="175"/>
  <c r="E24" i="175"/>
  <c r="E51" i="175"/>
  <c r="E35" i="175"/>
  <c r="E15" i="175"/>
  <c r="E10" i="175"/>
  <c r="E48" i="175"/>
  <c r="E18" i="175"/>
  <c r="E16" i="175"/>
  <c r="E47" i="175"/>
  <c r="E53" i="175"/>
  <c r="E54" i="175"/>
  <c r="E49" i="175"/>
  <c r="E12" i="174"/>
  <c r="E23" i="174"/>
  <c r="E13" i="174"/>
  <c r="E37" i="174"/>
  <c r="E34" i="174"/>
  <c r="E33" i="174"/>
  <c r="E20" i="174"/>
  <c r="E41" i="174"/>
  <c r="E17" i="174"/>
  <c r="E43" i="174"/>
  <c r="E28" i="174"/>
  <c r="E49" i="174"/>
  <c r="E15" i="174"/>
  <c r="E35" i="174"/>
  <c r="E40" i="174"/>
  <c r="E54" i="174"/>
  <c r="E14" i="174"/>
  <c r="E16" i="174"/>
  <c r="E52" i="174"/>
  <c r="E32" i="174"/>
  <c r="E51" i="174"/>
  <c r="E53" i="174"/>
  <c r="E48" i="174"/>
  <c r="E26" i="174"/>
  <c r="E30" i="174"/>
  <c r="E29" i="174"/>
  <c r="E11" i="174"/>
  <c r="E25" i="174"/>
  <c r="E50" i="174"/>
  <c r="E47" i="174"/>
  <c r="E44" i="174"/>
  <c r="E55" i="174"/>
  <c r="E45" i="174"/>
  <c r="E39" i="174"/>
  <c r="E27" i="174"/>
  <c r="E10" i="174"/>
  <c r="E24" i="174"/>
  <c r="E42" i="174"/>
  <c r="E19" i="174"/>
  <c r="E18" i="174"/>
  <c r="E38" i="174"/>
  <c r="E21" i="174"/>
  <c r="E46" i="174"/>
  <c r="E36" i="174"/>
  <c r="E22" i="174"/>
  <c r="E18" i="173"/>
  <c r="E54" i="173"/>
  <c r="E39" i="173"/>
  <c r="E43" i="173"/>
  <c r="E26" i="173"/>
  <c r="E36" i="173"/>
  <c r="E17" i="173"/>
  <c r="E35" i="173"/>
  <c r="E44" i="173"/>
  <c r="E11" i="173"/>
  <c r="E41" i="173"/>
  <c r="E53" i="173"/>
  <c r="E45" i="173"/>
  <c r="E24" i="173"/>
  <c r="E37" i="173"/>
  <c r="E52" i="173"/>
  <c r="E27" i="173"/>
  <c r="E31" i="173"/>
  <c r="E13" i="173"/>
  <c r="E40" i="173"/>
  <c r="E30" i="173"/>
  <c r="E14" i="173"/>
  <c r="E29" i="173"/>
  <c r="E34" i="173"/>
  <c r="E42" i="173"/>
  <c r="E48" i="173"/>
  <c r="E25" i="173"/>
  <c r="E46" i="173"/>
  <c r="E20" i="173"/>
  <c r="E38" i="173"/>
  <c r="E33" i="173"/>
  <c r="E47" i="173"/>
  <c r="E15" i="173"/>
  <c r="E50" i="173"/>
  <c r="E32" i="173"/>
  <c r="E22" i="173"/>
  <c r="E16" i="173"/>
  <c r="E10" i="173"/>
  <c r="E55" i="173"/>
  <c r="E51" i="173"/>
  <c r="E21" i="173"/>
  <c r="E19" i="173"/>
  <c r="E23" i="173"/>
  <c r="E28" i="173"/>
  <c r="E49" i="173"/>
  <c r="E44" i="172"/>
  <c r="E16" i="172"/>
  <c r="E25" i="172"/>
  <c r="E17" i="172"/>
  <c r="E15" i="172"/>
  <c r="E21" i="172"/>
  <c r="E35" i="172"/>
  <c r="E22" i="172"/>
  <c r="E46" i="172"/>
  <c r="E23" i="172"/>
  <c r="E47" i="172"/>
  <c r="E54" i="172"/>
  <c r="E43" i="172"/>
  <c r="E55" i="172"/>
  <c r="E33" i="172"/>
  <c r="E49" i="172"/>
  <c r="E41" i="172"/>
  <c r="E26" i="172"/>
  <c r="E40" i="172"/>
  <c r="E52" i="172"/>
  <c r="E36" i="172"/>
  <c r="E18" i="172"/>
  <c r="E28" i="172"/>
  <c r="E30" i="172"/>
  <c r="E53" i="172"/>
  <c r="E13" i="172"/>
  <c r="E45" i="172"/>
  <c r="E11" i="172"/>
  <c r="E29" i="172"/>
  <c r="E38" i="172"/>
  <c r="E20" i="172"/>
  <c r="E37" i="172"/>
  <c r="E19" i="172"/>
  <c r="E31" i="172"/>
  <c r="E48" i="172"/>
  <c r="E50" i="172"/>
  <c r="E24" i="172"/>
  <c r="E39" i="172"/>
  <c r="E12" i="172"/>
  <c r="E10" i="172"/>
  <c r="E27" i="172"/>
  <c r="E14" i="172"/>
  <c r="E51" i="172"/>
  <c r="E32" i="172"/>
  <c r="E42" i="172"/>
  <c r="E33" i="170"/>
  <c r="E25" i="170"/>
  <c r="E52" i="170"/>
  <c r="E10" i="170"/>
  <c r="E17" i="170"/>
  <c r="E36" i="170"/>
  <c r="E42" i="170"/>
  <c r="E49" i="170"/>
  <c r="E11" i="170"/>
  <c r="E35" i="170"/>
  <c r="E40" i="170"/>
  <c r="E14" i="170"/>
  <c r="E23" i="170"/>
  <c r="E38" i="170"/>
  <c r="E16" i="170"/>
  <c r="E48" i="170"/>
  <c r="E21" i="170"/>
  <c r="E32" i="170"/>
  <c r="E50" i="170"/>
  <c r="E12" i="170"/>
  <c r="E44" i="170"/>
  <c r="E22" i="170"/>
  <c r="E45" i="170"/>
  <c r="E55" i="170"/>
  <c r="E29" i="170"/>
  <c r="E47" i="170"/>
  <c r="E54" i="170"/>
  <c r="E53" i="170"/>
  <c r="E20" i="170"/>
  <c r="E15" i="170"/>
  <c r="E18" i="170"/>
  <c r="E51" i="170"/>
  <c r="E39" i="170"/>
  <c r="E27" i="170"/>
  <c r="E37" i="170"/>
  <c r="E13" i="170"/>
  <c r="E34" i="170"/>
  <c r="E30" i="170"/>
  <c r="E31" i="170"/>
  <c r="E43" i="170"/>
  <c r="E28" i="170"/>
  <c r="E41" i="170"/>
  <c r="E46" i="170"/>
  <c r="E24" i="170"/>
  <c r="E15" i="169"/>
  <c r="E12" i="169"/>
  <c r="E11" i="169"/>
  <c r="E31" i="169"/>
  <c r="E22" i="169"/>
  <c r="E24" i="169"/>
  <c r="E39" i="169"/>
  <c r="E26" i="169"/>
  <c r="E40" i="169"/>
  <c r="E23" i="169"/>
  <c r="E13" i="169"/>
  <c r="E54" i="169"/>
  <c r="E46" i="169"/>
  <c r="E19" i="169"/>
  <c r="E28" i="169"/>
  <c r="E32" i="169"/>
  <c r="E25" i="169"/>
  <c r="E35" i="169"/>
  <c r="E42" i="169"/>
  <c r="E18" i="169"/>
  <c r="E16" i="169"/>
  <c r="E41" i="169"/>
  <c r="E10" i="169"/>
  <c r="E38" i="169"/>
  <c r="E44" i="169"/>
  <c r="E33" i="169"/>
  <c r="E45" i="169"/>
  <c r="E34" i="169"/>
  <c r="E48" i="169"/>
  <c r="E49" i="169"/>
  <c r="E52" i="169"/>
  <c r="E30" i="169"/>
  <c r="E20" i="169"/>
  <c r="E50" i="169"/>
  <c r="E51" i="169"/>
  <c r="E29" i="169"/>
  <c r="E36" i="169"/>
  <c r="E21" i="169"/>
  <c r="E53" i="169"/>
  <c r="E37" i="169"/>
  <c r="E27" i="169"/>
  <c r="E47" i="169"/>
  <c r="E55" i="169"/>
  <c r="E43" i="169"/>
  <c r="E17" i="169"/>
  <c r="E31" i="168"/>
  <c r="E15" i="168"/>
  <c r="E12" i="168"/>
  <c r="E38" i="168"/>
  <c r="E32" i="168"/>
  <c r="E10" i="168"/>
  <c r="E28" i="168"/>
  <c r="E22" i="168"/>
  <c r="E27" i="168"/>
  <c r="E14" i="168"/>
  <c r="E49" i="168"/>
  <c r="E39" i="168"/>
  <c r="E53" i="168"/>
  <c r="E55" i="168"/>
  <c r="E20" i="168"/>
  <c r="E44" i="168"/>
  <c r="E26" i="168"/>
  <c r="E48" i="168"/>
  <c r="E40" i="168"/>
  <c r="E37" i="168"/>
  <c r="E29" i="168"/>
  <c r="E35" i="168"/>
  <c r="E54" i="168"/>
  <c r="E34" i="168"/>
  <c r="E17" i="168"/>
  <c r="E46" i="168"/>
  <c r="E11" i="168"/>
  <c r="E52" i="168"/>
  <c r="E43" i="168"/>
  <c r="E42" i="168"/>
  <c r="E13" i="168"/>
  <c r="E23" i="168"/>
  <c r="E19" i="168"/>
  <c r="E50" i="168"/>
  <c r="E24" i="168"/>
  <c r="E45" i="168"/>
  <c r="E47" i="168"/>
  <c r="E36" i="168"/>
  <c r="E51" i="168"/>
  <c r="E18" i="168"/>
  <c r="E16" i="168"/>
  <c r="E25" i="168"/>
  <c r="E21" i="168"/>
  <c r="E30" i="168"/>
  <c r="E33" i="168"/>
  <c r="E33" i="167"/>
  <c r="E35" i="167"/>
  <c r="E18" i="167"/>
  <c r="E55" i="167"/>
  <c r="E50" i="167"/>
  <c r="E46" i="167"/>
  <c r="E54" i="167"/>
  <c r="E34" i="167"/>
  <c r="E52" i="167"/>
  <c r="E27" i="167"/>
  <c r="E29" i="167"/>
  <c r="E24" i="167"/>
  <c r="E17" i="167"/>
  <c r="E15" i="167"/>
  <c r="E49" i="167"/>
  <c r="E41" i="167"/>
  <c r="E47" i="167"/>
  <c r="E10" i="167"/>
  <c r="E13" i="167"/>
  <c r="E53" i="167"/>
  <c r="E36" i="167"/>
  <c r="E42" i="167"/>
  <c r="E32" i="167"/>
  <c r="E22" i="167"/>
  <c r="E39" i="167"/>
  <c r="E26" i="167"/>
  <c r="E30" i="167"/>
  <c r="E28" i="167"/>
  <c r="E16" i="167"/>
  <c r="E20" i="167"/>
  <c r="E25" i="167"/>
  <c r="E44" i="167"/>
  <c r="E45" i="167"/>
  <c r="E12" i="167"/>
  <c r="E23" i="167"/>
  <c r="E40" i="167"/>
  <c r="E37" i="167"/>
  <c r="E38" i="167"/>
  <c r="E43" i="167"/>
  <c r="E14" i="167"/>
  <c r="E19" i="167"/>
  <c r="E21" i="167"/>
  <c r="E11" i="167"/>
  <c r="E51" i="167"/>
  <c r="E31" i="167"/>
  <c r="E52" i="166"/>
  <c r="E54" i="166"/>
  <c r="E53" i="166"/>
  <c r="E55" i="166"/>
  <c r="E20" i="166"/>
  <c r="E24" i="166"/>
  <c r="E39" i="166"/>
  <c r="E28" i="166"/>
  <c r="E27" i="166"/>
  <c r="E47" i="166"/>
  <c r="E30" i="166"/>
  <c r="E37" i="166"/>
  <c r="E13" i="166"/>
  <c r="E17" i="166"/>
  <c r="E38" i="166"/>
  <c r="E23" i="166"/>
  <c r="E26" i="166"/>
  <c r="E25" i="166"/>
  <c r="E34" i="166"/>
  <c r="E51" i="166"/>
  <c r="E29" i="166"/>
  <c r="E42" i="166"/>
  <c r="E46" i="166"/>
  <c r="E32" i="166"/>
  <c r="E36" i="166"/>
  <c r="E49" i="166"/>
  <c r="E35" i="166"/>
  <c r="E15" i="166"/>
  <c r="E14" i="166"/>
  <c r="E18" i="166"/>
  <c r="E48" i="166"/>
  <c r="E10" i="166"/>
  <c r="E21" i="166"/>
  <c r="E44" i="166"/>
  <c r="E40" i="166"/>
  <c r="E50" i="166"/>
  <c r="E19" i="166"/>
  <c r="E43" i="166"/>
  <c r="E22" i="166"/>
  <c r="E12" i="166"/>
  <c r="E11" i="166"/>
  <c r="E16" i="166"/>
  <c r="E33" i="166"/>
  <c r="E45" i="166"/>
  <c r="E46" i="165"/>
  <c r="E19" i="165"/>
  <c r="E10" i="165"/>
  <c r="E25" i="165"/>
  <c r="E50" i="165"/>
  <c r="E37" i="165"/>
  <c r="E26" i="165"/>
  <c r="E38" i="165"/>
  <c r="E22" i="165"/>
  <c r="E14" i="165"/>
  <c r="E43" i="165"/>
  <c r="E12" i="165"/>
  <c r="E47" i="165"/>
  <c r="E23" i="165"/>
  <c r="E51" i="165"/>
  <c r="E49" i="165"/>
  <c r="E15" i="165"/>
  <c r="E16" i="165"/>
  <c r="E24" i="165"/>
  <c r="E21" i="165"/>
  <c r="E32" i="165"/>
  <c r="E52" i="165"/>
  <c r="E41" i="165"/>
  <c r="E33" i="165"/>
  <c r="E44" i="165"/>
  <c r="E45" i="165"/>
  <c r="E48" i="165"/>
  <c r="E11" i="165"/>
  <c r="E34" i="165"/>
  <c r="E39" i="165"/>
  <c r="E20" i="165"/>
  <c r="E28" i="165"/>
  <c r="E53" i="165"/>
  <c r="E17" i="165"/>
  <c r="E13" i="165"/>
  <c r="E30" i="165"/>
  <c r="E35" i="165"/>
  <c r="E29" i="165"/>
  <c r="E36" i="165"/>
  <c r="E31" i="165"/>
  <c r="E42" i="165"/>
  <c r="E40" i="165"/>
  <c r="E55" i="165"/>
  <c r="E34" i="164"/>
  <c r="E46" i="164"/>
  <c r="E26" i="164"/>
  <c r="E24" i="164"/>
  <c r="E52" i="164"/>
  <c r="E42" i="164"/>
  <c r="E54" i="164"/>
  <c r="E36" i="164"/>
  <c r="E14" i="164"/>
  <c r="E22" i="164"/>
  <c r="E33" i="164"/>
  <c r="E25" i="164"/>
  <c r="E45" i="164"/>
  <c r="E51" i="164"/>
  <c r="E48" i="164"/>
  <c r="E44" i="164"/>
  <c r="E30" i="164"/>
  <c r="E38" i="164"/>
  <c r="E32" i="164"/>
  <c r="E19" i="164"/>
  <c r="E23" i="164"/>
  <c r="E37" i="164"/>
  <c r="E29" i="164"/>
  <c r="E55" i="164"/>
  <c r="E10" i="164"/>
  <c r="E53" i="164"/>
  <c r="E31" i="164"/>
  <c r="E27" i="164"/>
  <c r="E50" i="164"/>
  <c r="E13" i="164"/>
  <c r="E35" i="164"/>
  <c r="E12" i="164"/>
  <c r="E28" i="164"/>
  <c r="E40" i="164"/>
  <c r="E47" i="164"/>
  <c r="E49" i="164"/>
  <c r="E39" i="164"/>
  <c r="E15" i="164"/>
  <c r="E43" i="164"/>
  <c r="E20" i="164"/>
  <c r="E17" i="164"/>
  <c r="E41" i="164"/>
  <c r="E11" i="164"/>
  <c r="E16" i="164"/>
  <c r="E21" i="164"/>
  <c r="E48" i="163"/>
  <c r="E36" i="163"/>
  <c r="E18" i="163"/>
  <c r="E26" i="163"/>
  <c r="E29" i="163"/>
  <c r="E11" i="163"/>
  <c r="E45" i="163"/>
  <c r="E32" i="163"/>
  <c r="E10" i="163"/>
  <c r="E37" i="163"/>
  <c r="E23" i="163"/>
  <c r="E15" i="163"/>
  <c r="E13" i="163"/>
  <c r="E24" i="163"/>
  <c r="E42" i="163"/>
  <c r="E27" i="163"/>
  <c r="E28" i="163"/>
  <c r="E54" i="163"/>
  <c r="E25" i="163"/>
  <c r="E17" i="163"/>
  <c r="E12" i="163"/>
  <c r="E19" i="163"/>
  <c r="E34" i="163"/>
  <c r="E16" i="163"/>
  <c r="E38" i="163"/>
  <c r="E33" i="163"/>
  <c r="E50" i="163"/>
  <c r="E46" i="163"/>
  <c r="E40" i="163"/>
  <c r="E35" i="163"/>
  <c r="E43" i="163"/>
  <c r="E31" i="163"/>
  <c r="E53" i="163"/>
  <c r="E14" i="163"/>
  <c r="E52" i="163"/>
  <c r="E55" i="163"/>
  <c r="E47" i="163"/>
  <c r="E41" i="163"/>
  <c r="E22" i="163"/>
  <c r="E51" i="163"/>
  <c r="E39" i="163"/>
  <c r="E21" i="163"/>
  <c r="E49" i="163"/>
  <c r="E30" i="163"/>
  <c r="E20" i="163"/>
  <c r="E35" i="162"/>
  <c r="E56" i="162" s="1"/>
  <c r="E9" i="158"/>
  <c r="D9" i="158"/>
  <c r="E43" i="158" s="1"/>
  <c r="C9" i="158"/>
  <c r="A7" i="158"/>
  <c r="A6" i="158"/>
  <c r="E56" i="190" l="1"/>
  <c r="E56" i="189"/>
  <c r="E56" i="188"/>
  <c r="G19" i="209"/>
  <c r="J44" i="207"/>
  <c r="H27" i="205"/>
  <c r="I22" i="197"/>
  <c r="I20" i="197"/>
  <c r="I49" i="197"/>
  <c r="I47" i="197"/>
  <c r="E20" i="158"/>
  <c r="E19" i="158"/>
  <c r="E10" i="158"/>
  <c r="E24" i="158"/>
  <c r="E38" i="158"/>
  <c r="E48" i="158"/>
  <c r="E31" i="158"/>
  <c r="E22" i="158"/>
  <c r="E52" i="158"/>
  <c r="E53" i="158"/>
  <c r="E29" i="158"/>
  <c r="E27" i="158"/>
  <c r="E40" i="158"/>
  <c r="E35" i="158"/>
  <c r="E15" i="158"/>
  <c r="E23" i="158"/>
  <c r="E42" i="158"/>
  <c r="E45" i="158"/>
  <c r="E28" i="158"/>
  <c r="E25" i="158"/>
  <c r="E17" i="158"/>
  <c r="E36" i="158"/>
  <c r="H12" i="206"/>
  <c r="H35" i="206"/>
  <c r="H40" i="206"/>
  <c r="H26" i="206"/>
  <c r="H19" i="206"/>
  <c r="H24" i="206"/>
  <c r="H45" i="206"/>
  <c r="H34" i="206"/>
  <c r="H25" i="206"/>
  <c r="H28" i="206"/>
  <c r="H46" i="206"/>
  <c r="H15" i="206"/>
  <c r="H39" i="206"/>
  <c r="H22" i="206"/>
  <c r="H48" i="206"/>
  <c r="H37" i="206"/>
  <c r="H42" i="206"/>
  <c r="H38" i="206"/>
  <c r="H50" i="206"/>
  <c r="H14" i="206"/>
  <c r="H33" i="206"/>
  <c r="H43" i="206"/>
  <c r="H47" i="206"/>
  <c r="H53" i="206"/>
  <c r="H11" i="206"/>
  <c r="H51" i="206"/>
  <c r="H41" i="206"/>
  <c r="H16" i="206"/>
  <c r="H27" i="206"/>
  <c r="H21" i="206"/>
  <c r="H20" i="206"/>
  <c r="H17" i="206"/>
  <c r="H30" i="206"/>
  <c r="H44" i="206"/>
  <c r="H13" i="206"/>
  <c r="H10" i="206"/>
  <c r="H36" i="206"/>
  <c r="H31" i="206"/>
  <c r="H32" i="206"/>
  <c r="H23" i="206"/>
  <c r="H52" i="206"/>
  <c r="H55" i="206"/>
  <c r="H29" i="206"/>
  <c r="H49" i="206"/>
  <c r="H54" i="206"/>
  <c r="G50" i="209"/>
  <c r="G18" i="209"/>
  <c r="G48" i="209"/>
  <c r="G27" i="209"/>
  <c r="G25" i="209"/>
  <c r="G53" i="209"/>
  <c r="G40" i="209"/>
  <c r="G44" i="209"/>
  <c r="G38" i="209"/>
  <c r="G55" i="209"/>
  <c r="G30" i="209"/>
  <c r="G15" i="209"/>
  <c r="G22" i="209"/>
  <c r="G52" i="209"/>
  <c r="G35" i="209"/>
  <c r="G33" i="209"/>
  <c r="G28" i="209"/>
  <c r="G23" i="209"/>
  <c r="G32" i="209"/>
  <c r="G45" i="209"/>
  <c r="G17" i="209"/>
  <c r="G14" i="209"/>
  <c r="G21" i="209"/>
  <c r="G29" i="209"/>
  <c r="G16" i="209"/>
  <c r="G31" i="209"/>
  <c r="G43" i="209"/>
  <c r="G34" i="209"/>
  <c r="G42" i="209"/>
  <c r="G46" i="209"/>
  <c r="G41" i="209"/>
  <c r="G39" i="209"/>
  <c r="G47" i="209"/>
  <c r="G54" i="209"/>
  <c r="G20" i="209"/>
  <c r="G51" i="209"/>
  <c r="G49" i="209"/>
  <c r="G37" i="209"/>
  <c r="G24" i="209"/>
  <c r="G36" i="209"/>
  <c r="G26" i="209"/>
  <c r="G11" i="209"/>
  <c r="G10" i="209"/>
  <c r="G13" i="209"/>
  <c r="I23" i="208"/>
  <c r="I11" i="208"/>
  <c r="I36" i="208"/>
  <c r="I40" i="208"/>
  <c r="I29" i="208"/>
  <c r="I44" i="208"/>
  <c r="I49" i="208"/>
  <c r="I42" i="208"/>
  <c r="I39" i="208"/>
  <c r="I43" i="208"/>
  <c r="I47" i="208"/>
  <c r="I41" i="208"/>
  <c r="I30" i="208"/>
  <c r="I52" i="208"/>
  <c r="I20" i="208"/>
  <c r="I32" i="208"/>
  <c r="I28" i="208"/>
  <c r="I38" i="208"/>
  <c r="I16" i="208"/>
  <c r="I15" i="208"/>
  <c r="I31" i="208"/>
  <c r="I48" i="208"/>
  <c r="I17" i="208"/>
  <c r="I10" i="208"/>
  <c r="I45" i="208"/>
  <c r="I54" i="208"/>
  <c r="I27" i="208"/>
  <c r="I33" i="208"/>
  <c r="I53" i="208"/>
  <c r="I46" i="208"/>
  <c r="I13" i="208"/>
  <c r="I12" i="208"/>
  <c r="I14" i="208"/>
  <c r="I22" i="208"/>
  <c r="I51" i="208"/>
  <c r="I26" i="208"/>
  <c r="I50" i="208"/>
  <c r="I55" i="208"/>
  <c r="I25" i="208"/>
  <c r="I34" i="208"/>
  <c r="I18" i="208"/>
  <c r="I19" i="208"/>
  <c r="I21" i="208"/>
  <c r="I24" i="208"/>
  <c r="I35" i="208"/>
  <c r="J32" i="207"/>
  <c r="J10" i="207"/>
  <c r="J26" i="207"/>
  <c r="J48" i="207"/>
  <c r="J51" i="207"/>
  <c r="J45" i="207"/>
  <c r="J30" i="207"/>
  <c r="J46" i="207"/>
  <c r="J24" i="207"/>
  <c r="J19" i="207"/>
  <c r="J18" i="207"/>
  <c r="J16" i="207"/>
  <c r="J47" i="207"/>
  <c r="J34" i="207"/>
  <c r="J28" i="207"/>
  <c r="J21" i="207"/>
  <c r="J38" i="207"/>
  <c r="J27" i="207"/>
  <c r="J37" i="207"/>
  <c r="J36" i="207"/>
  <c r="J40" i="207"/>
  <c r="J20" i="207"/>
  <c r="J52" i="207"/>
  <c r="J23" i="207"/>
  <c r="J35" i="207"/>
  <c r="J41" i="207"/>
  <c r="J22" i="207"/>
  <c r="J54" i="207"/>
  <c r="J43" i="207"/>
  <c r="J25" i="207"/>
  <c r="J11" i="207"/>
  <c r="J49" i="207"/>
  <c r="J33" i="207"/>
  <c r="J50" i="207"/>
  <c r="J17" i="207"/>
  <c r="J13" i="207"/>
  <c r="J55" i="207"/>
  <c r="J42" i="207"/>
  <c r="J14" i="207"/>
  <c r="J15" i="207"/>
  <c r="J53" i="207"/>
  <c r="J31" i="207"/>
  <c r="J12" i="207"/>
  <c r="J39" i="207"/>
  <c r="H51" i="205"/>
  <c r="H49" i="205"/>
  <c r="H52" i="205"/>
  <c r="H46" i="205"/>
  <c r="H35" i="205"/>
  <c r="H10" i="205"/>
  <c r="H18" i="205"/>
  <c r="H17" i="205"/>
  <c r="H36" i="205"/>
  <c r="H42" i="205"/>
  <c r="H48" i="205"/>
  <c r="H41" i="205"/>
  <c r="H12" i="205"/>
  <c r="H53" i="205"/>
  <c r="H54" i="205"/>
  <c r="H47" i="205"/>
  <c r="H40" i="205"/>
  <c r="H23" i="205"/>
  <c r="H37" i="205"/>
  <c r="H45" i="205"/>
  <c r="H21" i="205"/>
  <c r="H34" i="205"/>
  <c r="H24" i="205"/>
  <c r="H26" i="205"/>
  <c r="H19" i="205"/>
  <c r="H50" i="205"/>
  <c r="H20" i="205"/>
  <c r="H11" i="205"/>
  <c r="H14" i="205"/>
  <c r="H15" i="205"/>
  <c r="H25" i="205"/>
  <c r="H32" i="205"/>
  <c r="H13" i="205"/>
  <c r="H33" i="205"/>
  <c r="H28" i="205"/>
  <c r="H38" i="205"/>
  <c r="H43" i="205"/>
  <c r="H31" i="205"/>
  <c r="H16" i="205"/>
  <c r="H55" i="205"/>
  <c r="H30" i="205"/>
  <c r="H39" i="205"/>
  <c r="H29" i="205"/>
  <c r="H44" i="205"/>
  <c r="J32" i="203"/>
  <c r="J10" i="203"/>
  <c r="J39" i="203"/>
  <c r="J27" i="203"/>
  <c r="J42" i="203"/>
  <c r="J40" i="203"/>
  <c r="J44" i="203"/>
  <c r="J36" i="203"/>
  <c r="J17" i="203"/>
  <c r="J49" i="203"/>
  <c r="J45" i="203"/>
  <c r="J37" i="203"/>
  <c r="J24" i="203"/>
  <c r="J26" i="203"/>
  <c r="J51" i="203"/>
  <c r="J20" i="203"/>
  <c r="J43" i="203"/>
  <c r="J14" i="203"/>
  <c r="J21" i="203"/>
  <c r="J35" i="203"/>
  <c r="J41" i="203"/>
  <c r="J11" i="203"/>
  <c r="J54" i="203"/>
  <c r="J22" i="203"/>
  <c r="J25" i="203"/>
  <c r="J46" i="203"/>
  <c r="J55" i="203"/>
  <c r="J28" i="203"/>
  <c r="J29" i="203"/>
  <c r="J53" i="203"/>
  <c r="J38" i="203"/>
  <c r="J48" i="203"/>
  <c r="J47" i="203"/>
  <c r="J23" i="203"/>
  <c r="J30" i="203"/>
  <c r="J16" i="203"/>
  <c r="J34" i="203"/>
  <c r="J12" i="203"/>
  <c r="J13" i="203"/>
  <c r="J50" i="203"/>
  <c r="J52" i="203"/>
  <c r="J18" i="203"/>
  <c r="J33" i="203"/>
  <c r="J19" i="203"/>
  <c r="J15" i="203"/>
  <c r="H54" i="202"/>
  <c r="H27" i="202"/>
  <c r="H43" i="202"/>
  <c r="H19" i="202"/>
  <c r="H12" i="202"/>
  <c r="H28" i="202"/>
  <c r="H50" i="202"/>
  <c r="H46" i="202"/>
  <c r="H25" i="202"/>
  <c r="H38" i="202"/>
  <c r="H39" i="202"/>
  <c r="H41" i="202"/>
  <c r="H15" i="202"/>
  <c r="H21" i="202"/>
  <c r="H10" i="202"/>
  <c r="H47" i="202"/>
  <c r="H35" i="202"/>
  <c r="H23" i="202"/>
  <c r="H40" i="202"/>
  <c r="H52" i="202"/>
  <c r="H49" i="202"/>
  <c r="H30" i="202"/>
  <c r="H48" i="202"/>
  <c r="H33" i="202"/>
  <c r="H24" i="202"/>
  <c r="H17" i="202"/>
  <c r="H51" i="202"/>
  <c r="H37" i="202"/>
  <c r="H55" i="202"/>
  <c r="H34" i="202"/>
  <c r="H14" i="202"/>
  <c r="H45" i="202"/>
  <c r="H13" i="202"/>
  <c r="H29" i="202"/>
  <c r="H31" i="202"/>
  <c r="H22" i="202"/>
  <c r="H16" i="202"/>
  <c r="H20" i="202"/>
  <c r="H18" i="202"/>
  <c r="H53" i="202"/>
  <c r="H26" i="202"/>
  <c r="H42" i="202"/>
  <c r="H36" i="202"/>
  <c r="H44" i="202"/>
  <c r="H11" i="202"/>
  <c r="J45" i="201"/>
  <c r="J31" i="201"/>
  <c r="J51" i="201"/>
  <c r="J52" i="201"/>
  <c r="J28" i="201"/>
  <c r="J37" i="201"/>
  <c r="J25" i="201"/>
  <c r="J36" i="201"/>
  <c r="J43" i="201"/>
  <c r="J17" i="201"/>
  <c r="J20" i="201"/>
  <c r="J32" i="201"/>
  <c r="J53" i="201"/>
  <c r="J39" i="201"/>
  <c r="J34" i="201"/>
  <c r="J18" i="201"/>
  <c r="J54" i="201"/>
  <c r="J46" i="201"/>
  <c r="J48" i="201"/>
  <c r="J26" i="201"/>
  <c r="J35" i="201"/>
  <c r="J21" i="201"/>
  <c r="J44" i="201"/>
  <c r="J29" i="201"/>
  <c r="J42" i="201"/>
  <c r="J50" i="201"/>
  <c r="J40" i="201"/>
  <c r="J11" i="201"/>
  <c r="J41" i="201"/>
  <c r="J27" i="201"/>
  <c r="J49" i="201"/>
  <c r="J30" i="201"/>
  <c r="J12" i="201"/>
  <c r="J16" i="201"/>
  <c r="J15" i="201"/>
  <c r="J47" i="201"/>
  <c r="J13" i="201"/>
  <c r="J22" i="201"/>
  <c r="J14" i="201"/>
  <c r="J19" i="201"/>
  <c r="J38" i="201"/>
  <c r="J55" i="201"/>
  <c r="J24" i="201"/>
  <c r="J33" i="201"/>
  <c r="J10" i="201"/>
  <c r="I29" i="197"/>
  <c r="I19" i="197"/>
  <c r="I50" i="197"/>
  <c r="I15" i="197"/>
  <c r="I46" i="197"/>
  <c r="I44" i="197"/>
  <c r="I21" i="197"/>
  <c r="I36" i="197"/>
  <c r="I26" i="197"/>
  <c r="I52" i="197"/>
  <c r="I40" i="197"/>
  <c r="I54" i="197"/>
  <c r="I53" i="197"/>
  <c r="I48" i="197"/>
  <c r="I13" i="197"/>
  <c r="I30" i="197"/>
  <c r="I16" i="197"/>
  <c r="I33" i="197"/>
  <c r="I24" i="197"/>
  <c r="I38" i="197"/>
  <c r="I41" i="197"/>
  <c r="I27" i="197"/>
  <c r="I51" i="197"/>
  <c r="I25" i="197"/>
  <c r="I39" i="197"/>
  <c r="I10" i="197"/>
  <c r="I45" i="197"/>
  <c r="I35" i="197"/>
  <c r="I31" i="197"/>
  <c r="I12" i="197"/>
  <c r="I37" i="197"/>
  <c r="I17" i="197"/>
  <c r="I55" i="197"/>
  <c r="I23" i="197"/>
  <c r="I34" i="197"/>
  <c r="I11" i="197"/>
  <c r="I32" i="197"/>
  <c r="I18" i="197"/>
  <c r="I28" i="197"/>
  <c r="I42" i="197"/>
  <c r="E41" i="158"/>
  <c r="E46" i="158"/>
  <c r="E51" i="158"/>
  <c r="E47" i="158"/>
  <c r="E13" i="158"/>
  <c r="E54" i="158"/>
  <c r="E37" i="158"/>
  <c r="E21" i="158"/>
  <c r="E49" i="158"/>
  <c r="E50" i="158"/>
  <c r="E16" i="158"/>
  <c r="E33" i="158"/>
  <c r="E44" i="158"/>
  <c r="E11" i="158"/>
  <c r="E32" i="158"/>
  <c r="E55" i="158"/>
  <c r="E39" i="158"/>
  <c r="E30" i="158"/>
  <c r="E18" i="158"/>
  <c r="E26" i="158"/>
  <c r="E34" i="158"/>
  <c r="E56" i="158" l="1"/>
</calcChain>
</file>

<file path=xl/sharedStrings.xml><?xml version="1.0" encoding="utf-8"?>
<sst xmlns="http://schemas.openxmlformats.org/spreadsheetml/2006/main" count="2583" uniqueCount="201">
  <si>
    <t>REPÚBLICA DOMINICANA</t>
  </si>
  <si>
    <t>#</t>
  </si>
  <si>
    <t>TOTAL</t>
  </si>
  <si>
    <t>%</t>
  </si>
  <si>
    <t>OTROS</t>
  </si>
  <si>
    <t>AZUA</t>
  </si>
  <si>
    <t>BAHORUCO</t>
  </si>
  <si>
    <t>BARAHONA</t>
  </si>
  <si>
    <t>DAJABÓN</t>
  </si>
  <si>
    <t>ELÍAS PIÑA</t>
  </si>
  <si>
    <t>ESPAILLAT</t>
  </si>
  <si>
    <t>HATO MAYOR</t>
  </si>
  <si>
    <t>HERMANAS MIRABAL</t>
  </si>
  <si>
    <t>LA ROMANA</t>
  </si>
  <si>
    <t>LA VEGA</t>
  </si>
  <si>
    <t>MONSEÑOR NOUEL</t>
  </si>
  <si>
    <t>MONTE PLATA</t>
  </si>
  <si>
    <t>MONTECRISTI</t>
  </si>
  <si>
    <t>PERAVIA</t>
  </si>
  <si>
    <t>SÁNCHEZ RAMÍREZ</t>
  </si>
  <si>
    <t>CONSTANZA</t>
  </si>
  <si>
    <t>LA ALTAGRACIA</t>
  </si>
  <si>
    <t>LAS MATAS DE FARFÁN</t>
  </si>
  <si>
    <t>SAN JOSÉ DE OCOA</t>
  </si>
  <si>
    <t>TITULO I</t>
  </si>
  <si>
    <t>TITULO II</t>
  </si>
  <si>
    <t>TITULO III</t>
  </si>
  <si>
    <t>TITULO IV</t>
  </si>
  <si>
    <t>AÑO</t>
  </si>
  <si>
    <t>I</t>
  </si>
  <si>
    <t>II</t>
  </si>
  <si>
    <t>III</t>
  </si>
  <si>
    <t>IV</t>
  </si>
  <si>
    <t xml:space="preserve"> </t>
  </si>
  <si>
    <t>PEDERNALES</t>
  </si>
  <si>
    <t>Delitos</t>
  </si>
  <si>
    <t>Total</t>
  </si>
  <si>
    <t>PROCURADURÍA GENERAL DE LA REPÚBLICA</t>
  </si>
  <si>
    <t>SANTIAGO RODRIGUEZ</t>
  </si>
  <si>
    <t>SANTIAGO</t>
  </si>
  <si>
    <t>DISTRITO NACIONAL</t>
  </si>
  <si>
    <t>EL SEIBO</t>
  </si>
  <si>
    <t>ELIAS PIÑA</t>
  </si>
  <si>
    <t>INDEPENDENCIA</t>
  </si>
  <si>
    <t>MARIA TRINIDAD SÁNCHEZ</t>
  </si>
  <si>
    <t>PUERTO PLATA</t>
  </si>
  <si>
    <t>SAN JUAN DE LA MAGUANA</t>
  </si>
  <si>
    <t>SAN PEDRO DE MACORÍS</t>
  </si>
  <si>
    <t>VALVERDE</t>
  </si>
  <si>
    <t>Abuso de confianza</t>
  </si>
  <si>
    <t>Agresión sexual</t>
  </si>
  <si>
    <t>Asociación de malhechores</t>
  </si>
  <si>
    <t>Crímenes y delitos de alta tecnología</t>
  </si>
  <si>
    <t>Difamación e injuria</t>
  </si>
  <si>
    <t>Estafa</t>
  </si>
  <si>
    <t>Falsificación</t>
  </si>
  <si>
    <t>Golpes y heridas</t>
  </si>
  <si>
    <t>Homicidio</t>
  </si>
  <si>
    <t>Ley general de salud</t>
  </si>
  <si>
    <t>Otros</t>
  </si>
  <si>
    <t>Robo calificado</t>
  </si>
  <si>
    <t>Robo simple</t>
  </si>
  <si>
    <t>Secuestro</t>
  </si>
  <si>
    <t>Tentativa de homicidio</t>
  </si>
  <si>
    <t>Tráfico ilícito de migrantes y trata de personas</t>
  </si>
  <si>
    <t>Violación sexual</t>
  </si>
  <si>
    <t>Violencia intrafamiliar</t>
  </si>
  <si>
    <t>SANTO DOMINGO ESTE</t>
  </si>
  <si>
    <t>SANTO DOMINGO OESTE</t>
  </si>
  <si>
    <t>SAN FRANCISCO DE MACORÍS</t>
  </si>
  <si>
    <t>NÚMERO DE INFRACCIONES POR CASOS</t>
  </si>
  <si>
    <t>Etiquetas de fila</t>
  </si>
  <si>
    <t>Total general</t>
  </si>
  <si>
    <t>VILLA ALTAGRACIA</t>
  </si>
  <si>
    <t>Aborto y tentativa</t>
  </si>
  <si>
    <t>Terrorismo</t>
  </si>
  <si>
    <t>Prevaricación</t>
  </si>
  <si>
    <t>Medio ambiente y recursos naturales</t>
  </si>
  <si>
    <t>Soborno</t>
  </si>
  <si>
    <t>Desaparición</t>
  </si>
  <si>
    <t>Propiedad industrial, intelectual y derecho de autor</t>
  </si>
  <si>
    <t xml:space="preserve">Tránsito y seguridad vial </t>
  </si>
  <si>
    <t>Indeterminados</t>
  </si>
  <si>
    <t>Código del menor NNA</t>
  </si>
  <si>
    <t>Violencia de género</t>
  </si>
  <si>
    <t>Amenaza</t>
  </si>
  <si>
    <t>Conflictos sociales</t>
  </si>
  <si>
    <t>SAMANÁ</t>
  </si>
  <si>
    <t>SAN CRISTÓBAL</t>
  </si>
  <si>
    <t>SAN JUAN</t>
  </si>
  <si>
    <t>DUARTE</t>
  </si>
  <si>
    <t>Crímenes y delitos contra la propiedad</t>
  </si>
  <si>
    <t>NUMERO DE INFRACCIONES REGISTRADAS POR DELITOS Y FISCALÍA – 2020 ENERO - MAYO DELITOS</t>
  </si>
  <si>
    <t>"Año de la Consolidación de la Seguridad Alimentaria"</t>
  </si>
  <si>
    <t>Fuente: Sistema Justicia 2.0.</t>
  </si>
  <si>
    <t xml:space="preserve">NÚMERO DE CASOS REGISTRADOS - REPÚBLICA DOMINICANA        </t>
  </si>
  <si>
    <t>Droga, simple posesión</t>
  </si>
  <si>
    <t>Droga, traficante de droga</t>
  </si>
  <si>
    <t>Droga, sanciones y circunstancias agravantes</t>
  </si>
  <si>
    <t>Proxenetismo</t>
  </si>
  <si>
    <t>NÚMERO DE CASOS REGISTRADOS EN EL DEPARTAMENTO JUDICIAL DE BARAHONA</t>
  </si>
  <si>
    <t>NÚMERO DE CASOS REGISTRADOS EN EL DEPARTAMENTO JUDICIAL DE LA VEGA</t>
  </si>
  <si>
    <t>NÚMERO DE CASOS REGISTRADOS EN EL DEPARTAMENTO JUDICIAL DE MONTECRISTI</t>
  </si>
  <si>
    <t>NÚMERO DE CASOS REGISTRADOS EN EL DEPARTAMENTO JUDICIAL DE PUERTO PLATA</t>
  </si>
  <si>
    <t>NÚMERO DE CASOS REGISTRADOS EN EL DEPARTAMENTO JUDICIAL DE SANTO DOMINGO</t>
  </si>
  <si>
    <t>NÚMERO DE CASOS REGISTRADOS EN EL DEPARTAMENTO JUDICIAL DE SAN JUAN DE LA MAGUANA</t>
  </si>
  <si>
    <t>NÚMERO DE CASOS REGISTRADOS EN EL DEPARTAMENTO JUDICIAL DE SAN FRANCISCO DE MACORÍS</t>
  </si>
  <si>
    <t>NÚMERO DE CASOS REGISTRADOS EN EL DEPARTAMENTO JUDICIAL DE SAN PEDRO DE MACORÍS</t>
  </si>
  <si>
    <t>NÚMERO DE CASOS REGISTRADOS EN EL DEPARTAMENTO JUDICIAL DE SANTIAGO</t>
  </si>
  <si>
    <t>Droga, distribución de droga</t>
  </si>
  <si>
    <t>NÚMERO DE CASOS REGISTRADOS EN EL DEPARTAMENTO JUDICIAL DEL DISTRITO NACIONAL</t>
  </si>
  <si>
    <t>Derechos humanos</t>
  </si>
  <si>
    <t>Ley de armas</t>
  </si>
  <si>
    <t>NÚMERO DE CASOS REGISTRADOS EN LA FISCALÍA DE SANTIAGO RODRÍGUEZ</t>
  </si>
  <si>
    <t>NÚMERO DE CASOS REGISTRADOS EN LA FISCALÍA DE SANTIAGO</t>
  </si>
  <si>
    <t>NÚMERO DE CASOS REGISTRADOS EN LA FISCALÍA DE AZUA</t>
  </si>
  <si>
    <t>NÚMERO DE CASOS REGISTRADOS EN LA FISCALÍA DE BAHORUCO</t>
  </si>
  <si>
    <t>NÚMERO DE CASOS REGISTRADOS EN LA FISCALÍA DE BARAHONA</t>
  </si>
  <si>
    <t>NÚMERO DE CASOS REGISTRADOS EN LA FISCALÍA DE CONSTANZA</t>
  </si>
  <si>
    <t>NÚMERO DE CASOS REGISTRADOS EN LA FISCALÍA DE DAJABÓN</t>
  </si>
  <si>
    <t>NÚMERO DE CASOS REGISTRADOS EN LA FISCALÍA DEL DISTRITO NACIONAL</t>
  </si>
  <si>
    <t>NÚMERO DE CASOS REGISTRADOS EN LA FISCALÍA DE EL SEIBO</t>
  </si>
  <si>
    <t>NÚMERO DE CASOS REGISTRADOS EN LA FISCALÍA DE ELÍAS PIÑA</t>
  </si>
  <si>
    <t>NÚMERO DE CASOS REGISTRADOS EN LA FISCALÍA DE ESPAILLAT</t>
  </si>
  <si>
    <t>NÚMERO DE CASOS REGISTRADOS EN LA FISCALÍA DE HATO MAYOR</t>
  </si>
  <si>
    <t>NÚMERO DE CASOS REGISTRADOS EN LA FISCALÍA DE HERMANAS MIRABAL</t>
  </si>
  <si>
    <t>NÚMERO DE CASOS REGISTRADOS EN LA FISCALÍA DE INDEPENDENCIA</t>
  </si>
  <si>
    <t>NÚMERO DE CASOS REGISTRADOS EN LA FISCALÍA DE LA ALTAGRACIA</t>
  </si>
  <si>
    <t>NÚMERO DE CASOS REGISTRADOS EN LA FISCALÍA DE LA ROMANA</t>
  </si>
  <si>
    <t>NÚMERO DE CASOS REGISTRADOS EN LA FISCALÍA DE LA VEGA</t>
  </si>
  <si>
    <t>NÚMERO DE CASOS REGISTRADOS EN LA FISCALÍA DE LAS MATAS DE FARFÁN</t>
  </si>
  <si>
    <t>NÚMERO DE CASOS REGISTRADOS EN LA FISCALÍA DE MONSEÑOR NOUEL</t>
  </si>
  <si>
    <t>NÚMERO DE CASOS REGISTRADOS EN LA FISCALÍA DE MONTECRISTI</t>
  </si>
  <si>
    <t>NÚMERO DE CASOS REGISTRADOS EN LA FISCALÍA DE MONTE PLATA</t>
  </si>
  <si>
    <t>NÚMERO DE CASOS REGISTRADOS EN LA FISCALÍA DE PEDERNALES</t>
  </si>
  <si>
    <t>NÚMERO DE CASOS REGISTRADOS EN LA FISCALÍA DE PERAVIA</t>
  </si>
  <si>
    <t>NÚMERO DE CASOS REGISTRADOS EN LA FISCALÍA DE PUERTO PLATA</t>
  </si>
  <si>
    <t>NÚMERO DE CASOS REGISTRADOS EN LA FISCALÍA DE SAMANÁ</t>
  </si>
  <si>
    <t>NÚMERO DE CASOS REGISTRADOS EN LA FISCALÍA DE SAN CRISTÓBAL</t>
  </si>
  <si>
    <t>NÚMERO DE CASOS REGISTRADOS EN LA FISCALÍA DE SAN FRANCISCO DE MACORÍS</t>
  </si>
  <si>
    <t>NÚMERO DE CASOS REGISTRADOS EN LA FISCALÍA DE SAN JOSÉ DE OCOA</t>
  </si>
  <si>
    <t>NÚMERO DE CASOS REGISTRADOS EN LA FISCALÍA DE SAN JUAN DE LA MAGUANA</t>
  </si>
  <si>
    <t>NÚMERO DE CASOS REGISTRADOS EN LA FISCALÍA DE SAN PEDRO DE MACORÍS</t>
  </si>
  <si>
    <t>NÚMERO DE CASOS REGISTRADOS EN LA FISCALÍA DE SÁNCHEZ RAMÍREZ</t>
  </si>
  <si>
    <t>NÚMERO DE CASOS REGISTRADOS EN LA FISCALÍA DE SANTO DOMINGO ESTE</t>
  </si>
  <si>
    <t>NÚMERO DE CASOS REGISTRADOS EN LA FISCALÍA DE SANTO DOMINGO OESTE</t>
  </si>
  <si>
    <t>NÚMERO DE CASOS REGISTRADOS EN LA FISCALÍA DE VALVERDE</t>
  </si>
  <si>
    <t>NÚMERO DE CASOS REGISTRADOS EN LA FISCALÍA DE VILLA ALTAGRACIA</t>
  </si>
  <si>
    <t>NÚMERO DE CASOS REGISTRADOS EN LA FISCALÍA DE MARÍA TRINIDAD SÁNCHEZ</t>
  </si>
  <si>
    <t>SANTIAGO RODRÍGUEZ</t>
  </si>
  <si>
    <t>NÚMERO DE CASOS REGISTRADOS EN EL DEPARTAMENTO JUDICIAL DE SAN CRISTÓBAL</t>
  </si>
  <si>
    <t>MARÍA TRINIDAD SÁNCHEZ</t>
  </si>
  <si>
    <t>Daños y perjuicios a la cosa ajena</t>
  </si>
  <si>
    <t>Pérdida de documento de identidad</t>
  </si>
  <si>
    <t>Juegos de azar</t>
  </si>
  <si>
    <t>Protección animal y tenencia responsable</t>
  </si>
  <si>
    <t>Ley de cheques</t>
  </si>
  <si>
    <t xml:space="preserve">Contra el lavado de activos </t>
  </si>
  <si>
    <t>Santo Domingo Este</t>
  </si>
  <si>
    <t>Santiago</t>
  </si>
  <si>
    <t>Puerto Plata</t>
  </si>
  <si>
    <t>Distrito Nacional</t>
  </si>
  <si>
    <t>La Vega</t>
  </si>
  <si>
    <t>Barahona</t>
  </si>
  <si>
    <t>La Romana</t>
  </si>
  <si>
    <t>La Altagracia</t>
  </si>
  <si>
    <t>Azua</t>
  </si>
  <si>
    <t>Monseñor Nouel</t>
  </si>
  <si>
    <t>Peravia</t>
  </si>
  <si>
    <t>Hato Mayor</t>
  </si>
  <si>
    <t>Santiago Rodríguez</t>
  </si>
  <si>
    <t>Monte Plata</t>
  </si>
  <si>
    <t>Constanza</t>
  </si>
  <si>
    <t>Elías Piña</t>
  </si>
  <si>
    <t>Hermanas Mirabal</t>
  </si>
  <si>
    <t>Villa Altagracia</t>
  </si>
  <si>
    <t>Valverde</t>
  </si>
  <si>
    <t>Bahoruco</t>
  </si>
  <si>
    <t>Samaná</t>
  </si>
  <si>
    <t>Independencia</t>
  </si>
  <si>
    <t>Pedernales</t>
  </si>
  <si>
    <t>El Seibo</t>
  </si>
  <si>
    <t>Espaillat</t>
  </si>
  <si>
    <t>San Juan de la Maguana</t>
  </si>
  <si>
    <t>San Cristóbal</t>
  </si>
  <si>
    <t>San Francisco de Macorís</t>
  </si>
  <si>
    <t>San Pedro de Macorís</t>
  </si>
  <si>
    <t>María Trinidad Sánchez</t>
  </si>
  <si>
    <t>Sánchez Ramírez</t>
  </si>
  <si>
    <t>Las Matas de Farfán</t>
  </si>
  <si>
    <t>Santo Domingo Oeste</t>
  </si>
  <si>
    <t>ORDENADOS SEGÚN LAS FISCALÍAS</t>
  </si>
  <si>
    <t>Dajabón</t>
  </si>
  <si>
    <t>Monte Cristi</t>
  </si>
  <si>
    <t>San José de Ocoa</t>
  </si>
  <si>
    <t>Código de trabajo</t>
  </si>
  <si>
    <t>FISCALÍAS</t>
  </si>
  <si>
    <t>AÑO 2021 (ENERO-DICIEMBRE)</t>
  </si>
  <si>
    <t>ENERO-DICIEMBRE 2021</t>
  </si>
  <si>
    <t>MONTE CRISTI</t>
  </si>
  <si>
    <t>SÁNCHEZ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</si>
</sst>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4"/>
      <color theme="1"/>
      <name val="Times New Roman"/>
      <family val="1"/>
    </font>
    <font>
      <b/>
      <sz val="11"/>
      <name val="Gill Sans MT"/>
      <family val="2"/>
    </font>
    <font>
      <b/>
      <sz val="12"/>
      <color theme="1"/>
      <name val="Gill Sans MT"/>
      <family val="2"/>
    </font>
    <font>
      <b/>
      <sz val="11"/>
      <color rgb="FFFF0000"/>
      <name val="Gill Sans MT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/>
    <xf numFmtId="3" fontId="5" fillId="0" borderId="5" xfId="0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9" xfId="1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4" borderId="5" xfId="0" applyFont="1" applyFill="1" applyBorder="1"/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4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 wrapText="1"/>
    </xf>
    <xf numFmtId="0" fontId="9" fillId="0" borderId="0" xfId="0" applyFont="1" applyAlignment="1"/>
    <xf numFmtId="3" fontId="0" fillId="0" borderId="0" xfId="0" applyNumberFormat="1"/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0" fontId="4" fillId="0" borderId="0" xfId="0" applyNumberFormat="1" applyFont="1"/>
    <xf numFmtId="3" fontId="7" fillId="0" borderId="8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5" borderId="2" xfId="0" applyFont="1" applyFill="1" applyBorder="1"/>
    <xf numFmtId="0" fontId="10" fillId="4" borderId="8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/>
    <xf numFmtId="0" fontId="5" fillId="5" borderId="2" xfId="0" applyFont="1" applyFill="1" applyBorder="1" applyAlignment="1">
      <alignment horizontal="center" textRotation="90" wrapText="1"/>
    </xf>
    <xf numFmtId="0" fontId="5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4" borderId="5" xfId="0" applyFont="1" applyFill="1" applyBorder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BC2E6"/>
      <color rgb="FFBDD7EE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824635841592943"/>
          <c:y val="9.8850769216600378E-3"/>
          <c:w val="0.44878356949907089"/>
          <c:h val="0.964657273694648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FISCALIAS!$C$11:$C$46</c:f>
              <c:strCache>
                <c:ptCount val="36"/>
                <c:pt idx="0">
                  <c:v>Azua</c:v>
                </c:pt>
                <c:pt idx="1">
                  <c:v>Bahoruco</c:v>
                </c:pt>
                <c:pt idx="2">
                  <c:v>Barahona</c:v>
                </c:pt>
                <c:pt idx="3">
                  <c:v>Constanza</c:v>
                </c:pt>
                <c:pt idx="4">
                  <c:v>Dajabón</c:v>
                </c:pt>
                <c:pt idx="5">
                  <c:v>Distrito Nacional</c:v>
                </c:pt>
                <c:pt idx="6">
                  <c:v>El Seibo</c:v>
                </c:pt>
                <c:pt idx="7">
                  <c:v>Elías Piña</c:v>
                </c:pt>
                <c:pt idx="8">
                  <c:v>Espaillat</c:v>
                </c:pt>
                <c:pt idx="9">
                  <c:v>Hato Mayor</c:v>
                </c:pt>
                <c:pt idx="10">
                  <c:v>Hermanas Mirabal</c:v>
                </c:pt>
                <c:pt idx="11">
                  <c:v>Independencia</c:v>
                </c:pt>
                <c:pt idx="12">
                  <c:v>La Altagracia</c:v>
                </c:pt>
                <c:pt idx="13">
                  <c:v>La Romana</c:v>
                </c:pt>
                <c:pt idx="14">
                  <c:v>La Vega</c:v>
                </c:pt>
                <c:pt idx="15">
                  <c:v>Las Matas de Farfán</c:v>
                </c:pt>
                <c:pt idx="16">
                  <c:v>María Trinidad Sánchez</c:v>
                </c:pt>
                <c:pt idx="17">
                  <c:v>Monseñor Nouel</c:v>
                </c:pt>
                <c:pt idx="18">
                  <c:v>Monte Cristi</c:v>
                </c:pt>
                <c:pt idx="19">
                  <c:v>Monte Plata</c:v>
                </c:pt>
                <c:pt idx="20">
                  <c:v>Pedernales</c:v>
                </c:pt>
                <c:pt idx="21">
                  <c:v>Peravia</c:v>
                </c:pt>
                <c:pt idx="22">
                  <c:v>Puerto Plata</c:v>
                </c:pt>
                <c:pt idx="23">
                  <c:v>Samaná</c:v>
                </c:pt>
                <c:pt idx="24">
                  <c:v>San Cristóbal</c:v>
                </c:pt>
                <c:pt idx="25">
                  <c:v>San Francisco de Macorís</c:v>
                </c:pt>
                <c:pt idx="26">
                  <c:v>San José de Ocoa</c:v>
                </c:pt>
                <c:pt idx="27">
                  <c:v>San Juan de la Maguana</c:v>
                </c:pt>
                <c:pt idx="28">
                  <c:v>San Pedro de Macorís</c:v>
                </c:pt>
                <c:pt idx="29">
                  <c:v>Sánchez Ramírez</c:v>
                </c:pt>
                <c:pt idx="30">
                  <c:v>Santiago</c:v>
                </c:pt>
                <c:pt idx="31">
                  <c:v>Santiago Rodríguez</c:v>
                </c:pt>
                <c:pt idx="32">
                  <c:v>Santo Domingo Este</c:v>
                </c:pt>
                <c:pt idx="33">
                  <c:v>Santo Domingo Oeste</c:v>
                </c:pt>
                <c:pt idx="34">
                  <c:v>Valverde</c:v>
                </c:pt>
                <c:pt idx="35">
                  <c:v>Villa Altagracia</c:v>
                </c:pt>
              </c:strCache>
            </c:strRef>
          </c:cat>
          <c:val>
            <c:numRef>
              <c:f>FISCALIAS!$D$11:$D$46</c:f>
              <c:numCache>
                <c:formatCode>#,##0</c:formatCode>
                <c:ptCount val="36"/>
                <c:pt idx="0">
                  <c:v>2833</c:v>
                </c:pt>
                <c:pt idx="1">
                  <c:v>960</c:v>
                </c:pt>
                <c:pt idx="2">
                  <c:v>2724</c:v>
                </c:pt>
                <c:pt idx="3">
                  <c:v>1602</c:v>
                </c:pt>
                <c:pt idx="4">
                  <c:v>900</c:v>
                </c:pt>
                <c:pt idx="5">
                  <c:v>7263</c:v>
                </c:pt>
                <c:pt idx="6">
                  <c:v>514</c:v>
                </c:pt>
                <c:pt idx="7">
                  <c:v>1517</c:v>
                </c:pt>
                <c:pt idx="8">
                  <c:v>874</c:v>
                </c:pt>
                <c:pt idx="9">
                  <c:v>1791</c:v>
                </c:pt>
                <c:pt idx="10">
                  <c:v>1425</c:v>
                </c:pt>
                <c:pt idx="11">
                  <c:v>445</c:v>
                </c:pt>
                <c:pt idx="12">
                  <c:v>2960</c:v>
                </c:pt>
                <c:pt idx="13">
                  <c:v>2697</c:v>
                </c:pt>
                <c:pt idx="14">
                  <c:v>4925</c:v>
                </c:pt>
                <c:pt idx="15">
                  <c:v>907</c:v>
                </c:pt>
                <c:pt idx="16">
                  <c:v>2291</c:v>
                </c:pt>
                <c:pt idx="17">
                  <c:v>1640</c:v>
                </c:pt>
                <c:pt idx="18">
                  <c:v>2982</c:v>
                </c:pt>
                <c:pt idx="19">
                  <c:v>2225</c:v>
                </c:pt>
                <c:pt idx="20">
                  <c:v>431</c:v>
                </c:pt>
                <c:pt idx="21">
                  <c:v>2628</c:v>
                </c:pt>
                <c:pt idx="22">
                  <c:v>7596</c:v>
                </c:pt>
                <c:pt idx="23">
                  <c:v>441</c:v>
                </c:pt>
                <c:pt idx="24">
                  <c:v>11869</c:v>
                </c:pt>
                <c:pt idx="25">
                  <c:v>5385</c:v>
                </c:pt>
                <c:pt idx="26">
                  <c:v>163</c:v>
                </c:pt>
                <c:pt idx="27">
                  <c:v>585</c:v>
                </c:pt>
                <c:pt idx="28">
                  <c:v>4785</c:v>
                </c:pt>
                <c:pt idx="29">
                  <c:v>2349</c:v>
                </c:pt>
                <c:pt idx="30">
                  <c:v>21974</c:v>
                </c:pt>
                <c:pt idx="31">
                  <c:v>1716</c:v>
                </c:pt>
                <c:pt idx="32">
                  <c:v>22837</c:v>
                </c:pt>
                <c:pt idx="33">
                  <c:v>13826</c:v>
                </c:pt>
                <c:pt idx="34">
                  <c:v>942</c:v>
                </c:pt>
                <c:pt idx="35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2-4B95-AD32-1A33EC869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20576"/>
        <c:axId val="233021136"/>
      </c:barChart>
      <c:catAx>
        <c:axId val="2330205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21136"/>
        <c:crosses val="autoZero"/>
        <c:auto val="1"/>
        <c:lblAlgn val="ctr"/>
        <c:lblOffset val="100"/>
        <c:noMultiLvlLbl val="0"/>
      </c:catAx>
      <c:valAx>
        <c:axId val="233021136"/>
        <c:scaling>
          <c:orientation val="minMax"/>
          <c:max val="30000"/>
          <c:min val="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20576"/>
        <c:crosses val="max"/>
        <c:crossBetween val="midCat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'ELÍAS PIÑA'!$C$10:$C$55</c:f>
              <c:strCache>
                <c:ptCount val="46"/>
                <c:pt idx="0">
                  <c:v>Código del menor NNA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Violencia intrafamiliar</c:v>
                </c:pt>
                <c:pt idx="5">
                  <c:v>Violencia de género</c:v>
                </c:pt>
                <c:pt idx="6">
                  <c:v>Daños y perjuicios a la cosa ajena</c:v>
                </c:pt>
                <c:pt idx="7">
                  <c:v>Tránsito y seguridad vial </c:v>
                </c:pt>
                <c:pt idx="8">
                  <c:v>Protección animal y tenencia responsable</c:v>
                </c:pt>
                <c:pt idx="9">
                  <c:v>Crímenes y delitos de alta tecnología</c:v>
                </c:pt>
                <c:pt idx="10">
                  <c:v>Estafa</c:v>
                </c:pt>
                <c:pt idx="11">
                  <c:v>Agresión sexual</c:v>
                </c:pt>
                <c:pt idx="12">
                  <c:v>Tentativa de homicidio</c:v>
                </c:pt>
                <c:pt idx="13">
                  <c:v>Abuso de confianza</c:v>
                </c:pt>
                <c:pt idx="14">
                  <c:v>Asociación de malhechores</c:v>
                </c:pt>
                <c:pt idx="15">
                  <c:v>Código de trabajo</c:v>
                </c:pt>
                <c:pt idx="16">
                  <c:v>Violación sexual</c:v>
                </c:pt>
                <c:pt idx="17">
                  <c:v>Droga, traficante de droga</c:v>
                </c:pt>
                <c:pt idx="18">
                  <c:v>Droga, simple posesión</c:v>
                </c:pt>
                <c:pt idx="19">
                  <c:v>Ley de armas</c:v>
                </c:pt>
                <c:pt idx="20">
                  <c:v>Homicidio</c:v>
                </c:pt>
                <c:pt idx="21">
                  <c:v>Pérdida de documento de identidad</c:v>
                </c:pt>
                <c:pt idx="22">
                  <c:v>Crímenes y delitos contra la propiedad</c:v>
                </c:pt>
                <c:pt idx="23">
                  <c:v>Droga, distribución de droga</c:v>
                </c:pt>
                <c:pt idx="24">
                  <c:v>Desaparición</c:v>
                </c:pt>
                <c:pt idx="25">
                  <c:v>Droga, sanciones y circunstancias agravantes</c:v>
                </c:pt>
                <c:pt idx="26">
                  <c:v>Robo simple</c:v>
                </c:pt>
                <c:pt idx="27">
                  <c:v>Tráfico ilícito de migrantes y trata de personas</c:v>
                </c:pt>
                <c:pt idx="28">
                  <c:v>Medio ambiente y recursos naturales</c:v>
                </c:pt>
                <c:pt idx="29">
                  <c:v>Secuestro</c:v>
                </c:pt>
                <c:pt idx="30">
                  <c:v>Falsificación</c:v>
                </c:pt>
                <c:pt idx="31">
                  <c:v>Difamación e injuria</c:v>
                </c:pt>
                <c:pt idx="32">
                  <c:v>Propiedad industrial, intelectual y derecho de autor</c:v>
                </c:pt>
                <c:pt idx="33">
                  <c:v>Conflictos sociales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'ELÍAS PIÑA'!$D$10:$D$55</c:f>
              <c:numCache>
                <c:formatCode>#,##0</c:formatCode>
                <c:ptCount val="46"/>
                <c:pt idx="0">
                  <c:v>214</c:v>
                </c:pt>
                <c:pt idx="1">
                  <c:v>209</c:v>
                </c:pt>
                <c:pt idx="2">
                  <c:v>198</c:v>
                </c:pt>
                <c:pt idx="3">
                  <c:v>179</c:v>
                </c:pt>
                <c:pt idx="4">
                  <c:v>136</c:v>
                </c:pt>
                <c:pt idx="5">
                  <c:v>111</c:v>
                </c:pt>
                <c:pt idx="6">
                  <c:v>57</c:v>
                </c:pt>
                <c:pt idx="7">
                  <c:v>48</c:v>
                </c:pt>
                <c:pt idx="8">
                  <c:v>42</c:v>
                </c:pt>
                <c:pt idx="9">
                  <c:v>41</c:v>
                </c:pt>
                <c:pt idx="10">
                  <c:v>41</c:v>
                </c:pt>
                <c:pt idx="11">
                  <c:v>24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18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B-441C-A3EB-92D5291176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39008"/>
        <c:axId val="298139568"/>
      </c:barChart>
      <c:catAx>
        <c:axId val="2981390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39568"/>
        <c:crosses val="autoZero"/>
        <c:auto val="1"/>
        <c:lblAlgn val="ctr"/>
        <c:lblOffset val="100"/>
        <c:noMultiLvlLbl val="0"/>
      </c:catAx>
      <c:valAx>
        <c:axId val="298139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390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87577589204933E-2"/>
          <c:y val="2.1350413664264745E-3"/>
          <c:w val="0.89018429403121813"/>
          <c:h val="0.96349264188253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ESPAILLAT!$C$10:$C$55</c:f>
              <c:strCache>
                <c:ptCount val="46"/>
                <c:pt idx="0">
                  <c:v>Código del menor NNA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Crímenes y delitos de alta tecnología</c:v>
                </c:pt>
                <c:pt idx="5">
                  <c:v>Droga, traficante de droga</c:v>
                </c:pt>
                <c:pt idx="6">
                  <c:v>Ley de armas</c:v>
                </c:pt>
                <c:pt idx="7">
                  <c:v>Droga, distribución de droga</c:v>
                </c:pt>
                <c:pt idx="8">
                  <c:v>Daños y perjuicios a la cosa ajena</c:v>
                </c:pt>
                <c:pt idx="9">
                  <c:v>Abuso de confianza</c:v>
                </c:pt>
                <c:pt idx="10">
                  <c:v>Protección animal y tenencia responsable</c:v>
                </c:pt>
                <c:pt idx="11">
                  <c:v>Estafa</c:v>
                </c:pt>
                <c:pt idx="12">
                  <c:v>Droga, sanciones y circunstancias agravantes</c:v>
                </c:pt>
                <c:pt idx="13">
                  <c:v>Droga, simple posesión</c:v>
                </c:pt>
                <c:pt idx="14">
                  <c:v>Homicidio</c:v>
                </c:pt>
                <c:pt idx="15">
                  <c:v>Código de trabajo</c:v>
                </c:pt>
                <c:pt idx="16">
                  <c:v>Asociación de malhechores</c:v>
                </c:pt>
                <c:pt idx="17">
                  <c:v>Falsificación</c:v>
                </c:pt>
                <c:pt idx="18">
                  <c:v>Tentativa de homicidio</c:v>
                </c:pt>
                <c:pt idx="19">
                  <c:v>Robo simple</c:v>
                </c:pt>
                <c:pt idx="20">
                  <c:v>Propiedad industrial, intelectual y derecho de autor</c:v>
                </c:pt>
                <c:pt idx="21">
                  <c:v>Tráfico ilícito de migrantes y trata de personas</c:v>
                </c:pt>
                <c:pt idx="22">
                  <c:v>Violencia intrafamiliar</c:v>
                </c:pt>
                <c:pt idx="23">
                  <c:v>Violencia de género</c:v>
                </c:pt>
                <c:pt idx="24">
                  <c:v>Agresión sexual</c:v>
                </c:pt>
                <c:pt idx="25">
                  <c:v>Violación sexual</c:v>
                </c:pt>
                <c:pt idx="26">
                  <c:v>Pérdida de documento de identidad</c:v>
                </c:pt>
                <c:pt idx="27">
                  <c:v>Tránsito y seguridad vial </c:v>
                </c:pt>
                <c:pt idx="28">
                  <c:v>Difamación e injuria</c:v>
                </c:pt>
                <c:pt idx="29">
                  <c:v>Conflictos sociales</c:v>
                </c:pt>
                <c:pt idx="30">
                  <c:v>Crímenes y delitos contra la propiedad</c:v>
                </c:pt>
                <c:pt idx="31">
                  <c:v>Desaparición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ESPAILLAT!$D$10:$D$55</c:f>
              <c:numCache>
                <c:formatCode>#,##0</c:formatCode>
                <c:ptCount val="46"/>
                <c:pt idx="0">
                  <c:v>190</c:v>
                </c:pt>
                <c:pt idx="1">
                  <c:v>151</c:v>
                </c:pt>
                <c:pt idx="2">
                  <c:v>124</c:v>
                </c:pt>
                <c:pt idx="3">
                  <c:v>116</c:v>
                </c:pt>
                <c:pt idx="4">
                  <c:v>91</c:v>
                </c:pt>
                <c:pt idx="5">
                  <c:v>57</c:v>
                </c:pt>
                <c:pt idx="6">
                  <c:v>30</c:v>
                </c:pt>
                <c:pt idx="7">
                  <c:v>24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9-4286-A4BD-239710E4C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42368"/>
        <c:axId val="298142928"/>
      </c:barChart>
      <c:catAx>
        <c:axId val="29814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928"/>
        <c:crosses val="autoZero"/>
        <c:auto val="1"/>
        <c:lblAlgn val="ctr"/>
        <c:lblOffset val="100"/>
        <c:noMultiLvlLbl val="0"/>
      </c:catAx>
      <c:valAx>
        <c:axId val="298142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4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'HATO MAYOR'!$C$10:$C$55</c:f>
              <c:strCache>
                <c:ptCount val="46"/>
                <c:pt idx="0">
                  <c:v>Violencia intrafamiliar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Robo calificado</c:v>
                </c:pt>
                <c:pt idx="6">
                  <c:v>Violencia de género</c:v>
                </c:pt>
                <c:pt idx="7">
                  <c:v>Droga, distribución de droga</c:v>
                </c:pt>
                <c:pt idx="8">
                  <c:v>Ley de armas</c:v>
                </c:pt>
                <c:pt idx="9">
                  <c:v>Droga, traficante de droga</c:v>
                </c:pt>
                <c:pt idx="10">
                  <c:v>Daños y perjuicios a la cosa ajena</c:v>
                </c:pt>
                <c:pt idx="11">
                  <c:v>Abuso de confianza</c:v>
                </c:pt>
                <c:pt idx="12">
                  <c:v>Código de trabajo</c:v>
                </c:pt>
                <c:pt idx="13">
                  <c:v>Asociación de malhechores</c:v>
                </c:pt>
                <c:pt idx="14">
                  <c:v>Agresión sexual</c:v>
                </c:pt>
                <c:pt idx="15">
                  <c:v>Homicidio</c:v>
                </c:pt>
                <c:pt idx="16">
                  <c:v>Violación sexual</c:v>
                </c:pt>
                <c:pt idx="17">
                  <c:v>Protección animal y tenencia responsable</c:v>
                </c:pt>
                <c:pt idx="18">
                  <c:v>Crímenes y delitos de alta tecnología</c:v>
                </c:pt>
                <c:pt idx="19">
                  <c:v>Robo simple</c:v>
                </c:pt>
                <c:pt idx="20">
                  <c:v>Tránsito y seguridad vial </c:v>
                </c:pt>
                <c:pt idx="21">
                  <c:v>Tráfico ilícito de migrantes y trata de personas</c:v>
                </c:pt>
                <c:pt idx="22">
                  <c:v>Medio ambiente y recursos naturales</c:v>
                </c:pt>
                <c:pt idx="23">
                  <c:v>Estafa</c:v>
                </c:pt>
                <c:pt idx="24">
                  <c:v>Tentativa de homicidio</c:v>
                </c:pt>
                <c:pt idx="25">
                  <c:v>Droga, sanciones y circunstancias agravantes</c:v>
                </c:pt>
                <c:pt idx="26">
                  <c:v>Difamación e injuria</c:v>
                </c:pt>
                <c:pt idx="27">
                  <c:v>Crímenes y delitos contra la propiedad</c:v>
                </c:pt>
                <c:pt idx="28">
                  <c:v>Propiedad industrial, intelectual y derecho de autor</c:v>
                </c:pt>
                <c:pt idx="29">
                  <c:v>Falsificación</c:v>
                </c:pt>
                <c:pt idx="30">
                  <c:v>Proxenetismo</c:v>
                </c:pt>
                <c:pt idx="31">
                  <c:v>Derechos humanos</c:v>
                </c:pt>
                <c:pt idx="32">
                  <c:v>Pérdida de documento de identidad</c:v>
                </c:pt>
                <c:pt idx="33">
                  <c:v>Conflictos sociales</c:v>
                </c:pt>
                <c:pt idx="34">
                  <c:v>Desaparición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Secuestro</c:v>
                </c:pt>
                <c:pt idx="40">
                  <c:v>Ley de cheques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'HATO MAYOR'!$D$10:$D$55</c:f>
              <c:numCache>
                <c:formatCode>#,##0</c:formatCode>
                <c:ptCount val="46"/>
                <c:pt idx="0">
                  <c:v>263</c:v>
                </c:pt>
                <c:pt idx="1">
                  <c:v>257</c:v>
                </c:pt>
                <c:pt idx="2">
                  <c:v>219</c:v>
                </c:pt>
                <c:pt idx="3">
                  <c:v>178</c:v>
                </c:pt>
                <c:pt idx="4">
                  <c:v>176</c:v>
                </c:pt>
                <c:pt idx="5">
                  <c:v>171</c:v>
                </c:pt>
                <c:pt idx="6">
                  <c:v>74</c:v>
                </c:pt>
                <c:pt idx="7">
                  <c:v>60</c:v>
                </c:pt>
                <c:pt idx="8">
                  <c:v>56</c:v>
                </c:pt>
                <c:pt idx="9">
                  <c:v>47</c:v>
                </c:pt>
                <c:pt idx="10">
                  <c:v>45</c:v>
                </c:pt>
                <c:pt idx="11">
                  <c:v>36</c:v>
                </c:pt>
                <c:pt idx="12">
                  <c:v>35</c:v>
                </c:pt>
                <c:pt idx="13">
                  <c:v>31</c:v>
                </c:pt>
                <c:pt idx="14">
                  <c:v>21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</c:v>
                </c:pt>
                <c:pt idx="4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3F8-B216-9C01355EC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035504"/>
        <c:axId val="298036064"/>
      </c:barChart>
      <c:catAx>
        <c:axId val="2980355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6064"/>
        <c:crosses val="autoZero"/>
        <c:auto val="1"/>
        <c:lblAlgn val="ctr"/>
        <c:lblOffset val="100"/>
        <c:noMultiLvlLbl val="0"/>
      </c:catAx>
      <c:valAx>
        <c:axId val="298036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5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5698647209403E-2"/>
          <c:y val="9.6526922481871853E-3"/>
          <c:w val="0.89650695119558166"/>
          <c:h val="0.9633216273679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r"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'HERMANAS MIRABAL'!$C$10:$C$55</c:f>
              <c:strCache>
                <c:ptCount val="46"/>
                <c:pt idx="0">
                  <c:v>Robo calificado</c:v>
                </c:pt>
                <c:pt idx="1">
                  <c:v>Amenaza</c:v>
                </c:pt>
                <c:pt idx="2">
                  <c:v>Violencia de género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Crímenes y delitos de alta tecnología</c:v>
                </c:pt>
                <c:pt idx="6">
                  <c:v>Daños y perjuicios a la cosa ajena</c:v>
                </c:pt>
                <c:pt idx="7">
                  <c:v>Código de trabajo</c:v>
                </c:pt>
                <c:pt idx="8">
                  <c:v>Abuso de confianza</c:v>
                </c:pt>
                <c:pt idx="9">
                  <c:v>Ley de armas</c:v>
                </c:pt>
                <c:pt idx="10">
                  <c:v>Estafa</c:v>
                </c:pt>
                <c:pt idx="11">
                  <c:v>Agresión sexual</c:v>
                </c:pt>
                <c:pt idx="12">
                  <c:v>Código del menor NNA</c:v>
                </c:pt>
                <c:pt idx="13">
                  <c:v>Droga, distribución de droga</c:v>
                </c:pt>
                <c:pt idx="14">
                  <c:v>Pérdida de documento de identidad</c:v>
                </c:pt>
                <c:pt idx="15">
                  <c:v>Asociación de malhechores</c:v>
                </c:pt>
                <c:pt idx="16">
                  <c:v>Droga, traficante de droga</c:v>
                </c:pt>
                <c:pt idx="17">
                  <c:v>Protección animal y tenencia responsable</c:v>
                </c:pt>
                <c:pt idx="18">
                  <c:v>Droga, simple posesión</c:v>
                </c:pt>
                <c:pt idx="19">
                  <c:v>Homicidio</c:v>
                </c:pt>
                <c:pt idx="20">
                  <c:v>Ley general de salud</c:v>
                </c:pt>
                <c:pt idx="21">
                  <c:v>Tentativa de homicidio</c:v>
                </c:pt>
                <c:pt idx="22">
                  <c:v>Crímenes y delitos contra la propiedad</c:v>
                </c:pt>
                <c:pt idx="23">
                  <c:v>Falsificación</c:v>
                </c:pt>
                <c:pt idx="24">
                  <c:v>Droga, sanciones y circunstancias agravantes</c:v>
                </c:pt>
                <c:pt idx="25">
                  <c:v>Tránsito y seguridad vial </c:v>
                </c:pt>
                <c:pt idx="26">
                  <c:v>Robo simple</c:v>
                </c:pt>
                <c:pt idx="27">
                  <c:v>Desaparición</c:v>
                </c:pt>
                <c:pt idx="28">
                  <c:v>Derechos humanos</c:v>
                </c:pt>
                <c:pt idx="29">
                  <c:v>Violación sexual</c:v>
                </c:pt>
                <c:pt idx="30">
                  <c:v>Difamación e injuria</c:v>
                </c:pt>
                <c:pt idx="31">
                  <c:v>Conflictos sociales</c:v>
                </c:pt>
                <c:pt idx="32">
                  <c:v>Propiedad industrial, intelectual y derecho de autor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'HERMANAS MIRABAL'!$D$10:$D$55</c:f>
              <c:numCache>
                <c:formatCode>#,##0</c:formatCode>
                <c:ptCount val="46"/>
                <c:pt idx="0">
                  <c:v>246</c:v>
                </c:pt>
                <c:pt idx="1">
                  <c:v>219</c:v>
                </c:pt>
                <c:pt idx="2">
                  <c:v>203</c:v>
                </c:pt>
                <c:pt idx="3">
                  <c:v>175</c:v>
                </c:pt>
                <c:pt idx="4">
                  <c:v>159</c:v>
                </c:pt>
                <c:pt idx="5">
                  <c:v>76</c:v>
                </c:pt>
                <c:pt idx="6">
                  <c:v>44</c:v>
                </c:pt>
                <c:pt idx="7">
                  <c:v>44</c:v>
                </c:pt>
                <c:pt idx="8">
                  <c:v>39</c:v>
                </c:pt>
                <c:pt idx="9">
                  <c:v>39</c:v>
                </c:pt>
                <c:pt idx="10">
                  <c:v>33</c:v>
                </c:pt>
                <c:pt idx="11">
                  <c:v>23</c:v>
                </c:pt>
                <c:pt idx="12">
                  <c:v>21</c:v>
                </c:pt>
                <c:pt idx="13">
                  <c:v>21</c:v>
                </c:pt>
                <c:pt idx="14">
                  <c:v>17</c:v>
                </c:pt>
                <c:pt idx="15">
                  <c:v>13</c:v>
                </c:pt>
                <c:pt idx="16">
                  <c:v>13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F72-A367-4A96F6E0D2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INDEPENDENCIA!$C$10:$C$51</c:f>
              <c:strCache>
                <c:ptCount val="42"/>
                <c:pt idx="0">
                  <c:v>Robo calificado</c:v>
                </c:pt>
                <c:pt idx="1">
                  <c:v>Violencia de género</c:v>
                </c:pt>
                <c:pt idx="2">
                  <c:v>Amenaza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Código del menor NNA</c:v>
                </c:pt>
                <c:pt idx="6">
                  <c:v>Asociación de malhechores</c:v>
                </c:pt>
                <c:pt idx="7">
                  <c:v>Abuso de confianza</c:v>
                </c:pt>
                <c:pt idx="8">
                  <c:v>Agresión sexual</c:v>
                </c:pt>
                <c:pt idx="9">
                  <c:v>Violación sexual</c:v>
                </c:pt>
                <c:pt idx="10">
                  <c:v>Tentativa de homicidio</c:v>
                </c:pt>
                <c:pt idx="11">
                  <c:v>Protección animal y tenencia responsable</c:v>
                </c:pt>
                <c:pt idx="12">
                  <c:v>Ley de armas</c:v>
                </c:pt>
                <c:pt idx="13">
                  <c:v>Estafa</c:v>
                </c:pt>
                <c:pt idx="14">
                  <c:v>Droga, simple posesión</c:v>
                </c:pt>
                <c:pt idx="15">
                  <c:v>Droga, distribución de droga</c:v>
                </c:pt>
                <c:pt idx="16">
                  <c:v>Homicidio</c:v>
                </c:pt>
                <c:pt idx="17">
                  <c:v>Daños y perjuicios a la cosa ajena</c:v>
                </c:pt>
                <c:pt idx="18">
                  <c:v>Difamación e injuria</c:v>
                </c:pt>
                <c:pt idx="19">
                  <c:v>Droga, sanciones y circunstancias agravantes</c:v>
                </c:pt>
                <c:pt idx="20">
                  <c:v>Ley general de salud</c:v>
                </c:pt>
                <c:pt idx="21">
                  <c:v>Código de trabajo</c:v>
                </c:pt>
                <c:pt idx="22">
                  <c:v>Droga, traficante de droga</c:v>
                </c:pt>
                <c:pt idx="23">
                  <c:v>Falsificación</c:v>
                </c:pt>
                <c:pt idx="24">
                  <c:v>Tránsito y seguridad vial </c:v>
                </c:pt>
                <c:pt idx="25">
                  <c:v>Tráfico ilícito de migrantes y trata de personas</c:v>
                </c:pt>
                <c:pt idx="26">
                  <c:v>Medio ambiente y recursos naturales</c:v>
                </c:pt>
                <c:pt idx="27">
                  <c:v>Crímenes y delitos de alta tecnología</c:v>
                </c:pt>
                <c:pt idx="28">
                  <c:v>Pérdida de documento de identidad</c:v>
                </c:pt>
                <c:pt idx="29">
                  <c:v>Conflictos sociales</c:v>
                </c:pt>
                <c:pt idx="30">
                  <c:v>Crímenes y delitos contra la propiedad</c:v>
                </c:pt>
                <c:pt idx="31">
                  <c:v>Robo simple</c:v>
                </c:pt>
                <c:pt idx="32">
                  <c:v>Propiedad industrial, intelectual y derecho de autor</c:v>
                </c:pt>
                <c:pt idx="33">
                  <c:v>Desaparición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</c:strCache>
            </c:strRef>
          </c:cat>
          <c:val>
            <c:numRef>
              <c:f>INDEPENDENCIA!$D$10:$D$41</c:f>
              <c:numCache>
                <c:formatCode>#,##0</c:formatCode>
                <c:ptCount val="32"/>
                <c:pt idx="0">
                  <c:v>94</c:v>
                </c:pt>
                <c:pt idx="1">
                  <c:v>59</c:v>
                </c:pt>
                <c:pt idx="2">
                  <c:v>54</c:v>
                </c:pt>
                <c:pt idx="3">
                  <c:v>44</c:v>
                </c:pt>
                <c:pt idx="4">
                  <c:v>43</c:v>
                </c:pt>
                <c:pt idx="5">
                  <c:v>41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E-4BD5-A202-C095F0C5FC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ALTAGRACIA'!$C$10:$C$55</c:f>
              <c:strCache>
                <c:ptCount val="46"/>
                <c:pt idx="0">
                  <c:v>Golpes y heridas</c:v>
                </c:pt>
                <c:pt idx="1">
                  <c:v>Amenaza</c:v>
                </c:pt>
                <c:pt idx="2">
                  <c:v>Robo calificado</c:v>
                </c:pt>
                <c:pt idx="3">
                  <c:v>Abuso de confianza</c:v>
                </c:pt>
                <c:pt idx="4">
                  <c:v>Asociación de malhechores</c:v>
                </c:pt>
                <c:pt idx="5">
                  <c:v>Crímenes y delitos de alta tecnología</c:v>
                </c:pt>
                <c:pt idx="6">
                  <c:v>Droga, traficante de droga</c:v>
                </c:pt>
                <c:pt idx="7">
                  <c:v>Daños y perjuicios a la cosa ajena</c:v>
                </c:pt>
                <c:pt idx="8">
                  <c:v>Código de trabajo</c:v>
                </c:pt>
                <c:pt idx="9">
                  <c:v>Estafa</c:v>
                </c:pt>
                <c:pt idx="10">
                  <c:v>Ley de armas</c:v>
                </c:pt>
                <c:pt idx="11">
                  <c:v>Falsificación</c:v>
                </c:pt>
                <c:pt idx="12">
                  <c:v>Tráfico ilícito de migrantes y trata de personas</c:v>
                </c:pt>
                <c:pt idx="13">
                  <c:v>Protección animal y tenencia responsable</c:v>
                </c:pt>
                <c:pt idx="14">
                  <c:v>Difamación e injuria</c:v>
                </c:pt>
                <c:pt idx="15">
                  <c:v>Violencia de género</c:v>
                </c:pt>
                <c:pt idx="16">
                  <c:v>Homicidio</c:v>
                </c:pt>
                <c:pt idx="17">
                  <c:v>Código del menor NNA</c:v>
                </c:pt>
                <c:pt idx="18">
                  <c:v>Tentativa de homicidio</c:v>
                </c:pt>
                <c:pt idx="19">
                  <c:v>Droga, sanciones y circunstancias agravantes</c:v>
                </c:pt>
                <c:pt idx="20">
                  <c:v>Propiedad industrial, intelectual y derecho de autor</c:v>
                </c:pt>
                <c:pt idx="21">
                  <c:v>Violencia intrafamiliar</c:v>
                </c:pt>
                <c:pt idx="22">
                  <c:v>Contra el lavado de activos </c:v>
                </c:pt>
                <c:pt idx="23">
                  <c:v>Droga, distribución de droga</c:v>
                </c:pt>
                <c:pt idx="24">
                  <c:v>Ley general de salud</c:v>
                </c:pt>
                <c:pt idx="25">
                  <c:v>Pérdida de documento de identidad</c:v>
                </c:pt>
                <c:pt idx="26">
                  <c:v>Tránsito y seguridad vial </c:v>
                </c:pt>
                <c:pt idx="27">
                  <c:v>Robo simple</c:v>
                </c:pt>
                <c:pt idx="28">
                  <c:v>Droga, simple posesión</c:v>
                </c:pt>
                <c:pt idx="29">
                  <c:v>Agresión sexual</c:v>
                </c:pt>
                <c:pt idx="30">
                  <c:v>Crímenes y delitos contra la propiedad</c:v>
                </c:pt>
                <c:pt idx="31">
                  <c:v>Ley de cheques</c:v>
                </c:pt>
                <c:pt idx="32">
                  <c:v>Violación sexual</c:v>
                </c:pt>
                <c:pt idx="33">
                  <c:v>Medio ambiente y recursos naturales</c:v>
                </c:pt>
                <c:pt idx="34">
                  <c:v>Secuestro</c:v>
                </c:pt>
                <c:pt idx="35">
                  <c:v>Derechos humanos</c:v>
                </c:pt>
                <c:pt idx="36">
                  <c:v>Terrorismo</c:v>
                </c:pt>
                <c:pt idx="37">
                  <c:v>Soborno</c:v>
                </c:pt>
                <c:pt idx="38">
                  <c:v>Conflictos sociales</c:v>
                </c:pt>
                <c:pt idx="39">
                  <c:v>Desaparición</c:v>
                </c:pt>
                <c:pt idx="40">
                  <c:v>Prevaricación</c:v>
                </c:pt>
                <c:pt idx="41">
                  <c:v>Juegos de azar</c:v>
                </c:pt>
                <c:pt idx="42">
                  <c:v>Proxenetismo</c:v>
                </c:pt>
                <c:pt idx="43">
                  <c:v>Aborto y tentativa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'LA ALTAGRACIA'!$D$10:$D$55</c:f>
              <c:numCache>
                <c:formatCode>#,##0</c:formatCode>
                <c:ptCount val="46"/>
                <c:pt idx="0">
                  <c:v>453</c:v>
                </c:pt>
                <c:pt idx="1">
                  <c:v>391</c:v>
                </c:pt>
                <c:pt idx="2">
                  <c:v>371</c:v>
                </c:pt>
                <c:pt idx="3">
                  <c:v>292</c:v>
                </c:pt>
                <c:pt idx="4">
                  <c:v>270</c:v>
                </c:pt>
                <c:pt idx="5">
                  <c:v>253</c:v>
                </c:pt>
                <c:pt idx="6">
                  <c:v>186</c:v>
                </c:pt>
                <c:pt idx="7">
                  <c:v>162</c:v>
                </c:pt>
                <c:pt idx="8">
                  <c:v>158</c:v>
                </c:pt>
                <c:pt idx="9">
                  <c:v>144</c:v>
                </c:pt>
                <c:pt idx="10">
                  <c:v>53</c:v>
                </c:pt>
                <c:pt idx="11">
                  <c:v>34</c:v>
                </c:pt>
                <c:pt idx="12">
                  <c:v>28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</c:v>
                </c:pt>
                <c:pt idx="4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4-41F3-AD38-5571BE955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ROMANA'!$C$10:$C$55</c:f>
              <c:strCache>
                <c:ptCount val="46"/>
                <c:pt idx="0">
                  <c:v>Droga, simple posesión</c:v>
                </c:pt>
                <c:pt idx="1">
                  <c:v>Amenaza</c:v>
                </c:pt>
                <c:pt idx="2">
                  <c:v>Crímenes y delitos de alta tecnología</c:v>
                </c:pt>
                <c:pt idx="3">
                  <c:v>Abuso de confianza</c:v>
                </c:pt>
                <c:pt idx="4">
                  <c:v>Droga, traficante de droga</c:v>
                </c:pt>
                <c:pt idx="5">
                  <c:v>Robo calificado</c:v>
                </c:pt>
                <c:pt idx="6">
                  <c:v>Golpes y heridas</c:v>
                </c:pt>
                <c:pt idx="7">
                  <c:v>Ley de armas</c:v>
                </c:pt>
                <c:pt idx="8">
                  <c:v>Asociación de malhechores</c:v>
                </c:pt>
                <c:pt idx="9">
                  <c:v>Droga, distribución de droga</c:v>
                </c:pt>
                <c:pt idx="10">
                  <c:v>Estafa</c:v>
                </c:pt>
                <c:pt idx="11">
                  <c:v>Código de trabajo</c:v>
                </c:pt>
                <c:pt idx="12">
                  <c:v>Código del menor NNA</c:v>
                </c:pt>
                <c:pt idx="13">
                  <c:v>Daños y perjuicios a la cosa ajena</c:v>
                </c:pt>
                <c:pt idx="14">
                  <c:v>Homicidio</c:v>
                </c:pt>
                <c:pt idx="15">
                  <c:v>Falsificación</c:v>
                </c:pt>
                <c:pt idx="16">
                  <c:v>Robo simple</c:v>
                </c:pt>
                <c:pt idx="17">
                  <c:v>Difamación e injuria</c:v>
                </c:pt>
                <c:pt idx="18">
                  <c:v>Tráfico ilícito de migrantes y trata de personas</c:v>
                </c:pt>
                <c:pt idx="19">
                  <c:v>Propiedad industrial, intelectual y derecho de autor</c:v>
                </c:pt>
                <c:pt idx="20">
                  <c:v>Tentativa de homicidio</c:v>
                </c:pt>
                <c:pt idx="21">
                  <c:v>Droga, sanciones y circunstancias agravantes</c:v>
                </c:pt>
                <c:pt idx="22">
                  <c:v>Medio ambiente y recursos naturales</c:v>
                </c:pt>
                <c:pt idx="23">
                  <c:v>Tránsito y seguridad vial </c:v>
                </c:pt>
                <c:pt idx="24">
                  <c:v>Ley general de salud</c:v>
                </c:pt>
                <c:pt idx="25">
                  <c:v>Agresión sexual</c:v>
                </c:pt>
                <c:pt idx="26">
                  <c:v>Protección animal y tenencia responsable</c:v>
                </c:pt>
                <c:pt idx="27">
                  <c:v>Crímenes y delitos contra la propiedad</c:v>
                </c:pt>
                <c:pt idx="28">
                  <c:v>Proxenetismo</c:v>
                </c:pt>
                <c:pt idx="29">
                  <c:v>Aborto y tentativa</c:v>
                </c:pt>
                <c:pt idx="30">
                  <c:v>Violencia intrafamiliar</c:v>
                </c:pt>
                <c:pt idx="31">
                  <c:v>Violencia de género</c:v>
                </c:pt>
                <c:pt idx="32">
                  <c:v>Violación sexual</c:v>
                </c:pt>
                <c:pt idx="33">
                  <c:v>Pérdida de documento de identidad</c:v>
                </c:pt>
                <c:pt idx="34">
                  <c:v>Conflictos sociales</c:v>
                </c:pt>
                <c:pt idx="35">
                  <c:v>Desaparición</c:v>
                </c:pt>
                <c:pt idx="36">
                  <c:v>Prevaricación</c:v>
                </c:pt>
                <c:pt idx="37">
                  <c:v>Contra el lavado de activos </c:v>
                </c:pt>
                <c:pt idx="38">
                  <c:v>Juegos de azar</c:v>
                </c:pt>
                <c:pt idx="39">
                  <c:v>Secuestro</c:v>
                </c:pt>
                <c:pt idx="40">
                  <c:v>Ley de cheques</c:v>
                </c:pt>
                <c:pt idx="41">
                  <c:v>Derechos humanos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'LA ROMANA'!$D$10:$D$55</c:f>
              <c:numCache>
                <c:formatCode>#,##0</c:formatCode>
                <c:ptCount val="46"/>
                <c:pt idx="0">
                  <c:v>939</c:v>
                </c:pt>
                <c:pt idx="1">
                  <c:v>356</c:v>
                </c:pt>
                <c:pt idx="2">
                  <c:v>213</c:v>
                </c:pt>
                <c:pt idx="3">
                  <c:v>172</c:v>
                </c:pt>
                <c:pt idx="4">
                  <c:v>157</c:v>
                </c:pt>
                <c:pt idx="5">
                  <c:v>156</c:v>
                </c:pt>
                <c:pt idx="6">
                  <c:v>126</c:v>
                </c:pt>
                <c:pt idx="7">
                  <c:v>123</c:v>
                </c:pt>
                <c:pt idx="8">
                  <c:v>101</c:v>
                </c:pt>
                <c:pt idx="9">
                  <c:v>77</c:v>
                </c:pt>
                <c:pt idx="10">
                  <c:v>71</c:v>
                </c:pt>
                <c:pt idx="11">
                  <c:v>70</c:v>
                </c:pt>
                <c:pt idx="12">
                  <c:v>22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</c:v>
                </c:pt>
                <c:pt idx="4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E-45E4-9FE9-1F9DA32804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3872"/>
        <c:axId val="298674432"/>
      </c:barChart>
      <c:catAx>
        <c:axId val="2986738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4432"/>
        <c:crosses val="autoZero"/>
        <c:auto val="1"/>
        <c:lblAlgn val="ctr"/>
        <c:lblOffset val="100"/>
        <c:noMultiLvlLbl val="0"/>
      </c:catAx>
      <c:valAx>
        <c:axId val="2986744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38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VEGA'!$C$10:$C$55</c:f>
              <c:strCache>
                <c:ptCount val="46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Crímenes y delitos de alta tecnología</c:v>
                </c:pt>
                <c:pt idx="4">
                  <c:v>Violencia intrafamiliar</c:v>
                </c:pt>
                <c:pt idx="5">
                  <c:v>Estafa</c:v>
                </c:pt>
                <c:pt idx="6">
                  <c:v>Abuso de confianza</c:v>
                </c:pt>
                <c:pt idx="7">
                  <c:v>Droga, traficante de droga</c:v>
                </c:pt>
                <c:pt idx="8">
                  <c:v>Violencia de género</c:v>
                </c:pt>
                <c:pt idx="9">
                  <c:v>Código de trabajo</c:v>
                </c:pt>
                <c:pt idx="10">
                  <c:v>Asociación de malhechores</c:v>
                </c:pt>
                <c:pt idx="11">
                  <c:v>Código del menor NNA</c:v>
                </c:pt>
                <c:pt idx="12">
                  <c:v>Daños y perjuicios a la cosa ajena</c:v>
                </c:pt>
                <c:pt idx="13">
                  <c:v>Ley de armas</c:v>
                </c:pt>
                <c:pt idx="14">
                  <c:v>Propiedad industrial, intelectual y derecho de autor</c:v>
                </c:pt>
                <c:pt idx="15">
                  <c:v>Homicidio</c:v>
                </c:pt>
                <c:pt idx="16">
                  <c:v>Falsificación</c:v>
                </c:pt>
                <c:pt idx="17">
                  <c:v>Droga, distribución de droga</c:v>
                </c:pt>
                <c:pt idx="18">
                  <c:v>Tentativa de homicidio</c:v>
                </c:pt>
                <c:pt idx="19">
                  <c:v>Agresión sexual</c:v>
                </c:pt>
                <c:pt idx="20">
                  <c:v>Desaparición</c:v>
                </c:pt>
                <c:pt idx="21">
                  <c:v>Protección animal y tenencia responsable</c:v>
                </c:pt>
                <c:pt idx="22">
                  <c:v>Tránsito y seguridad vial </c:v>
                </c:pt>
                <c:pt idx="23">
                  <c:v>Crímenes y delitos contra la propiedad</c:v>
                </c:pt>
                <c:pt idx="24">
                  <c:v>Violación sexual</c:v>
                </c:pt>
                <c:pt idx="25">
                  <c:v>Droga, simple posesión</c:v>
                </c:pt>
                <c:pt idx="26">
                  <c:v>Pérdida de documento de identidad</c:v>
                </c:pt>
                <c:pt idx="27">
                  <c:v>Robo simple</c:v>
                </c:pt>
                <c:pt idx="28">
                  <c:v>Ley de cheques</c:v>
                </c:pt>
                <c:pt idx="29">
                  <c:v>Droga, sanciones y circunstancias agravantes</c:v>
                </c:pt>
                <c:pt idx="30">
                  <c:v>Difamación e injuria</c:v>
                </c:pt>
                <c:pt idx="31">
                  <c:v>Proxenetismo</c:v>
                </c:pt>
                <c:pt idx="32">
                  <c:v>Conflictos sociales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Juegos de azar</c:v>
                </c:pt>
                <c:pt idx="39">
                  <c:v>Secuestro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'LA VEGA'!$D$10:$D$55</c:f>
              <c:numCache>
                <c:formatCode>#,##0</c:formatCode>
                <c:ptCount val="46"/>
                <c:pt idx="0">
                  <c:v>2319</c:v>
                </c:pt>
                <c:pt idx="1">
                  <c:v>587</c:v>
                </c:pt>
                <c:pt idx="2">
                  <c:v>301</c:v>
                </c:pt>
                <c:pt idx="3">
                  <c:v>298</c:v>
                </c:pt>
                <c:pt idx="4">
                  <c:v>168</c:v>
                </c:pt>
                <c:pt idx="5">
                  <c:v>167</c:v>
                </c:pt>
                <c:pt idx="6">
                  <c:v>142</c:v>
                </c:pt>
                <c:pt idx="7">
                  <c:v>133</c:v>
                </c:pt>
                <c:pt idx="8">
                  <c:v>102</c:v>
                </c:pt>
                <c:pt idx="9">
                  <c:v>102</c:v>
                </c:pt>
                <c:pt idx="10">
                  <c:v>97</c:v>
                </c:pt>
                <c:pt idx="11">
                  <c:v>91</c:v>
                </c:pt>
                <c:pt idx="12">
                  <c:v>80</c:v>
                </c:pt>
                <c:pt idx="13">
                  <c:v>48</c:v>
                </c:pt>
                <c:pt idx="14">
                  <c:v>27</c:v>
                </c:pt>
                <c:pt idx="15">
                  <c:v>26</c:v>
                </c:pt>
                <c:pt idx="16">
                  <c:v>24</c:v>
                </c:pt>
                <c:pt idx="17">
                  <c:v>23</c:v>
                </c:pt>
                <c:pt idx="18">
                  <c:v>20</c:v>
                </c:pt>
                <c:pt idx="19">
                  <c:v>16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31</c:v>
                </c:pt>
                <c:pt idx="4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F-4B04-A21D-153CD7945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7232"/>
        <c:axId val="298677792"/>
      </c:barChart>
      <c:catAx>
        <c:axId val="2986772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792"/>
        <c:crosses val="autoZero"/>
        <c:auto val="1"/>
        <c:lblAlgn val="ctr"/>
        <c:lblOffset val="100"/>
        <c:noMultiLvlLbl val="0"/>
      </c:catAx>
      <c:valAx>
        <c:axId val="298677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2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'LAS MATAS DE FARFÁN'!$C$10:$C$55</c:f>
              <c:strCache>
                <c:ptCount val="46"/>
                <c:pt idx="0">
                  <c:v>Violencia intrafamiliar</c:v>
                </c:pt>
                <c:pt idx="1">
                  <c:v>Violencia de género</c:v>
                </c:pt>
                <c:pt idx="2">
                  <c:v>Robo calificado</c:v>
                </c:pt>
                <c:pt idx="3">
                  <c:v>Amenaza</c:v>
                </c:pt>
                <c:pt idx="4">
                  <c:v>Código del menor NNA</c:v>
                </c:pt>
                <c:pt idx="5">
                  <c:v>Golpes y heridas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Agresión sexual</c:v>
                </c:pt>
                <c:pt idx="9">
                  <c:v>Estafa</c:v>
                </c:pt>
                <c:pt idx="10">
                  <c:v>Abuso de confianza</c:v>
                </c:pt>
                <c:pt idx="11">
                  <c:v>Tentativa de homicidio</c:v>
                </c:pt>
                <c:pt idx="12">
                  <c:v>Código de trabajo</c:v>
                </c:pt>
                <c:pt idx="13">
                  <c:v>Asociación de malhechores</c:v>
                </c:pt>
                <c:pt idx="14">
                  <c:v>Droga, distribución de droga</c:v>
                </c:pt>
                <c:pt idx="15">
                  <c:v>Homicidio</c:v>
                </c:pt>
                <c:pt idx="16">
                  <c:v>Difamación e injuria</c:v>
                </c:pt>
                <c:pt idx="17">
                  <c:v>Protección animal y tenencia responsable</c:v>
                </c:pt>
                <c:pt idx="18">
                  <c:v>Droga, sanciones y circunstancias agravantes</c:v>
                </c:pt>
                <c:pt idx="19">
                  <c:v>Ley de armas</c:v>
                </c:pt>
                <c:pt idx="20">
                  <c:v>Violación sexual</c:v>
                </c:pt>
                <c:pt idx="21">
                  <c:v>Tránsito y seguridad vial </c:v>
                </c:pt>
                <c:pt idx="22">
                  <c:v>Propiedad industrial, intelectual y derecho de autor</c:v>
                </c:pt>
                <c:pt idx="23">
                  <c:v>Falsificación</c:v>
                </c:pt>
                <c:pt idx="24">
                  <c:v>Tráfico ilícito de migrantes y trata de personas</c:v>
                </c:pt>
                <c:pt idx="25">
                  <c:v>Crímenes y delitos contra la propiedad</c:v>
                </c:pt>
                <c:pt idx="26">
                  <c:v>Robo simple</c:v>
                </c:pt>
                <c:pt idx="27">
                  <c:v>Droga, traficante de droga</c:v>
                </c:pt>
                <c:pt idx="28">
                  <c:v>Terrorismo</c:v>
                </c:pt>
                <c:pt idx="29">
                  <c:v>Droga, simple posesión</c:v>
                </c:pt>
                <c:pt idx="30">
                  <c:v>Pérdida de documento de identidad</c:v>
                </c:pt>
                <c:pt idx="31">
                  <c:v>Conflictos sociales</c:v>
                </c:pt>
                <c:pt idx="32">
                  <c:v>Desaparición</c:v>
                </c:pt>
                <c:pt idx="33">
                  <c:v>Medio ambiente y recursos naturales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Derechos humanos</c:v>
                </c:pt>
                <c:pt idx="42">
                  <c:v>Aborto y tentativa</c:v>
                </c:pt>
                <c:pt idx="43">
                  <c:v>Soborno</c:v>
                </c:pt>
                <c:pt idx="44">
                  <c:v>Indeterminados</c:v>
                </c:pt>
                <c:pt idx="45">
                  <c:v>Otros</c:v>
                </c:pt>
              </c:strCache>
            </c:strRef>
          </c:cat>
          <c:val>
            <c:numRef>
              <c:f>'LAS MATAS DE FARFÁN'!$D$10:$D$55</c:f>
              <c:numCache>
                <c:formatCode>#,##0</c:formatCode>
                <c:ptCount val="46"/>
                <c:pt idx="0">
                  <c:v>229</c:v>
                </c:pt>
                <c:pt idx="1">
                  <c:v>143</c:v>
                </c:pt>
                <c:pt idx="2">
                  <c:v>101</c:v>
                </c:pt>
                <c:pt idx="3">
                  <c:v>80</c:v>
                </c:pt>
                <c:pt idx="4">
                  <c:v>78</c:v>
                </c:pt>
                <c:pt idx="5">
                  <c:v>41</c:v>
                </c:pt>
                <c:pt idx="6">
                  <c:v>34</c:v>
                </c:pt>
                <c:pt idx="7">
                  <c:v>32</c:v>
                </c:pt>
                <c:pt idx="8">
                  <c:v>26</c:v>
                </c:pt>
                <c:pt idx="9">
                  <c:v>18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6-4FCA-B857-0681665D09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37520"/>
        <c:axId val="299338080"/>
      </c:barChart>
      <c:catAx>
        <c:axId val="29933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8080"/>
        <c:crosses val="autoZero"/>
        <c:auto val="1"/>
        <c:lblAlgn val="ctr"/>
        <c:lblOffset val="100"/>
        <c:noMultiLvlLbl val="0"/>
      </c:catAx>
      <c:valAx>
        <c:axId val="29933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707768597298579"/>
          <c:y val="1.1780456147357401E-2"/>
          <c:w val="0.43875089891689245"/>
          <c:h val="0.9633753460772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'MARIA TRINIDAD SÁNCHEZ'!$C$10:$C$55</c:f>
              <c:strCache>
                <c:ptCount val="46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Pérdida de documento de identidad</c:v>
                </c:pt>
                <c:pt idx="6">
                  <c:v>Daños y perjuicios a la cosa ajena</c:v>
                </c:pt>
                <c:pt idx="7">
                  <c:v>Abuso de confianza</c:v>
                </c:pt>
                <c:pt idx="8">
                  <c:v>Código de trabajo</c:v>
                </c:pt>
                <c:pt idx="9">
                  <c:v>Crímenes y delitos de alta tecnología</c:v>
                </c:pt>
                <c:pt idx="10">
                  <c:v>Asociación de malhechores</c:v>
                </c:pt>
                <c:pt idx="11">
                  <c:v>Estafa</c:v>
                </c:pt>
                <c:pt idx="12">
                  <c:v>Agresión sexual</c:v>
                </c:pt>
                <c:pt idx="13">
                  <c:v>Violencia de género</c:v>
                </c:pt>
                <c:pt idx="14">
                  <c:v>Violación sexual</c:v>
                </c:pt>
                <c:pt idx="15">
                  <c:v>Ley de armas</c:v>
                </c:pt>
                <c:pt idx="16">
                  <c:v>Droga, traficante de droga</c:v>
                </c:pt>
                <c:pt idx="17">
                  <c:v>Protección animal y tenencia responsable</c:v>
                </c:pt>
                <c:pt idx="18">
                  <c:v>Desaparición</c:v>
                </c:pt>
                <c:pt idx="19">
                  <c:v>Tráfico ilícito de migrantes y trata de personas</c:v>
                </c:pt>
                <c:pt idx="20">
                  <c:v>Homicidio</c:v>
                </c:pt>
                <c:pt idx="21">
                  <c:v>Tránsito y seguridad vial </c:v>
                </c:pt>
                <c:pt idx="22">
                  <c:v>Droga, distribución de droga</c:v>
                </c:pt>
                <c:pt idx="23">
                  <c:v>Tentativa de homicidio</c:v>
                </c:pt>
                <c:pt idx="24">
                  <c:v>Falsificación</c:v>
                </c:pt>
                <c:pt idx="25">
                  <c:v>Crímenes y delitos contra la propiedad</c:v>
                </c:pt>
                <c:pt idx="26">
                  <c:v>Robo simple</c:v>
                </c:pt>
                <c:pt idx="27">
                  <c:v>Propiedad industrial, intelectual y derecho de autor</c:v>
                </c:pt>
                <c:pt idx="28">
                  <c:v>Droga, simple posesión</c:v>
                </c:pt>
                <c:pt idx="29">
                  <c:v>Difamación e injuria</c:v>
                </c:pt>
                <c:pt idx="30">
                  <c:v>Conflictos sociales</c:v>
                </c:pt>
                <c:pt idx="31">
                  <c:v>Droga, sanciones y circunstancias agravantes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'MARIA TRINIDAD SÁNCHEZ'!$D$10:$D$55</c:f>
              <c:numCache>
                <c:formatCode>#,##0</c:formatCode>
                <c:ptCount val="46"/>
                <c:pt idx="0">
                  <c:v>642</c:v>
                </c:pt>
                <c:pt idx="1">
                  <c:v>407</c:v>
                </c:pt>
                <c:pt idx="2">
                  <c:v>353</c:v>
                </c:pt>
                <c:pt idx="3">
                  <c:v>149</c:v>
                </c:pt>
                <c:pt idx="4">
                  <c:v>120</c:v>
                </c:pt>
                <c:pt idx="5">
                  <c:v>86</c:v>
                </c:pt>
                <c:pt idx="6">
                  <c:v>85</c:v>
                </c:pt>
                <c:pt idx="7">
                  <c:v>84</c:v>
                </c:pt>
                <c:pt idx="8">
                  <c:v>81</c:v>
                </c:pt>
                <c:pt idx="9">
                  <c:v>70</c:v>
                </c:pt>
                <c:pt idx="10">
                  <c:v>53</c:v>
                </c:pt>
                <c:pt idx="11">
                  <c:v>43</c:v>
                </c:pt>
                <c:pt idx="12">
                  <c:v>18</c:v>
                </c:pt>
                <c:pt idx="13">
                  <c:v>14</c:v>
                </c:pt>
                <c:pt idx="14">
                  <c:v>13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6E6-AB08-E59871534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0880"/>
        <c:axId val="299341440"/>
      </c:barChart>
      <c:catAx>
        <c:axId val="29934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1440"/>
        <c:crosses val="autoZero"/>
        <c:auto val="1"/>
        <c:lblAlgn val="ctr"/>
        <c:lblOffset val="100"/>
        <c:noMultiLvlLbl val="0"/>
      </c:catAx>
      <c:valAx>
        <c:axId val="29934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07702231401849"/>
          <c:y val="1.1733333333333333E-2"/>
          <c:w val="0.45883007463697706"/>
          <c:h val="0.963521847769028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Código del menor NNA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Crímenes y delitos de alta tecnología</c:v>
                </c:pt>
                <c:pt idx="7">
                  <c:v>Abuso de confianza</c:v>
                </c:pt>
                <c:pt idx="8">
                  <c:v>Daños y perjuicios a la cosa ajena</c:v>
                </c:pt>
                <c:pt idx="9">
                  <c:v>Estafa</c:v>
                </c:pt>
                <c:pt idx="10">
                  <c:v>Código de trabajo</c:v>
                </c:pt>
                <c:pt idx="11">
                  <c:v>Droga, simple posesión</c:v>
                </c:pt>
                <c:pt idx="12">
                  <c:v>Asociación de malhechores</c:v>
                </c:pt>
                <c:pt idx="13">
                  <c:v>Ley de armas</c:v>
                </c:pt>
                <c:pt idx="14">
                  <c:v>Droga, traficante de droga</c:v>
                </c:pt>
                <c:pt idx="15">
                  <c:v>Agresión sexual</c:v>
                </c:pt>
                <c:pt idx="16">
                  <c:v>Droga, distribución de droga</c:v>
                </c:pt>
                <c:pt idx="17">
                  <c:v>Homicidio</c:v>
                </c:pt>
                <c:pt idx="18">
                  <c:v>Falsificación</c:v>
                </c:pt>
                <c:pt idx="19">
                  <c:v>Violación sexual</c:v>
                </c:pt>
                <c:pt idx="20">
                  <c:v>Protección animal y tenencia responsable</c:v>
                </c:pt>
                <c:pt idx="21">
                  <c:v>Tentativa de homicidio</c:v>
                </c:pt>
                <c:pt idx="22">
                  <c:v>Pérdida de documento de identidad</c:v>
                </c:pt>
                <c:pt idx="23">
                  <c:v>Tránsito y seguridad vial </c:v>
                </c:pt>
                <c:pt idx="24">
                  <c:v>Difamación e injuria</c:v>
                </c:pt>
                <c:pt idx="25">
                  <c:v>Conflictos sociales</c:v>
                </c:pt>
                <c:pt idx="26">
                  <c:v>Droga, sanciones y circunstancias agravantes</c:v>
                </c:pt>
                <c:pt idx="27">
                  <c:v>Crímenes y delitos contra la propiedad</c:v>
                </c:pt>
                <c:pt idx="28">
                  <c:v>Robo simple</c:v>
                </c:pt>
                <c:pt idx="29">
                  <c:v>Propiedad industrial, intelectual y derecho de autor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RD!$D$10:$D$55</c:f>
              <c:numCache>
                <c:formatCode>#,##0</c:formatCode>
                <c:ptCount val="46"/>
                <c:pt idx="0">
                  <c:v>24008</c:v>
                </c:pt>
                <c:pt idx="1">
                  <c:v>23307</c:v>
                </c:pt>
                <c:pt idx="2">
                  <c:v>17102</c:v>
                </c:pt>
                <c:pt idx="3">
                  <c:v>12546</c:v>
                </c:pt>
                <c:pt idx="4">
                  <c:v>12488</c:v>
                </c:pt>
                <c:pt idx="5">
                  <c:v>9608</c:v>
                </c:pt>
                <c:pt idx="6">
                  <c:v>5736</c:v>
                </c:pt>
                <c:pt idx="7">
                  <c:v>3936</c:v>
                </c:pt>
                <c:pt idx="8">
                  <c:v>3873</c:v>
                </c:pt>
                <c:pt idx="9">
                  <c:v>3737</c:v>
                </c:pt>
                <c:pt idx="10">
                  <c:v>3625</c:v>
                </c:pt>
                <c:pt idx="11">
                  <c:v>3427</c:v>
                </c:pt>
                <c:pt idx="12">
                  <c:v>3021</c:v>
                </c:pt>
                <c:pt idx="13">
                  <c:v>2389</c:v>
                </c:pt>
                <c:pt idx="14">
                  <c:v>1903</c:v>
                </c:pt>
                <c:pt idx="15">
                  <c:v>1727</c:v>
                </c:pt>
                <c:pt idx="16">
                  <c:v>1429</c:v>
                </c:pt>
                <c:pt idx="17">
                  <c:v>838</c:v>
                </c:pt>
                <c:pt idx="18">
                  <c:v>670</c:v>
                </c:pt>
                <c:pt idx="19">
                  <c:v>643</c:v>
                </c:pt>
                <c:pt idx="20">
                  <c:v>588</c:v>
                </c:pt>
                <c:pt idx="21">
                  <c:v>584</c:v>
                </c:pt>
                <c:pt idx="22">
                  <c:v>578</c:v>
                </c:pt>
                <c:pt idx="23">
                  <c:v>419</c:v>
                </c:pt>
                <c:pt idx="24">
                  <c:v>328</c:v>
                </c:pt>
                <c:pt idx="25">
                  <c:v>322</c:v>
                </c:pt>
                <c:pt idx="26">
                  <c:v>286</c:v>
                </c:pt>
                <c:pt idx="27">
                  <c:v>269</c:v>
                </c:pt>
                <c:pt idx="28">
                  <c:v>259</c:v>
                </c:pt>
                <c:pt idx="29">
                  <c:v>257</c:v>
                </c:pt>
                <c:pt idx="30">
                  <c:v>201</c:v>
                </c:pt>
                <c:pt idx="31">
                  <c:v>162</c:v>
                </c:pt>
                <c:pt idx="32">
                  <c:v>51</c:v>
                </c:pt>
                <c:pt idx="33">
                  <c:v>46</c:v>
                </c:pt>
                <c:pt idx="34">
                  <c:v>40</c:v>
                </c:pt>
                <c:pt idx="35">
                  <c:v>40</c:v>
                </c:pt>
                <c:pt idx="36">
                  <c:v>38</c:v>
                </c:pt>
                <c:pt idx="37">
                  <c:v>31</c:v>
                </c:pt>
                <c:pt idx="38">
                  <c:v>12</c:v>
                </c:pt>
                <c:pt idx="39">
                  <c:v>12</c:v>
                </c:pt>
                <c:pt idx="40">
                  <c:v>8</c:v>
                </c:pt>
                <c:pt idx="41">
                  <c:v>8</c:v>
                </c:pt>
                <c:pt idx="42">
                  <c:v>5</c:v>
                </c:pt>
                <c:pt idx="43">
                  <c:v>2</c:v>
                </c:pt>
                <c:pt idx="44">
                  <c:v>1163</c:v>
                </c:pt>
                <c:pt idx="45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E-4C29-A756-8F63349624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20576"/>
        <c:axId val="233021136"/>
      </c:barChart>
      <c:catAx>
        <c:axId val="2330205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33021136"/>
        <c:crosses val="autoZero"/>
        <c:auto val="1"/>
        <c:lblAlgn val="r"/>
        <c:lblOffset val="100"/>
        <c:noMultiLvlLbl val="0"/>
      </c:catAx>
      <c:valAx>
        <c:axId val="233021136"/>
        <c:scaling>
          <c:orientation val="minMax"/>
          <c:max val="30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3302057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'MONSEÑOR NOUEL'!$C$10:$C$55</c:f>
              <c:strCache>
                <c:ptCount val="46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Estafa</c:v>
                </c:pt>
                <c:pt idx="4">
                  <c:v>Crímenes y delitos de alta tecnología</c:v>
                </c:pt>
                <c:pt idx="5">
                  <c:v>Daños y perjuicios a la cosa ajena</c:v>
                </c:pt>
                <c:pt idx="6">
                  <c:v>Violencia intrafamiliar</c:v>
                </c:pt>
                <c:pt idx="7">
                  <c:v>Código de trabajo</c:v>
                </c:pt>
                <c:pt idx="8">
                  <c:v>Abuso de confianza</c:v>
                </c:pt>
                <c:pt idx="9">
                  <c:v>Droga, distribución de droga</c:v>
                </c:pt>
                <c:pt idx="10">
                  <c:v>Droga, traficante de droga</c:v>
                </c:pt>
                <c:pt idx="11">
                  <c:v>Asociación de malhechores</c:v>
                </c:pt>
                <c:pt idx="12">
                  <c:v>Agresión sexual</c:v>
                </c:pt>
                <c:pt idx="13">
                  <c:v>Ley de armas</c:v>
                </c:pt>
                <c:pt idx="14">
                  <c:v>Homicidio</c:v>
                </c:pt>
                <c:pt idx="15">
                  <c:v>Código del menor NNA</c:v>
                </c:pt>
                <c:pt idx="16">
                  <c:v>Violencia de género</c:v>
                </c:pt>
                <c:pt idx="17">
                  <c:v>Droga, simple posesión</c:v>
                </c:pt>
                <c:pt idx="18">
                  <c:v>Violación sexual</c:v>
                </c:pt>
                <c:pt idx="19">
                  <c:v>Pérdida de documento de identidad</c:v>
                </c:pt>
                <c:pt idx="20">
                  <c:v>Robo simple</c:v>
                </c:pt>
                <c:pt idx="21">
                  <c:v>Falsificación</c:v>
                </c:pt>
                <c:pt idx="22">
                  <c:v>Tentativa de homicidio</c:v>
                </c:pt>
                <c:pt idx="23">
                  <c:v>Droga, sanciones y circunstancias agravantes</c:v>
                </c:pt>
                <c:pt idx="24">
                  <c:v>Protección animal y tenencia responsable</c:v>
                </c:pt>
                <c:pt idx="25">
                  <c:v>Tránsito y seguridad vial </c:v>
                </c:pt>
                <c:pt idx="26">
                  <c:v>Difamación e injuria</c:v>
                </c:pt>
                <c:pt idx="27">
                  <c:v>Crímenes y delitos contra la propiedad</c:v>
                </c:pt>
                <c:pt idx="28">
                  <c:v>Propiedad industrial, intelectual y derecho de autor</c:v>
                </c:pt>
                <c:pt idx="29">
                  <c:v>Desaparición</c:v>
                </c:pt>
                <c:pt idx="30">
                  <c:v>Secuestro</c:v>
                </c:pt>
                <c:pt idx="31">
                  <c:v>Conflictos sociales</c:v>
                </c:pt>
                <c:pt idx="32">
                  <c:v>Tráfico ilícito de migrantes y trata de personas</c:v>
                </c:pt>
                <c:pt idx="33">
                  <c:v>Medio ambiente y recursos naturales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'MONSEÑOR NOUEL'!$D$10:$D$55</c:f>
              <c:numCache>
                <c:formatCode>#,##0</c:formatCode>
                <c:ptCount val="46"/>
                <c:pt idx="0">
                  <c:v>489</c:v>
                </c:pt>
                <c:pt idx="1">
                  <c:v>266</c:v>
                </c:pt>
                <c:pt idx="2">
                  <c:v>149</c:v>
                </c:pt>
                <c:pt idx="3">
                  <c:v>105</c:v>
                </c:pt>
                <c:pt idx="4">
                  <c:v>96</c:v>
                </c:pt>
                <c:pt idx="5">
                  <c:v>95</c:v>
                </c:pt>
                <c:pt idx="6">
                  <c:v>87</c:v>
                </c:pt>
                <c:pt idx="7">
                  <c:v>70</c:v>
                </c:pt>
                <c:pt idx="8">
                  <c:v>68</c:v>
                </c:pt>
                <c:pt idx="9">
                  <c:v>26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29</c:v>
                </c:pt>
                <c:pt idx="4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A-429A-83C1-198BCC9039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4240"/>
        <c:axId val="299344800"/>
      </c:barChart>
      <c:catAx>
        <c:axId val="29934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800"/>
        <c:crosses val="autoZero"/>
        <c:auto val="1"/>
        <c:lblAlgn val="ctr"/>
        <c:lblOffset val="100"/>
        <c:noMultiLvlLbl val="0"/>
      </c:catAx>
      <c:valAx>
        <c:axId val="2993448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066801555590632E-2"/>
          <c:w val="0.47335959827177942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MONTECRISTI!$C$10:$C$55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Droga, simple posesión</c:v>
                </c:pt>
                <c:pt idx="4">
                  <c:v>Golpes y heridas</c:v>
                </c:pt>
                <c:pt idx="5">
                  <c:v>Daños y perjuicios a la cosa ajena</c:v>
                </c:pt>
                <c:pt idx="6">
                  <c:v>Violencia de género</c:v>
                </c:pt>
                <c:pt idx="7">
                  <c:v>Código del menor NNA</c:v>
                </c:pt>
                <c:pt idx="8">
                  <c:v>Abuso de confianza</c:v>
                </c:pt>
                <c:pt idx="9">
                  <c:v>Código de trabajo</c:v>
                </c:pt>
                <c:pt idx="10">
                  <c:v>Crímenes y delitos de alta tecnología</c:v>
                </c:pt>
                <c:pt idx="11">
                  <c:v>Agresión sexual</c:v>
                </c:pt>
                <c:pt idx="12">
                  <c:v>Ley de armas</c:v>
                </c:pt>
                <c:pt idx="13">
                  <c:v>Estafa</c:v>
                </c:pt>
                <c:pt idx="14">
                  <c:v>Droga, traficante de droga</c:v>
                </c:pt>
                <c:pt idx="15">
                  <c:v>Tentativa de homicidio</c:v>
                </c:pt>
                <c:pt idx="16">
                  <c:v>Droga, sanciones y circunstancias agravantes</c:v>
                </c:pt>
                <c:pt idx="17">
                  <c:v>Droga, distribución de droga</c:v>
                </c:pt>
                <c:pt idx="18">
                  <c:v>Protección animal y tenencia responsable</c:v>
                </c:pt>
                <c:pt idx="19">
                  <c:v>Homicidio</c:v>
                </c:pt>
                <c:pt idx="20">
                  <c:v>Tráfico ilícito de migrantes y trata de personas</c:v>
                </c:pt>
                <c:pt idx="21">
                  <c:v>Violación sexual</c:v>
                </c:pt>
                <c:pt idx="22">
                  <c:v>Crímenes y delitos contra la propiedad</c:v>
                </c:pt>
                <c:pt idx="23">
                  <c:v>Asociación de malhechores</c:v>
                </c:pt>
                <c:pt idx="24">
                  <c:v>Falsificación</c:v>
                </c:pt>
                <c:pt idx="25">
                  <c:v>Robo simple</c:v>
                </c:pt>
                <c:pt idx="26">
                  <c:v>Propiedad industrial, intelectual y derecho de autor</c:v>
                </c:pt>
                <c:pt idx="27">
                  <c:v>Desaparición</c:v>
                </c:pt>
                <c:pt idx="28">
                  <c:v>Tránsito y seguridad vial </c:v>
                </c:pt>
                <c:pt idx="29">
                  <c:v>Difamación e injuria</c:v>
                </c:pt>
                <c:pt idx="30">
                  <c:v>Medio ambiente y recursos naturales</c:v>
                </c:pt>
                <c:pt idx="31">
                  <c:v>Contra el lavado de activos </c:v>
                </c:pt>
                <c:pt idx="32">
                  <c:v>Ley general de salud</c:v>
                </c:pt>
                <c:pt idx="33">
                  <c:v>Juegos de azar</c:v>
                </c:pt>
                <c:pt idx="34">
                  <c:v>Proxenetismo</c:v>
                </c:pt>
                <c:pt idx="35">
                  <c:v>Aborto y tentativa</c:v>
                </c:pt>
                <c:pt idx="36">
                  <c:v>Pérdida de documento de identidad</c:v>
                </c:pt>
                <c:pt idx="37">
                  <c:v>Conflictos sociales</c:v>
                </c:pt>
                <c:pt idx="38">
                  <c:v>Prevaricación</c:v>
                </c:pt>
                <c:pt idx="39">
                  <c:v>Secuestro</c:v>
                </c:pt>
                <c:pt idx="40">
                  <c:v>Ley de cheques</c:v>
                </c:pt>
                <c:pt idx="41">
                  <c:v>Derechos humanos</c:v>
                </c:pt>
                <c:pt idx="42">
                  <c:v>Terrorismo</c:v>
                </c:pt>
                <c:pt idx="43">
                  <c:v>Soborno</c:v>
                </c:pt>
                <c:pt idx="44">
                  <c:v>Indeterminados</c:v>
                </c:pt>
                <c:pt idx="45">
                  <c:v>Otros</c:v>
                </c:pt>
              </c:strCache>
            </c:strRef>
          </c:cat>
          <c:val>
            <c:numRef>
              <c:f>MONTECRISTI!$D$10:$D$55</c:f>
              <c:numCache>
                <c:formatCode>#,##0</c:formatCode>
                <c:ptCount val="46"/>
                <c:pt idx="0">
                  <c:v>705</c:v>
                </c:pt>
                <c:pt idx="1">
                  <c:v>493</c:v>
                </c:pt>
                <c:pt idx="2">
                  <c:v>440</c:v>
                </c:pt>
                <c:pt idx="3">
                  <c:v>205</c:v>
                </c:pt>
                <c:pt idx="4">
                  <c:v>202</c:v>
                </c:pt>
                <c:pt idx="5">
                  <c:v>148</c:v>
                </c:pt>
                <c:pt idx="6">
                  <c:v>123</c:v>
                </c:pt>
                <c:pt idx="7">
                  <c:v>109</c:v>
                </c:pt>
                <c:pt idx="8">
                  <c:v>98</c:v>
                </c:pt>
                <c:pt idx="9">
                  <c:v>78</c:v>
                </c:pt>
                <c:pt idx="10">
                  <c:v>58</c:v>
                </c:pt>
                <c:pt idx="11">
                  <c:v>43</c:v>
                </c:pt>
                <c:pt idx="12">
                  <c:v>35</c:v>
                </c:pt>
                <c:pt idx="13">
                  <c:v>34</c:v>
                </c:pt>
                <c:pt idx="14">
                  <c:v>33</c:v>
                </c:pt>
                <c:pt idx="15">
                  <c:v>29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B15-83A1-5B07807618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50960"/>
        <c:axId val="299384448"/>
      </c:barChart>
      <c:catAx>
        <c:axId val="2993509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84448"/>
        <c:crosses val="autoZero"/>
        <c:auto val="1"/>
        <c:lblAlgn val="ctr"/>
        <c:lblOffset val="100"/>
        <c:noMultiLvlLbl val="0"/>
      </c:catAx>
      <c:valAx>
        <c:axId val="299384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509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43942572977567"/>
          <c:y val="1.1714589989350373E-2"/>
          <c:w val="0.4508164153691806"/>
          <c:h val="0.965557260613988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PLATA'!$C$10:$C$55</c:f>
              <c:strCache>
                <c:ptCount val="46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Código del menor NNA</c:v>
                </c:pt>
                <c:pt idx="4">
                  <c:v>Daños y perjuicios a la cosa ajena</c:v>
                </c:pt>
                <c:pt idx="5">
                  <c:v>Código de trabajo</c:v>
                </c:pt>
                <c:pt idx="6">
                  <c:v>Asociación de malhechores</c:v>
                </c:pt>
                <c:pt idx="7">
                  <c:v>Abuso de confianza</c:v>
                </c:pt>
                <c:pt idx="8">
                  <c:v>Estafa</c:v>
                </c:pt>
                <c:pt idx="9">
                  <c:v>Protección animal y tenencia responsable</c:v>
                </c:pt>
                <c:pt idx="10">
                  <c:v>Violencia intrafamiliar</c:v>
                </c:pt>
                <c:pt idx="11">
                  <c:v>Droga, simple posesión</c:v>
                </c:pt>
                <c:pt idx="12">
                  <c:v>Droga, traficante de droga</c:v>
                </c:pt>
                <c:pt idx="13">
                  <c:v>Droga, distribución de droga</c:v>
                </c:pt>
                <c:pt idx="14">
                  <c:v>Ley de armas</c:v>
                </c:pt>
                <c:pt idx="15">
                  <c:v>Homicidio</c:v>
                </c:pt>
                <c:pt idx="16">
                  <c:v>Conflictos sociales</c:v>
                </c:pt>
                <c:pt idx="17">
                  <c:v>Droga, sanciones y circunstancias agravantes</c:v>
                </c:pt>
                <c:pt idx="18">
                  <c:v>Propiedad industrial, intelectual y derecho de autor</c:v>
                </c:pt>
                <c:pt idx="19">
                  <c:v>Crímenes y delitos de alta tecnología</c:v>
                </c:pt>
                <c:pt idx="20">
                  <c:v>Violencia de género</c:v>
                </c:pt>
                <c:pt idx="21">
                  <c:v>Violación sexual</c:v>
                </c:pt>
                <c:pt idx="22">
                  <c:v>Crímenes y delitos contra la propiedad</c:v>
                </c:pt>
                <c:pt idx="23">
                  <c:v>Tentativa de homicidio</c:v>
                </c:pt>
                <c:pt idx="24">
                  <c:v>Falsificación</c:v>
                </c:pt>
                <c:pt idx="25">
                  <c:v>Agresión sexual</c:v>
                </c:pt>
                <c:pt idx="26">
                  <c:v>Difamación e injuria</c:v>
                </c:pt>
                <c:pt idx="27">
                  <c:v>Medio ambiente y recursos naturales</c:v>
                </c:pt>
                <c:pt idx="28">
                  <c:v>Secuestro</c:v>
                </c:pt>
                <c:pt idx="29">
                  <c:v>Tráfico ilícito de migrantes y trata de personas</c:v>
                </c:pt>
                <c:pt idx="30">
                  <c:v>Ley general de salud</c:v>
                </c:pt>
                <c:pt idx="31">
                  <c:v>Proxenetismo</c:v>
                </c:pt>
                <c:pt idx="32">
                  <c:v>Pérdida de documento de identidad</c:v>
                </c:pt>
                <c:pt idx="33">
                  <c:v>Tránsito y seguridad vial </c:v>
                </c:pt>
                <c:pt idx="34">
                  <c:v>Robo simple</c:v>
                </c:pt>
                <c:pt idx="35">
                  <c:v>Desaparición</c:v>
                </c:pt>
                <c:pt idx="36">
                  <c:v>Prevaricación</c:v>
                </c:pt>
                <c:pt idx="37">
                  <c:v>Contra el lavado de activos </c:v>
                </c:pt>
                <c:pt idx="38">
                  <c:v>Juegos de azar</c:v>
                </c:pt>
                <c:pt idx="39">
                  <c:v>Ley de cheques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'MONTE PLATA'!$D$10:$D$55</c:f>
              <c:numCache>
                <c:formatCode>#,##0</c:formatCode>
                <c:ptCount val="46"/>
                <c:pt idx="0">
                  <c:v>379</c:v>
                </c:pt>
                <c:pt idx="1">
                  <c:v>323</c:v>
                </c:pt>
                <c:pt idx="2">
                  <c:v>307</c:v>
                </c:pt>
                <c:pt idx="3">
                  <c:v>210</c:v>
                </c:pt>
                <c:pt idx="4">
                  <c:v>151</c:v>
                </c:pt>
                <c:pt idx="5">
                  <c:v>112</c:v>
                </c:pt>
                <c:pt idx="6">
                  <c:v>107</c:v>
                </c:pt>
                <c:pt idx="7">
                  <c:v>87</c:v>
                </c:pt>
                <c:pt idx="8">
                  <c:v>77</c:v>
                </c:pt>
                <c:pt idx="9">
                  <c:v>76</c:v>
                </c:pt>
                <c:pt idx="10">
                  <c:v>51</c:v>
                </c:pt>
                <c:pt idx="11">
                  <c:v>45</c:v>
                </c:pt>
                <c:pt idx="12">
                  <c:v>32</c:v>
                </c:pt>
                <c:pt idx="13">
                  <c:v>31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20</c:v>
                </c:pt>
                <c:pt idx="18">
                  <c:v>19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12</c:v>
                </c:pt>
                <c:pt idx="4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A09-8807-F109B4FC0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7600"/>
        <c:axId val="299348160"/>
      </c:barChart>
      <c:catAx>
        <c:axId val="2993476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/>
                </a:solidFill>
              </a:defRPr>
            </a:pPr>
            <a:endParaRPr lang="es-DO"/>
          </a:p>
        </c:txPr>
        <c:crossAx val="299348160"/>
        <c:crosses val="autoZero"/>
        <c:auto val="1"/>
        <c:lblAlgn val="ctr"/>
        <c:lblOffset val="100"/>
        <c:noMultiLvlLbl val="0"/>
      </c:catAx>
      <c:valAx>
        <c:axId val="2993481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93476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3291595089766E-2"/>
          <c:y val="1.0079429875699994E-2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PEDERNALES!$C$10:$C$55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Abuso de confianza</c:v>
                </c:pt>
                <c:pt idx="6">
                  <c:v>Ley de armas</c:v>
                </c:pt>
                <c:pt idx="7">
                  <c:v>Agresión sexual</c:v>
                </c:pt>
                <c:pt idx="8">
                  <c:v>Droga, simple posesión</c:v>
                </c:pt>
                <c:pt idx="9">
                  <c:v>Daños y perjuicios a la cosa ajena</c:v>
                </c:pt>
                <c:pt idx="10">
                  <c:v>Violencia de género</c:v>
                </c:pt>
                <c:pt idx="11">
                  <c:v>Homicidio</c:v>
                </c:pt>
                <c:pt idx="12">
                  <c:v>Estafa</c:v>
                </c:pt>
                <c:pt idx="13">
                  <c:v>Droga, sanciones y circunstancias agravantes</c:v>
                </c:pt>
                <c:pt idx="14">
                  <c:v>Código de trabajo</c:v>
                </c:pt>
                <c:pt idx="15">
                  <c:v>Droga, distribución de droga</c:v>
                </c:pt>
                <c:pt idx="16">
                  <c:v>Violación sexual</c:v>
                </c:pt>
                <c:pt idx="17">
                  <c:v>Droga, traficante de droga</c:v>
                </c:pt>
                <c:pt idx="18">
                  <c:v>Tránsito y seguridad vial </c:v>
                </c:pt>
                <c:pt idx="19">
                  <c:v>Desaparición</c:v>
                </c:pt>
                <c:pt idx="20">
                  <c:v>Protección animal y tenencia responsable</c:v>
                </c:pt>
                <c:pt idx="21">
                  <c:v>Propiedad industrial, intelectual y derecho de autor</c:v>
                </c:pt>
                <c:pt idx="22">
                  <c:v>Crímenes y delitos de alta tecnología</c:v>
                </c:pt>
                <c:pt idx="23">
                  <c:v>Asociación de malhechores</c:v>
                </c:pt>
                <c:pt idx="24">
                  <c:v>Difamación e injuria</c:v>
                </c:pt>
                <c:pt idx="25">
                  <c:v>Crímenes y delitos contra la propiedad</c:v>
                </c:pt>
                <c:pt idx="26">
                  <c:v>Tráfico ilícito de migrantes y trata de personas</c:v>
                </c:pt>
                <c:pt idx="27">
                  <c:v>Secuestro</c:v>
                </c:pt>
                <c:pt idx="28">
                  <c:v>Falsificación</c:v>
                </c:pt>
                <c:pt idx="29">
                  <c:v>Tentativa de homicidio</c:v>
                </c:pt>
                <c:pt idx="30">
                  <c:v>Pérdida de documento de identidad</c:v>
                </c:pt>
                <c:pt idx="31">
                  <c:v>Conflictos sociales</c:v>
                </c:pt>
                <c:pt idx="32">
                  <c:v>Robo simple</c:v>
                </c:pt>
                <c:pt idx="33">
                  <c:v>Medio ambiente y recursos naturales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PEDERNALES!$D$10:$D$55</c:f>
              <c:numCache>
                <c:formatCode>#,##0</c:formatCode>
                <c:ptCount val="46"/>
                <c:pt idx="0">
                  <c:v>106</c:v>
                </c:pt>
                <c:pt idx="1">
                  <c:v>84</c:v>
                </c:pt>
                <c:pt idx="2">
                  <c:v>69</c:v>
                </c:pt>
                <c:pt idx="3">
                  <c:v>34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1-49F6-9E84-A6ECE2230F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3291595089766E-2"/>
          <c:y val="1.0079429875699994E-2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PERAVIA!$C$10:$C$55</c:f>
              <c:strCache>
                <c:ptCount val="46"/>
                <c:pt idx="0">
                  <c:v>Violencia intrafamiliar</c:v>
                </c:pt>
                <c:pt idx="1">
                  <c:v>Violencia de género</c:v>
                </c:pt>
                <c:pt idx="2">
                  <c:v>Robo calificado</c:v>
                </c:pt>
                <c:pt idx="3">
                  <c:v>Asociación de malhechores</c:v>
                </c:pt>
                <c:pt idx="4">
                  <c:v>Golpes y heridas</c:v>
                </c:pt>
                <c:pt idx="5">
                  <c:v>Agresión sexual</c:v>
                </c:pt>
                <c:pt idx="6">
                  <c:v>Ley de armas</c:v>
                </c:pt>
                <c:pt idx="7">
                  <c:v>Amenaza</c:v>
                </c:pt>
                <c:pt idx="8">
                  <c:v>Código del menor NNA</c:v>
                </c:pt>
                <c:pt idx="9">
                  <c:v>Droga, traficante de droga</c:v>
                </c:pt>
                <c:pt idx="10">
                  <c:v>Droga, distribución de droga</c:v>
                </c:pt>
                <c:pt idx="11">
                  <c:v>Daños y perjuicios a la cosa ajena</c:v>
                </c:pt>
                <c:pt idx="12">
                  <c:v>Estafa</c:v>
                </c:pt>
                <c:pt idx="13">
                  <c:v>Tentativa de homicidio</c:v>
                </c:pt>
                <c:pt idx="14">
                  <c:v>Droga, sanciones y circunstancias agravantes</c:v>
                </c:pt>
                <c:pt idx="15">
                  <c:v>Violación sexual</c:v>
                </c:pt>
                <c:pt idx="16">
                  <c:v>Abuso de confianza</c:v>
                </c:pt>
                <c:pt idx="17">
                  <c:v>Homicidio</c:v>
                </c:pt>
                <c:pt idx="18">
                  <c:v>Crímenes y delitos de alta tecnología</c:v>
                </c:pt>
                <c:pt idx="19">
                  <c:v>Crímenes y delitos contra la propiedad</c:v>
                </c:pt>
                <c:pt idx="20">
                  <c:v>Código de trabajo</c:v>
                </c:pt>
                <c:pt idx="21">
                  <c:v>Protección animal y tenencia responsable</c:v>
                </c:pt>
                <c:pt idx="22">
                  <c:v>Tránsito y seguridad vial </c:v>
                </c:pt>
                <c:pt idx="23">
                  <c:v>Difamación e injuria</c:v>
                </c:pt>
                <c:pt idx="24">
                  <c:v>Tráfico ilícito de migrantes y trata de personas</c:v>
                </c:pt>
                <c:pt idx="25">
                  <c:v>Medio ambiente y recursos naturales</c:v>
                </c:pt>
                <c:pt idx="26">
                  <c:v>Droga, simple posesión</c:v>
                </c:pt>
                <c:pt idx="27">
                  <c:v>Falsificación</c:v>
                </c:pt>
                <c:pt idx="28">
                  <c:v>Pérdida de documento de identidad</c:v>
                </c:pt>
                <c:pt idx="29">
                  <c:v>Conflictos sociales</c:v>
                </c:pt>
                <c:pt idx="30">
                  <c:v>Robo simple</c:v>
                </c:pt>
                <c:pt idx="31">
                  <c:v>Propiedad industrial, intelectual y derecho de autor</c:v>
                </c:pt>
                <c:pt idx="32">
                  <c:v>Desaparición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PERAVIA!$D$10:$D$55</c:f>
              <c:numCache>
                <c:formatCode>#,##0</c:formatCode>
                <c:ptCount val="46"/>
                <c:pt idx="0">
                  <c:v>936</c:v>
                </c:pt>
                <c:pt idx="1">
                  <c:v>825</c:v>
                </c:pt>
                <c:pt idx="2">
                  <c:v>236</c:v>
                </c:pt>
                <c:pt idx="3">
                  <c:v>127</c:v>
                </c:pt>
                <c:pt idx="4">
                  <c:v>119</c:v>
                </c:pt>
                <c:pt idx="5">
                  <c:v>109</c:v>
                </c:pt>
                <c:pt idx="6">
                  <c:v>51</c:v>
                </c:pt>
                <c:pt idx="7">
                  <c:v>50</c:v>
                </c:pt>
                <c:pt idx="8">
                  <c:v>36</c:v>
                </c:pt>
                <c:pt idx="9">
                  <c:v>32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D-498D-9A99-B1719811F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 b="0">
                <a:solidFill>
                  <a:schemeClr val="tx1"/>
                </a:solidFill>
              </a:defRPr>
            </a:pPr>
            <a:endParaRPr lang="es-DO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299390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'PUERTO PLATA'!$C$10:$C$55</c:f>
              <c:strCache>
                <c:ptCount val="46"/>
                <c:pt idx="0">
                  <c:v>Violencia intrafamiliar</c:v>
                </c:pt>
                <c:pt idx="1">
                  <c:v>Código del menor NNA</c:v>
                </c:pt>
                <c:pt idx="2">
                  <c:v>Violencia de género</c:v>
                </c:pt>
                <c:pt idx="3">
                  <c:v>Amenaza</c:v>
                </c:pt>
                <c:pt idx="4">
                  <c:v>Crímenes y delitos de alta tecnología</c:v>
                </c:pt>
                <c:pt idx="5">
                  <c:v>Golpes y heridas</c:v>
                </c:pt>
                <c:pt idx="6">
                  <c:v>Robo calificado</c:v>
                </c:pt>
                <c:pt idx="7">
                  <c:v>Código de trabajo</c:v>
                </c:pt>
                <c:pt idx="8">
                  <c:v>Daños y perjuicios a la cosa ajena</c:v>
                </c:pt>
                <c:pt idx="9">
                  <c:v>Estafa</c:v>
                </c:pt>
                <c:pt idx="10">
                  <c:v>Abuso de confianza</c:v>
                </c:pt>
                <c:pt idx="11">
                  <c:v>Agresión sexual</c:v>
                </c:pt>
                <c:pt idx="12">
                  <c:v>Falsificación</c:v>
                </c:pt>
                <c:pt idx="13">
                  <c:v>Ley de armas</c:v>
                </c:pt>
                <c:pt idx="14">
                  <c:v>Droga, distribución de droga</c:v>
                </c:pt>
                <c:pt idx="15">
                  <c:v>Homicidio</c:v>
                </c:pt>
                <c:pt idx="16">
                  <c:v>Asociación de malhechores</c:v>
                </c:pt>
                <c:pt idx="17">
                  <c:v>Propiedad industrial, intelectual y derecho de autor</c:v>
                </c:pt>
                <c:pt idx="18">
                  <c:v>Violación sexual</c:v>
                </c:pt>
                <c:pt idx="19">
                  <c:v>Droga, sanciones y circunstancias agravantes</c:v>
                </c:pt>
                <c:pt idx="20">
                  <c:v>Tentativa de homicidio</c:v>
                </c:pt>
                <c:pt idx="21">
                  <c:v>Tráfico ilícito de migrantes y trata de personas</c:v>
                </c:pt>
                <c:pt idx="22">
                  <c:v>Protección animal y tenencia responsable</c:v>
                </c:pt>
                <c:pt idx="23">
                  <c:v>Droga, traficante de droga</c:v>
                </c:pt>
                <c:pt idx="24">
                  <c:v>Robo simple</c:v>
                </c:pt>
                <c:pt idx="25">
                  <c:v>Difamación e injuria</c:v>
                </c:pt>
                <c:pt idx="26">
                  <c:v>Contra el lavado de activos </c:v>
                </c:pt>
                <c:pt idx="27">
                  <c:v>Crímenes y delitos contra la propiedad</c:v>
                </c:pt>
                <c:pt idx="28">
                  <c:v>Ley general de salud</c:v>
                </c:pt>
                <c:pt idx="29">
                  <c:v>Tránsito y seguridad vial </c:v>
                </c:pt>
                <c:pt idx="30">
                  <c:v>Ley de cheques</c:v>
                </c:pt>
                <c:pt idx="31">
                  <c:v>Droga, simple posesión</c:v>
                </c:pt>
                <c:pt idx="32">
                  <c:v>Pérdida de documento de identidad</c:v>
                </c:pt>
                <c:pt idx="33">
                  <c:v>Conflictos sociales</c:v>
                </c:pt>
                <c:pt idx="34">
                  <c:v>Desaparición</c:v>
                </c:pt>
                <c:pt idx="35">
                  <c:v>Medio ambiente y recursos naturales</c:v>
                </c:pt>
                <c:pt idx="36">
                  <c:v>Prevaricación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'PUERTO PLATA'!$D$10:$D$55</c:f>
              <c:numCache>
                <c:formatCode>#,##0</c:formatCode>
                <c:ptCount val="46"/>
                <c:pt idx="0">
                  <c:v>2891</c:v>
                </c:pt>
                <c:pt idx="1">
                  <c:v>1201</c:v>
                </c:pt>
                <c:pt idx="2">
                  <c:v>984</c:v>
                </c:pt>
                <c:pt idx="3">
                  <c:v>595</c:v>
                </c:pt>
                <c:pt idx="4">
                  <c:v>423</c:v>
                </c:pt>
                <c:pt idx="5">
                  <c:v>337</c:v>
                </c:pt>
                <c:pt idx="6">
                  <c:v>231</c:v>
                </c:pt>
                <c:pt idx="7">
                  <c:v>162</c:v>
                </c:pt>
                <c:pt idx="8">
                  <c:v>140</c:v>
                </c:pt>
                <c:pt idx="9">
                  <c:v>130</c:v>
                </c:pt>
                <c:pt idx="10">
                  <c:v>115</c:v>
                </c:pt>
                <c:pt idx="11">
                  <c:v>45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25</c:v>
                </c:pt>
                <c:pt idx="16">
                  <c:v>23</c:v>
                </c:pt>
                <c:pt idx="17">
                  <c:v>20</c:v>
                </c:pt>
                <c:pt idx="18">
                  <c:v>16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41</c:v>
                </c:pt>
                <c:pt idx="4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9-433A-9329-246EAD6F5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5248"/>
        <c:axId val="300365808"/>
      </c:barChart>
      <c:catAx>
        <c:axId val="300365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0365808"/>
        <c:crosses val="autoZero"/>
        <c:auto val="1"/>
        <c:lblAlgn val="ctr"/>
        <c:lblOffset val="100"/>
        <c:noMultiLvlLbl val="0"/>
      </c:catAx>
      <c:valAx>
        <c:axId val="300365808"/>
        <c:scaling>
          <c:orientation val="minMax"/>
          <c:max val="3000"/>
          <c:min val="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5248"/>
        <c:crosses val="max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SAMANÁ!$C$10:$C$55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Asociación de malhechores</c:v>
                </c:pt>
                <c:pt idx="3">
                  <c:v>Golpes y heridas</c:v>
                </c:pt>
                <c:pt idx="4">
                  <c:v>Amenaza</c:v>
                </c:pt>
                <c:pt idx="5">
                  <c:v>Violencia de género</c:v>
                </c:pt>
                <c:pt idx="6">
                  <c:v>Código del menor NNA</c:v>
                </c:pt>
                <c:pt idx="7">
                  <c:v>Violación sexual</c:v>
                </c:pt>
                <c:pt idx="8">
                  <c:v>Ley de armas</c:v>
                </c:pt>
                <c:pt idx="9">
                  <c:v>Droga, simple posesión</c:v>
                </c:pt>
                <c:pt idx="10">
                  <c:v>Estafa</c:v>
                </c:pt>
                <c:pt idx="11">
                  <c:v>Agresión sexual</c:v>
                </c:pt>
                <c:pt idx="12">
                  <c:v>Droga, sanciones y circunstancias agravantes</c:v>
                </c:pt>
                <c:pt idx="13">
                  <c:v>Daños y perjuicios a la cosa ajena</c:v>
                </c:pt>
                <c:pt idx="14">
                  <c:v>Droga, distribución de droga</c:v>
                </c:pt>
                <c:pt idx="15">
                  <c:v>Abuso de confianza</c:v>
                </c:pt>
                <c:pt idx="16">
                  <c:v>Crímenes y delitos contra la propiedad</c:v>
                </c:pt>
                <c:pt idx="17">
                  <c:v>Código de trabajo</c:v>
                </c:pt>
                <c:pt idx="18">
                  <c:v>Tentativa de homicidio</c:v>
                </c:pt>
                <c:pt idx="19">
                  <c:v>Droga, traficante de droga</c:v>
                </c:pt>
                <c:pt idx="20">
                  <c:v>Homicidio</c:v>
                </c:pt>
                <c:pt idx="21">
                  <c:v>Protección animal y tenencia responsable</c:v>
                </c:pt>
                <c:pt idx="22">
                  <c:v>Crímenes y delitos de alta tecnología</c:v>
                </c:pt>
                <c:pt idx="23">
                  <c:v>Falsificación</c:v>
                </c:pt>
                <c:pt idx="24">
                  <c:v>Pérdida de documento de identidad</c:v>
                </c:pt>
                <c:pt idx="25">
                  <c:v>Tránsito y seguridad vial </c:v>
                </c:pt>
                <c:pt idx="26">
                  <c:v>Difamación e injuria</c:v>
                </c:pt>
                <c:pt idx="27">
                  <c:v>Conflictos sociales</c:v>
                </c:pt>
                <c:pt idx="28">
                  <c:v>Robo simple</c:v>
                </c:pt>
                <c:pt idx="29">
                  <c:v>Propiedad industrial, intelectual y derecho de autor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SAMANÁ!$D$10:$D$55</c:f>
              <c:numCache>
                <c:formatCode>#,##0</c:formatCode>
                <c:ptCount val="46"/>
                <c:pt idx="0">
                  <c:v>191</c:v>
                </c:pt>
                <c:pt idx="1">
                  <c:v>49</c:v>
                </c:pt>
                <c:pt idx="2">
                  <c:v>34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7AE-BDBE-D2CCC7E3F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8608"/>
        <c:axId val="300369168"/>
      </c:barChart>
      <c:catAx>
        <c:axId val="300368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9168"/>
        <c:crosses val="autoZero"/>
        <c:auto val="1"/>
        <c:lblAlgn val="ctr"/>
        <c:lblOffset val="100"/>
        <c:noMultiLvlLbl val="0"/>
      </c:catAx>
      <c:valAx>
        <c:axId val="300369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68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CRISTÓBAL'!$C$10:$C$55</c:f>
              <c:strCache>
                <c:ptCount val="46"/>
                <c:pt idx="0">
                  <c:v>Violencia intrafamiliar</c:v>
                </c:pt>
                <c:pt idx="1">
                  <c:v>Código del menor NNA</c:v>
                </c:pt>
                <c:pt idx="2">
                  <c:v>Amenaza</c:v>
                </c:pt>
                <c:pt idx="3">
                  <c:v>Robo calificado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Código de trabajo</c:v>
                </c:pt>
                <c:pt idx="7">
                  <c:v>Ley de armas</c:v>
                </c:pt>
                <c:pt idx="8">
                  <c:v>Daños y perjuicios a la cosa ajena</c:v>
                </c:pt>
                <c:pt idx="9">
                  <c:v>Crímenes y delitos de alta tecnología</c:v>
                </c:pt>
                <c:pt idx="10">
                  <c:v>Abuso de confianza</c:v>
                </c:pt>
                <c:pt idx="11">
                  <c:v>Agresión sexual</c:v>
                </c:pt>
                <c:pt idx="12">
                  <c:v>Asociación de malhechores</c:v>
                </c:pt>
                <c:pt idx="13">
                  <c:v>Tránsito y seguridad vial </c:v>
                </c:pt>
                <c:pt idx="14">
                  <c:v>Droga, distribución de droga</c:v>
                </c:pt>
                <c:pt idx="15">
                  <c:v>Droga, traficante de droga</c:v>
                </c:pt>
                <c:pt idx="16">
                  <c:v>Estafa</c:v>
                </c:pt>
                <c:pt idx="17">
                  <c:v>Droga, simple posesión</c:v>
                </c:pt>
                <c:pt idx="18">
                  <c:v>Violación sexual</c:v>
                </c:pt>
                <c:pt idx="19">
                  <c:v>Homicidio</c:v>
                </c:pt>
                <c:pt idx="20">
                  <c:v>Droga, sanciones y circunstancias agravantes</c:v>
                </c:pt>
                <c:pt idx="21">
                  <c:v>Protección animal y tenencia responsable</c:v>
                </c:pt>
                <c:pt idx="22">
                  <c:v>Juegos de azar</c:v>
                </c:pt>
                <c:pt idx="23">
                  <c:v>Falsificación</c:v>
                </c:pt>
                <c:pt idx="24">
                  <c:v>Robo simple</c:v>
                </c:pt>
                <c:pt idx="25">
                  <c:v>Crímenes y delitos contra la propiedad</c:v>
                </c:pt>
                <c:pt idx="26">
                  <c:v>Medio ambiente y recursos naturales</c:v>
                </c:pt>
                <c:pt idx="27">
                  <c:v>Tentativa de homicidio</c:v>
                </c:pt>
                <c:pt idx="28">
                  <c:v>Difamación e injuria</c:v>
                </c:pt>
                <c:pt idx="29">
                  <c:v>Tráfico ilícito de migrantes y trata de personas</c:v>
                </c:pt>
                <c:pt idx="30">
                  <c:v>Ley general de salud</c:v>
                </c:pt>
                <c:pt idx="31">
                  <c:v>Secuestro</c:v>
                </c:pt>
                <c:pt idx="32">
                  <c:v>Ley de cheques</c:v>
                </c:pt>
                <c:pt idx="33">
                  <c:v>Propiedad industrial, intelectual y derecho de autor</c:v>
                </c:pt>
                <c:pt idx="34">
                  <c:v>Contra el lavado de activos </c:v>
                </c:pt>
                <c:pt idx="35">
                  <c:v>Proxenetismo</c:v>
                </c:pt>
                <c:pt idx="36">
                  <c:v>Pérdida de documento de identidad</c:v>
                </c:pt>
                <c:pt idx="37">
                  <c:v>Conflictos sociales</c:v>
                </c:pt>
                <c:pt idx="38">
                  <c:v>Desaparición</c:v>
                </c:pt>
                <c:pt idx="39">
                  <c:v>Prevaricación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 CRISTÓBAL'!$D$10:$D$55</c:f>
              <c:numCache>
                <c:formatCode>#,##0</c:formatCode>
                <c:ptCount val="46"/>
                <c:pt idx="0">
                  <c:v>3369</c:v>
                </c:pt>
                <c:pt idx="1">
                  <c:v>2311</c:v>
                </c:pt>
                <c:pt idx="2">
                  <c:v>1335</c:v>
                </c:pt>
                <c:pt idx="3">
                  <c:v>972</c:v>
                </c:pt>
                <c:pt idx="4">
                  <c:v>732</c:v>
                </c:pt>
                <c:pt idx="5">
                  <c:v>463</c:v>
                </c:pt>
                <c:pt idx="6">
                  <c:v>314</c:v>
                </c:pt>
                <c:pt idx="7">
                  <c:v>313</c:v>
                </c:pt>
                <c:pt idx="8">
                  <c:v>279</c:v>
                </c:pt>
                <c:pt idx="9">
                  <c:v>205</c:v>
                </c:pt>
                <c:pt idx="10">
                  <c:v>187</c:v>
                </c:pt>
                <c:pt idx="11">
                  <c:v>176</c:v>
                </c:pt>
                <c:pt idx="12">
                  <c:v>170</c:v>
                </c:pt>
                <c:pt idx="13">
                  <c:v>147</c:v>
                </c:pt>
                <c:pt idx="14">
                  <c:v>143</c:v>
                </c:pt>
                <c:pt idx="15">
                  <c:v>125</c:v>
                </c:pt>
                <c:pt idx="16">
                  <c:v>92</c:v>
                </c:pt>
                <c:pt idx="17">
                  <c:v>58</c:v>
                </c:pt>
                <c:pt idx="18">
                  <c:v>53</c:v>
                </c:pt>
                <c:pt idx="19">
                  <c:v>52</c:v>
                </c:pt>
                <c:pt idx="20">
                  <c:v>37</c:v>
                </c:pt>
                <c:pt idx="21">
                  <c:v>32</c:v>
                </c:pt>
                <c:pt idx="22">
                  <c:v>25</c:v>
                </c:pt>
                <c:pt idx="23">
                  <c:v>22</c:v>
                </c:pt>
                <c:pt idx="24">
                  <c:v>20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8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69</c:v>
                </c:pt>
                <c:pt idx="4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4-4B0B-B49F-CC75F8E3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1968"/>
        <c:axId val="300372528"/>
      </c:barChart>
      <c:catAx>
        <c:axId val="3003719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2528"/>
        <c:crosses val="autoZero"/>
        <c:auto val="1"/>
        <c:lblAlgn val="ctr"/>
        <c:lblOffset val="100"/>
        <c:noMultiLvlLbl val="0"/>
      </c:catAx>
      <c:valAx>
        <c:axId val="3003725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19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FRANCISCO DE MACORÍS'!$C$10:$C$55</c:f>
              <c:strCache>
                <c:ptCount val="46"/>
                <c:pt idx="0">
                  <c:v>Violencia de género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Violencia intrafamiliar</c:v>
                </c:pt>
                <c:pt idx="4">
                  <c:v>Droga, distribución de droga</c:v>
                </c:pt>
                <c:pt idx="5">
                  <c:v>Golpes y heridas</c:v>
                </c:pt>
                <c:pt idx="6">
                  <c:v>Estafa</c:v>
                </c:pt>
                <c:pt idx="7">
                  <c:v>Robo calificado</c:v>
                </c:pt>
                <c:pt idx="8">
                  <c:v>Código del menor NNA</c:v>
                </c:pt>
                <c:pt idx="9">
                  <c:v>Droga, traficante de droga</c:v>
                </c:pt>
                <c:pt idx="10">
                  <c:v>Ley de armas</c:v>
                </c:pt>
                <c:pt idx="11">
                  <c:v>Código de trabajo</c:v>
                </c:pt>
                <c:pt idx="12">
                  <c:v>Agresión sexual</c:v>
                </c:pt>
                <c:pt idx="13">
                  <c:v>Homicidio</c:v>
                </c:pt>
                <c:pt idx="14">
                  <c:v>Abuso de confianza</c:v>
                </c:pt>
                <c:pt idx="15">
                  <c:v>Asociación de malhechores</c:v>
                </c:pt>
                <c:pt idx="16">
                  <c:v>Tentativa de homicidio</c:v>
                </c:pt>
                <c:pt idx="17">
                  <c:v>Droga, sanciones y circunstancias agravantes</c:v>
                </c:pt>
                <c:pt idx="18">
                  <c:v>Violación sexual</c:v>
                </c:pt>
                <c:pt idx="19">
                  <c:v>Crímenes y delitos de alta tecnología</c:v>
                </c:pt>
                <c:pt idx="20">
                  <c:v>Daños y perjuicios a la cosa ajena</c:v>
                </c:pt>
                <c:pt idx="21">
                  <c:v>Crímenes y delitos contra la propiedad</c:v>
                </c:pt>
                <c:pt idx="22">
                  <c:v>Falsificación</c:v>
                </c:pt>
                <c:pt idx="23">
                  <c:v>Ley general de salud</c:v>
                </c:pt>
                <c:pt idx="24">
                  <c:v>Robo simple</c:v>
                </c:pt>
                <c:pt idx="25">
                  <c:v>Propiedad industrial, intelectual y derecho de autor</c:v>
                </c:pt>
                <c:pt idx="26">
                  <c:v>Secuestro</c:v>
                </c:pt>
                <c:pt idx="27">
                  <c:v>Protección animal y tenencia responsable</c:v>
                </c:pt>
                <c:pt idx="28">
                  <c:v>Pérdida de documento de identidad</c:v>
                </c:pt>
                <c:pt idx="29">
                  <c:v>Tránsito y seguridad vial </c:v>
                </c:pt>
                <c:pt idx="30">
                  <c:v>Difamación e injuria</c:v>
                </c:pt>
                <c:pt idx="31">
                  <c:v>Conflictos sociales</c:v>
                </c:pt>
                <c:pt idx="32">
                  <c:v>Desaparición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 FRANCISCO DE MACORÍS'!$D$10:$D$55</c:f>
              <c:numCache>
                <c:formatCode>#,##0</c:formatCode>
                <c:ptCount val="46"/>
                <c:pt idx="0">
                  <c:v>1219</c:v>
                </c:pt>
                <c:pt idx="1">
                  <c:v>1007</c:v>
                </c:pt>
                <c:pt idx="2">
                  <c:v>640</c:v>
                </c:pt>
                <c:pt idx="3">
                  <c:v>446</c:v>
                </c:pt>
                <c:pt idx="4">
                  <c:v>415</c:v>
                </c:pt>
                <c:pt idx="5">
                  <c:v>338</c:v>
                </c:pt>
                <c:pt idx="6">
                  <c:v>319</c:v>
                </c:pt>
                <c:pt idx="7">
                  <c:v>239</c:v>
                </c:pt>
                <c:pt idx="8">
                  <c:v>169</c:v>
                </c:pt>
                <c:pt idx="9">
                  <c:v>125</c:v>
                </c:pt>
                <c:pt idx="10">
                  <c:v>80</c:v>
                </c:pt>
                <c:pt idx="11">
                  <c:v>63</c:v>
                </c:pt>
                <c:pt idx="12">
                  <c:v>63</c:v>
                </c:pt>
                <c:pt idx="13">
                  <c:v>44</c:v>
                </c:pt>
                <c:pt idx="14">
                  <c:v>43</c:v>
                </c:pt>
                <c:pt idx="15">
                  <c:v>37</c:v>
                </c:pt>
                <c:pt idx="16">
                  <c:v>34</c:v>
                </c:pt>
                <c:pt idx="17">
                  <c:v>22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3-4351-8D24-57864095F1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5328"/>
        <c:axId val="300375888"/>
      </c:barChart>
      <c:catAx>
        <c:axId val="30037532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5888"/>
        <c:crosses val="autoZero"/>
        <c:auto val="1"/>
        <c:lblAlgn val="ctr"/>
        <c:lblOffset val="100"/>
        <c:noMultiLvlLbl val="0"/>
      </c:catAx>
      <c:valAx>
        <c:axId val="3003758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53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36410143235769"/>
          <c:y val="1.1087372863269994E-2"/>
          <c:w val="0.47299797810548816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JOSÉ DE OCOA '!$C$10:$C$41</c:f>
              <c:strCache>
                <c:ptCount val="32"/>
                <c:pt idx="0">
                  <c:v>Asociación de malhechores</c:v>
                </c:pt>
                <c:pt idx="1">
                  <c:v>Violencia intrafamiliar</c:v>
                </c:pt>
                <c:pt idx="2">
                  <c:v>Robo calificado</c:v>
                </c:pt>
                <c:pt idx="3">
                  <c:v>Droga, distribución de droga</c:v>
                </c:pt>
                <c:pt idx="4">
                  <c:v>Ley de armas</c:v>
                </c:pt>
                <c:pt idx="5">
                  <c:v>Código del menor NNA</c:v>
                </c:pt>
                <c:pt idx="6">
                  <c:v>Violencia de género</c:v>
                </c:pt>
                <c:pt idx="7">
                  <c:v>Golpes y heridas</c:v>
                </c:pt>
                <c:pt idx="8">
                  <c:v>Protección animal y tenencia responsable</c:v>
                </c:pt>
                <c:pt idx="9">
                  <c:v>Crímenes y delitos contra la propiedad</c:v>
                </c:pt>
                <c:pt idx="10">
                  <c:v>Homicidio</c:v>
                </c:pt>
                <c:pt idx="11">
                  <c:v>Droga, sanciones y circunstancias agravantes</c:v>
                </c:pt>
                <c:pt idx="12">
                  <c:v>Droga, simple posesión</c:v>
                </c:pt>
                <c:pt idx="13">
                  <c:v>Violación sexual</c:v>
                </c:pt>
                <c:pt idx="14">
                  <c:v>Amenaza</c:v>
                </c:pt>
                <c:pt idx="15">
                  <c:v>Crímenes y delitos de alta tecnología</c:v>
                </c:pt>
                <c:pt idx="16">
                  <c:v>Abuso de confianza</c:v>
                </c:pt>
                <c:pt idx="17">
                  <c:v>Daños y perjuicios a la cosa ajena</c:v>
                </c:pt>
                <c:pt idx="18">
                  <c:v>Estafa</c:v>
                </c:pt>
                <c:pt idx="19">
                  <c:v>Código de trabajo</c:v>
                </c:pt>
                <c:pt idx="20">
                  <c:v>Droga, traficante de droga</c:v>
                </c:pt>
                <c:pt idx="21">
                  <c:v>Agresión sexual</c:v>
                </c:pt>
                <c:pt idx="22">
                  <c:v>Falsificación</c:v>
                </c:pt>
                <c:pt idx="23">
                  <c:v>Tentativa de homicidio</c:v>
                </c:pt>
                <c:pt idx="24">
                  <c:v>Pérdida de documento de identidad</c:v>
                </c:pt>
                <c:pt idx="25">
                  <c:v>Tránsito y seguridad vial </c:v>
                </c:pt>
                <c:pt idx="26">
                  <c:v>Difamación e injuria</c:v>
                </c:pt>
                <c:pt idx="27">
                  <c:v>Conflictos sociales</c:v>
                </c:pt>
                <c:pt idx="28">
                  <c:v>Robo simple</c:v>
                </c:pt>
                <c:pt idx="29">
                  <c:v>Propiedad industrial, intelectual y derecho de autor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</c:strCache>
            </c:strRef>
          </c:cat>
          <c:val>
            <c:numRef>
              <c:f>'SAN JOSÉ DE OCOA '!$D$10:$D$41</c:f>
              <c:numCache>
                <c:formatCode>#,##0</c:formatCode>
                <c:ptCount val="32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25</c:v>
                </c:pt>
                <c:pt idx="4">
                  <c:v>14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6-4BF5-B419-73ED6E60D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8688"/>
        <c:axId val="300379248"/>
      </c:barChart>
      <c:catAx>
        <c:axId val="3003786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79248"/>
        <c:crosses val="autoZero"/>
        <c:auto val="1"/>
        <c:lblAlgn val="ctr"/>
        <c:lblOffset val="100"/>
        <c:noMultiLvlLbl val="0"/>
      </c:catAx>
      <c:valAx>
        <c:axId val="3003792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03786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28349521782816E-2"/>
          <c:y val="1.0641127959563713E-2"/>
          <c:w val="0.89641621221766421"/>
          <c:h val="0.963609185723293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AZUA!$C$10:$C$41</c:f>
              <c:strCache>
                <c:ptCount val="32"/>
                <c:pt idx="0">
                  <c:v>Violencia intrafamiliar</c:v>
                </c:pt>
                <c:pt idx="1">
                  <c:v>Código del menor NNA</c:v>
                </c:pt>
                <c:pt idx="2">
                  <c:v>Robo calificado</c:v>
                </c:pt>
                <c:pt idx="3">
                  <c:v>Violencia de género</c:v>
                </c:pt>
                <c:pt idx="4">
                  <c:v>Ley de armas</c:v>
                </c:pt>
                <c:pt idx="5">
                  <c:v>Golpes y heridas</c:v>
                </c:pt>
                <c:pt idx="6">
                  <c:v>Amenaza</c:v>
                </c:pt>
                <c:pt idx="7">
                  <c:v>Droga, traficante de droga</c:v>
                </c:pt>
                <c:pt idx="8">
                  <c:v>Tránsito y seguridad vial </c:v>
                </c:pt>
                <c:pt idx="9">
                  <c:v>Crímenes y delitos de alta tecnología</c:v>
                </c:pt>
                <c:pt idx="10">
                  <c:v>Droga, simple posesión</c:v>
                </c:pt>
                <c:pt idx="11">
                  <c:v>Protección animal y tenencia responsable</c:v>
                </c:pt>
                <c:pt idx="12">
                  <c:v>Estafa</c:v>
                </c:pt>
                <c:pt idx="13">
                  <c:v>Daños y perjuicios a la cosa ajena</c:v>
                </c:pt>
                <c:pt idx="14">
                  <c:v>Asociación de malhechores</c:v>
                </c:pt>
                <c:pt idx="15">
                  <c:v>Homicidio</c:v>
                </c:pt>
                <c:pt idx="16">
                  <c:v>Agresión sexual</c:v>
                </c:pt>
                <c:pt idx="17">
                  <c:v>Robo simple</c:v>
                </c:pt>
                <c:pt idx="18">
                  <c:v>Violación sexual</c:v>
                </c:pt>
                <c:pt idx="19">
                  <c:v>Abuso de confianza</c:v>
                </c:pt>
                <c:pt idx="20">
                  <c:v>Droga, distribución de droga</c:v>
                </c:pt>
                <c:pt idx="21">
                  <c:v>Código de trabajo</c:v>
                </c:pt>
                <c:pt idx="22">
                  <c:v>Tentativa de homicidio</c:v>
                </c:pt>
                <c:pt idx="23">
                  <c:v>Droga, sanciones y circunstancias agravantes</c:v>
                </c:pt>
                <c:pt idx="24">
                  <c:v>Falsificación</c:v>
                </c:pt>
                <c:pt idx="25">
                  <c:v>Crímenes y delitos contra la propiedad</c:v>
                </c:pt>
                <c:pt idx="26">
                  <c:v>Juegos de azar</c:v>
                </c:pt>
                <c:pt idx="27">
                  <c:v>Difamación e injuria</c:v>
                </c:pt>
                <c:pt idx="28">
                  <c:v>Propiedad industrial, intelectual y derecho de autor</c:v>
                </c:pt>
                <c:pt idx="29">
                  <c:v>Desaparición</c:v>
                </c:pt>
                <c:pt idx="30">
                  <c:v>Tráfico ilícito de migrantes y trata de personas</c:v>
                </c:pt>
                <c:pt idx="31">
                  <c:v>Contra el lavado de activos </c:v>
                </c:pt>
              </c:strCache>
            </c:strRef>
          </c:cat>
          <c:val>
            <c:numRef>
              <c:f>AZUA!$D$10:$D$41</c:f>
              <c:numCache>
                <c:formatCode>#,##0</c:formatCode>
                <c:ptCount val="32"/>
                <c:pt idx="0">
                  <c:v>644</c:v>
                </c:pt>
                <c:pt idx="1">
                  <c:v>494</c:v>
                </c:pt>
                <c:pt idx="2">
                  <c:v>427</c:v>
                </c:pt>
                <c:pt idx="3">
                  <c:v>253</c:v>
                </c:pt>
                <c:pt idx="4">
                  <c:v>107</c:v>
                </c:pt>
                <c:pt idx="5">
                  <c:v>105</c:v>
                </c:pt>
                <c:pt idx="6">
                  <c:v>104</c:v>
                </c:pt>
                <c:pt idx="7">
                  <c:v>102</c:v>
                </c:pt>
                <c:pt idx="8">
                  <c:v>77</c:v>
                </c:pt>
                <c:pt idx="9">
                  <c:v>68</c:v>
                </c:pt>
                <c:pt idx="10">
                  <c:v>67</c:v>
                </c:pt>
                <c:pt idx="11">
                  <c:v>58</c:v>
                </c:pt>
                <c:pt idx="12">
                  <c:v>49</c:v>
                </c:pt>
                <c:pt idx="13">
                  <c:v>48</c:v>
                </c:pt>
                <c:pt idx="14">
                  <c:v>42</c:v>
                </c:pt>
                <c:pt idx="15">
                  <c:v>24</c:v>
                </c:pt>
                <c:pt idx="16">
                  <c:v>21</c:v>
                </c:pt>
                <c:pt idx="17">
                  <c:v>19</c:v>
                </c:pt>
                <c:pt idx="18">
                  <c:v>18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F-481E-ADC4-BB8B063F79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18896"/>
        <c:axId val="233015536"/>
      </c:barChart>
      <c:catAx>
        <c:axId val="2330188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5536"/>
        <c:crosses val="autoZero"/>
        <c:auto val="1"/>
        <c:lblAlgn val="ctr"/>
        <c:lblOffset val="100"/>
        <c:noMultiLvlLbl val="0"/>
      </c:catAx>
      <c:valAx>
        <c:axId val="2330155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88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JUAN DE LA MAGUANA'!$C$10:$C$55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Droga, traficante de droga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Ley de armas</c:v>
                </c:pt>
                <c:pt idx="6">
                  <c:v>Asociación de malhechores</c:v>
                </c:pt>
                <c:pt idx="7">
                  <c:v>Agresión sexual</c:v>
                </c:pt>
                <c:pt idx="8">
                  <c:v>Violación sexual</c:v>
                </c:pt>
                <c:pt idx="9">
                  <c:v>Droga, distribución de droga</c:v>
                </c:pt>
                <c:pt idx="10">
                  <c:v>Código del menor NNA</c:v>
                </c:pt>
                <c:pt idx="11">
                  <c:v>Protección animal y tenencia responsable</c:v>
                </c:pt>
                <c:pt idx="12">
                  <c:v>Homicidio</c:v>
                </c:pt>
                <c:pt idx="13">
                  <c:v>Tráfico ilícito de migrantes y trata de personas</c:v>
                </c:pt>
                <c:pt idx="14">
                  <c:v>Tentativa de homicidio</c:v>
                </c:pt>
                <c:pt idx="15">
                  <c:v>Amenaza</c:v>
                </c:pt>
                <c:pt idx="16">
                  <c:v>Proxenetismo</c:v>
                </c:pt>
                <c:pt idx="17">
                  <c:v>Abuso de confianza</c:v>
                </c:pt>
                <c:pt idx="18">
                  <c:v>Estafa</c:v>
                </c:pt>
                <c:pt idx="19">
                  <c:v>Código de trabajo</c:v>
                </c:pt>
                <c:pt idx="20">
                  <c:v>Droga, simple posesión</c:v>
                </c:pt>
                <c:pt idx="21">
                  <c:v>Droga, sanciones y circunstancias agravantes</c:v>
                </c:pt>
                <c:pt idx="22">
                  <c:v>Contra el lavado de activos </c:v>
                </c:pt>
                <c:pt idx="23">
                  <c:v>Crímenes y delitos de alta tecnología</c:v>
                </c:pt>
                <c:pt idx="24">
                  <c:v>Daños y perjuicios a la cosa ajena</c:v>
                </c:pt>
                <c:pt idx="25">
                  <c:v>Falsificación</c:v>
                </c:pt>
                <c:pt idx="26">
                  <c:v>Pérdida de documento de identidad</c:v>
                </c:pt>
                <c:pt idx="27">
                  <c:v>Tránsito y seguridad vial </c:v>
                </c:pt>
                <c:pt idx="28">
                  <c:v>Difamación e injuria</c:v>
                </c:pt>
                <c:pt idx="29">
                  <c:v>Conflictos sociales</c:v>
                </c:pt>
                <c:pt idx="30">
                  <c:v>Crímenes y delitos contra la propiedad</c:v>
                </c:pt>
                <c:pt idx="31">
                  <c:v>Robo simple</c:v>
                </c:pt>
                <c:pt idx="32">
                  <c:v>Propiedad industrial, intelectual y derecho de autor</c:v>
                </c:pt>
                <c:pt idx="33">
                  <c:v>Desaparición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 JUAN DE LA MAGUANA'!$D$10:$D$55</c:f>
              <c:numCache>
                <c:formatCode>#,##0</c:formatCode>
                <c:ptCount val="46"/>
                <c:pt idx="0">
                  <c:v>210</c:v>
                </c:pt>
                <c:pt idx="1">
                  <c:v>99</c:v>
                </c:pt>
                <c:pt idx="2">
                  <c:v>55</c:v>
                </c:pt>
                <c:pt idx="3">
                  <c:v>28</c:v>
                </c:pt>
                <c:pt idx="4">
                  <c:v>25</c:v>
                </c:pt>
                <c:pt idx="5">
                  <c:v>21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8E-AF40-EDDD6CE2CD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0800"/>
        <c:axId val="301391360"/>
      </c:barChart>
      <c:catAx>
        <c:axId val="3013908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1391360"/>
        <c:crosses val="autoZero"/>
        <c:auto val="1"/>
        <c:lblAlgn val="ctr"/>
        <c:lblOffset val="100"/>
        <c:noMultiLvlLbl val="0"/>
      </c:catAx>
      <c:valAx>
        <c:axId val="3013913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3013908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solidFill>
            <a:schemeClr val="tx1">
              <a:lumMod val="75000"/>
              <a:lumOff val="25000"/>
            </a:schemeClr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616167399292398"/>
          <c:y val="1.0140705146419649E-2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PEDRO DE MACORÍS'!$C$10:$C$55</c:f>
              <c:strCache>
                <c:ptCount val="46"/>
                <c:pt idx="0">
                  <c:v>Violencia intrafamiliar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Violencia de género</c:v>
                </c:pt>
                <c:pt idx="4">
                  <c:v>Crímenes y delitos de alta tecnología</c:v>
                </c:pt>
                <c:pt idx="5">
                  <c:v>Robo calificado</c:v>
                </c:pt>
                <c:pt idx="6">
                  <c:v>Golpes y heridas</c:v>
                </c:pt>
                <c:pt idx="7">
                  <c:v>Asociación de malhechores</c:v>
                </c:pt>
                <c:pt idx="8">
                  <c:v>Abuso de confianza</c:v>
                </c:pt>
                <c:pt idx="9">
                  <c:v>Ley de armas</c:v>
                </c:pt>
                <c:pt idx="10">
                  <c:v>Código de trabajo</c:v>
                </c:pt>
                <c:pt idx="11">
                  <c:v>Agresión sexual</c:v>
                </c:pt>
                <c:pt idx="12">
                  <c:v>Droga, traficante de droga</c:v>
                </c:pt>
                <c:pt idx="13">
                  <c:v>Daños y perjuicios a la cosa ajena</c:v>
                </c:pt>
                <c:pt idx="14">
                  <c:v>Estafa</c:v>
                </c:pt>
                <c:pt idx="15">
                  <c:v>Droga, distribución de droga</c:v>
                </c:pt>
                <c:pt idx="16">
                  <c:v>Violación sexual</c:v>
                </c:pt>
                <c:pt idx="17">
                  <c:v>Droga, simple posesión</c:v>
                </c:pt>
                <c:pt idx="18">
                  <c:v>Homicidio</c:v>
                </c:pt>
                <c:pt idx="19">
                  <c:v>Tentativa de homicidio</c:v>
                </c:pt>
                <c:pt idx="20">
                  <c:v>Propiedad industrial, intelectual y derecho de autor</c:v>
                </c:pt>
                <c:pt idx="21">
                  <c:v>Falsificación</c:v>
                </c:pt>
                <c:pt idx="22">
                  <c:v>Tránsito y seguridad vial </c:v>
                </c:pt>
                <c:pt idx="23">
                  <c:v>Droga, sanciones y circunstancias agravantes</c:v>
                </c:pt>
                <c:pt idx="24">
                  <c:v>Tráfico ilícito de migrantes y trata de personas</c:v>
                </c:pt>
                <c:pt idx="25">
                  <c:v>Crímenes y delitos contra la propiedad</c:v>
                </c:pt>
                <c:pt idx="26">
                  <c:v>Robo simple</c:v>
                </c:pt>
                <c:pt idx="27">
                  <c:v>Ley general de salud</c:v>
                </c:pt>
                <c:pt idx="28">
                  <c:v>Protección animal y tenencia responsable</c:v>
                </c:pt>
                <c:pt idx="29">
                  <c:v>Prevaricación</c:v>
                </c:pt>
                <c:pt idx="30">
                  <c:v>Medio ambiente y recursos naturales</c:v>
                </c:pt>
                <c:pt idx="31">
                  <c:v>Secuestro</c:v>
                </c:pt>
                <c:pt idx="32">
                  <c:v>Derechos humanos</c:v>
                </c:pt>
                <c:pt idx="33">
                  <c:v>Pérdida de documento de identidad</c:v>
                </c:pt>
                <c:pt idx="34">
                  <c:v>Difamación e injuria</c:v>
                </c:pt>
                <c:pt idx="35">
                  <c:v>Conflictos sociales</c:v>
                </c:pt>
                <c:pt idx="36">
                  <c:v>Desaparición</c:v>
                </c:pt>
                <c:pt idx="37">
                  <c:v>Contra el lavado de activos </c:v>
                </c:pt>
                <c:pt idx="38">
                  <c:v>Juegos de azar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 PEDRO DE MACORÍS'!$D$10:$D$55</c:f>
              <c:numCache>
                <c:formatCode>#,##0</c:formatCode>
                <c:ptCount val="46"/>
                <c:pt idx="0">
                  <c:v>1783</c:v>
                </c:pt>
                <c:pt idx="1">
                  <c:v>560</c:v>
                </c:pt>
                <c:pt idx="2">
                  <c:v>422</c:v>
                </c:pt>
                <c:pt idx="3">
                  <c:v>342</c:v>
                </c:pt>
                <c:pt idx="4">
                  <c:v>291</c:v>
                </c:pt>
                <c:pt idx="5">
                  <c:v>216</c:v>
                </c:pt>
                <c:pt idx="6">
                  <c:v>158</c:v>
                </c:pt>
                <c:pt idx="7">
                  <c:v>146</c:v>
                </c:pt>
                <c:pt idx="8">
                  <c:v>145</c:v>
                </c:pt>
                <c:pt idx="9">
                  <c:v>144</c:v>
                </c:pt>
                <c:pt idx="10">
                  <c:v>141</c:v>
                </c:pt>
                <c:pt idx="11">
                  <c:v>77</c:v>
                </c:pt>
                <c:pt idx="12">
                  <c:v>71</c:v>
                </c:pt>
                <c:pt idx="13">
                  <c:v>60</c:v>
                </c:pt>
                <c:pt idx="14">
                  <c:v>52</c:v>
                </c:pt>
                <c:pt idx="15">
                  <c:v>45</c:v>
                </c:pt>
                <c:pt idx="16">
                  <c:v>21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16</c:v>
                </c:pt>
                <c:pt idx="4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4-4EB9-9C03-933EAC730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4160"/>
        <c:axId val="301394720"/>
      </c:barChart>
      <c:catAx>
        <c:axId val="3013941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4720"/>
        <c:crosses val="autoZero"/>
        <c:auto val="1"/>
        <c:lblAlgn val="ctr"/>
        <c:lblOffset val="100"/>
        <c:noMultiLvlLbl val="0"/>
      </c:catAx>
      <c:valAx>
        <c:axId val="3013947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41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'SÁNCHEZ RAMÍREZ'!$C$10:$C$55</c:f>
              <c:strCache>
                <c:ptCount val="46"/>
                <c:pt idx="0">
                  <c:v>Robo calificado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Golpes y heridas</c:v>
                </c:pt>
                <c:pt idx="4">
                  <c:v>Violencia intrafamiliar</c:v>
                </c:pt>
                <c:pt idx="5">
                  <c:v>Asociación de malhechores</c:v>
                </c:pt>
                <c:pt idx="6">
                  <c:v>Daños y perjuicios a la cosa ajena</c:v>
                </c:pt>
                <c:pt idx="7">
                  <c:v>Crímenes y delitos de alta tecnología</c:v>
                </c:pt>
                <c:pt idx="8">
                  <c:v>Estafa</c:v>
                </c:pt>
                <c:pt idx="9">
                  <c:v>Ley de armas</c:v>
                </c:pt>
                <c:pt idx="10">
                  <c:v>Droga, distribución de droga</c:v>
                </c:pt>
                <c:pt idx="11">
                  <c:v>Tentativa de homicidio</c:v>
                </c:pt>
                <c:pt idx="12">
                  <c:v>Código del menor NNA</c:v>
                </c:pt>
                <c:pt idx="13">
                  <c:v>Violencia de género</c:v>
                </c:pt>
                <c:pt idx="14">
                  <c:v>Abuso de confianza</c:v>
                </c:pt>
                <c:pt idx="15">
                  <c:v>Código de trabajo</c:v>
                </c:pt>
                <c:pt idx="16">
                  <c:v>Propiedad industrial, intelectual y derecho de autor</c:v>
                </c:pt>
                <c:pt idx="17">
                  <c:v>Droga, traficante de droga</c:v>
                </c:pt>
                <c:pt idx="18">
                  <c:v>Pérdida de documento de identidad</c:v>
                </c:pt>
                <c:pt idx="19">
                  <c:v>Difamación e injuria</c:v>
                </c:pt>
                <c:pt idx="20">
                  <c:v>Protección animal y tenencia responsable</c:v>
                </c:pt>
                <c:pt idx="21">
                  <c:v>Agresión sexual</c:v>
                </c:pt>
                <c:pt idx="22">
                  <c:v>Falsificación</c:v>
                </c:pt>
                <c:pt idx="23">
                  <c:v>Homicidio</c:v>
                </c:pt>
                <c:pt idx="24">
                  <c:v>Droga, sanciones y circunstancias agravantes</c:v>
                </c:pt>
                <c:pt idx="25">
                  <c:v>Crímenes y delitos contra la propiedad</c:v>
                </c:pt>
                <c:pt idx="26">
                  <c:v>Violación sexual</c:v>
                </c:pt>
                <c:pt idx="27">
                  <c:v>Tránsito y seguridad vial </c:v>
                </c:pt>
                <c:pt idx="28">
                  <c:v>Tráfico ilícito de migrantes y trata de personas</c:v>
                </c:pt>
                <c:pt idx="29">
                  <c:v>Desaparición</c:v>
                </c:pt>
                <c:pt idx="30">
                  <c:v>Medio ambiente y recursos naturales</c:v>
                </c:pt>
                <c:pt idx="31">
                  <c:v>Ley general de salud</c:v>
                </c:pt>
                <c:pt idx="32">
                  <c:v>Aborto y tentativa</c:v>
                </c:pt>
                <c:pt idx="33">
                  <c:v>Conflictos sociales</c:v>
                </c:pt>
                <c:pt idx="34">
                  <c:v>Robo simple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Derechos humanos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'SÁNCHEZ RAMÍREZ'!$D$10:$D$55</c:f>
              <c:numCache>
                <c:formatCode>#,##0</c:formatCode>
                <c:ptCount val="46"/>
                <c:pt idx="0">
                  <c:v>533</c:v>
                </c:pt>
                <c:pt idx="1">
                  <c:v>322</c:v>
                </c:pt>
                <c:pt idx="2">
                  <c:v>260</c:v>
                </c:pt>
                <c:pt idx="3">
                  <c:v>161</c:v>
                </c:pt>
                <c:pt idx="4">
                  <c:v>156</c:v>
                </c:pt>
                <c:pt idx="5">
                  <c:v>137</c:v>
                </c:pt>
                <c:pt idx="6">
                  <c:v>116</c:v>
                </c:pt>
                <c:pt idx="7">
                  <c:v>96</c:v>
                </c:pt>
                <c:pt idx="8">
                  <c:v>79</c:v>
                </c:pt>
                <c:pt idx="9">
                  <c:v>78</c:v>
                </c:pt>
                <c:pt idx="10">
                  <c:v>65</c:v>
                </c:pt>
                <c:pt idx="11">
                  <c:v>40</c:v>
                </c:pt>
                <c:pt idx="12">
                  <c:v>39</c:v>
                </c:pt>
                <c:pt idx="13">
                  <c:v>38</c:v>
                </c:pt>
                <c:pt idx="14">
                  <c:v>36</c:v>
                </c:pt>
                <c:pt idx="15">
                  <c:v>27</c:v>
                </c:pt>
                <c:pt idx="16">
                  <c:v>22</c:v>
                </c:pt>
                <c:pt idx="17">
                  <c:v>21</c:v>
                </c:pt>
                <c:pt idx="18">
                  <c:v>21</c:v>
                </c:pt>
                <c:pt idx="19">
                  <c:v>18</c:v>
                </c:pt>
                <c:pt idx="20">
                  <c:v>14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6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A-4D94-89C9-A5F04FCED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7520"/>
        <c:axId val="301398080"/>
      </c:barChart>
      <c:catAx>
        <c:axId val="30139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8080"/>
        <c:crosses val="autoZero"/>
        <c:auto val="1"/>
        <c:lblAlgn val="ctr"/>
        <c:lblOffset val="100"/>
        <c:noMultiLvlLbl val="0"/>
      </c:catAx>
      <c:valAx>
        <c:axId val="30139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39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1637835151897803E-2"/>
          <c:w val="0.46025971284480227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SANTIAGO!$C$10:$C$55</c:f>
              <c:strCache>
                <c:ptCount val="46"/>
                <c:pt idx="0">
                  <c:v>Robo calificado</c:v>
                </c:pt>
                <c:pt idx="1">
                  <c:v>Violencia intrafamiliar</c:v>
                </c:pt>
                <c:pt idx="2">
                  <c:v>Código del menor NNA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Amenaza</c:v>
                </c:pt>
                <c:pt idx="6">
                  <c:v>Crímenes y delitos de alta tecnología</c:v>
                </c:pt>
                <c:pt idx="7">
                  <c:v>Asociación de malhechores</c:v>
                </c:pt>
                <c:pt idx="8">
                  <c:v>Agresión sexual</c:v>
                </c:pt>
                <c:pt idx="9">
                  <c:v>Droga, traficante de droga</c:v>
                </c:pt>
                <c:pt idx="10">
                  <c:v>Ley de armas</c:v>
                </c:pt>
                <c:pt idx="11">
                  <c:v>Daños y perjuicios a la cosa ajena</c:v>
                </c:pt>
                <c:pt idx="12">
                  <c:v>Abuso de confianza</c:v>
                </c:pt>
                <c:pt idx="13">
                  <c:v>Estafa</c:v>
                </c:pt>
                <c:pt idx="14">
                  <c:v>Código de trabajo</c:v>
                </c:pt>
                <c:pt idx="15">
                  <c:v>Violación sexual</c:v>
                </c:pt>
                <c:pt idx="16">
                  <c:v>Pérdida de documento de identidad</c:v>
                </c:pt>
                <c:pt idx="17">
                  <c:v>Conflictos sociales</c:v>
                </c:pt>
                <c:pt idx="18">
                  <c:v>Droga, distribución de droga</c:v>
                </c:pt>
                <c:pt idx="19">
                  <c:v>Homicidio</c:v>
                </c:pt>
                <c:pt idx="20">
                  <c:v>Falsificación</c:v>
                </c:pt>
                <c:pt idx="21">
                  <c:v>Desaparición</c:v>
                </c:pt>
                <c:pt idx="22">
                  <c:v>Tentativa de homicidio</c:v>
                </c:pt>
                <c:pt idx="23">
                  <c:v>Protección animal y tenencia responsable</c:v>
                </c:pt>
                <c:pt idx="24">
                  <c:v>Droga, sanciones y circunstancias agravantes</c:v>
                </c:pt>
                <c:pt idx="25">
                  <c:v>Robo simple</c:v>
                </c:pt>
                <c:pt idx="26">
                  <c:v>Prevaricación</c:v>
                </c:pt>
                <c:pt idx="27">
                  <c:v>Crímenes y delitos contra la propiedad</c:v>
                </c:pt>
                <c:pt idx="28">
                  <c:v>Contra el lavado de activos </c:v>
                </c:pt>
                <c:pt idx="29">
                  <c:v>Droga, simple posesión</c:v>
                </c:pt>
                <c:pt idx="30">
                  <c:v>Tráfico ilícito de migrantes y trata de personas</c:v>
                </c:pt>
                <c:pt idx="31">
                  <c:v>Propiedad industrial, intelectual y derecho de autor</c:v>
                </c:pt>
                <c:pt idx="32">
                  <c:v>Secuestro</c:v>
                </c:pt>
                <c:pt idx="33">
                  <c:v>Tránsito y seguridad vial </c:v>
                </c:pt>
                <c:pt idx="34">
                  <c:v>Difamación e injuria</c:v>
                </c:pt>
                <c:pt idx="35">
                  <c:v>Medio ambiente y recursos naturales</c:v>
                </c:pt>
                <c:pt idx="36">
                  <c:v>Ley general de salud</c:v>
                </c:pt>
                <c:pt idx="37">
                  <c:v>Proxenetismo</c:v>
                </c:pt>
                <c:pt idx="38">
                  <c:v>Juegos de azar</c:v>
                </c:pt>
                <c:pt idx="39">
                  <c:v>Derechos humanos</c:v>
                </c:pt>
                <c:pt idx="40">
                  <c:v>Terrorismo</c:v>
                </c:pt>
                <c:pt idx="41">
                  <c:v>Ley de cheques</c:v>
                </c:pt>
                <c:pt idx="42">
                  <c:v>Aborto y tentativa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SANTIAGO!$D$10:$D$55</c:f>
              <c:numCache>
                <c:formatCode>#,##0</c:formatCode>
                <c:ptCount val="46"/>
                <c:pt idx="0">
                  <c:v>4589</c:v>
                </c:pt>
                <c:pt idx="1">
                  <c:v>3363</c:v>
                </c:pt>
                <c:pt idx="2">
                  <c:v>3359</c:v>
                </c:pt>
                <c:pt idx="3">
                  <c:v>1938</c:v>
                </c:pt>
                <c:pt idx="4">
                  <c:v>1744</c:v>
                </c:pt>
                <c:pt idx="5">
                  <c:v>1603</c:v>
                </c:pt>
                <c:pt idx="6">
                  <c:v>878</c:v>
                </c:pt>
                <c:pt idx="7">
                  <c:v>498</c:v>
                </c:pt>
                <c:pt idx="8">
                  <c:v>463</c:v>
                </c:pt>
                <c:pt idx="9">
                  <c:v>420</c:v>
                </c:pt>
                <c:pt idx="10">
                  <c:v>283</c:v>
                </c:pt>
                <c:pt idx="11">
                  <c:v>242</c:v>
                </c:pt>
                <c:pt idx="12">
                  <c:v>229</c:v>
                </c:pt>
                <c:pt idx="13">
                  <c:v>217</c:v>
                </c:pt>
                <c:pt idx="14">
                  <c:v>204</c:v>
                </c:pt>
                <c:pt idx="15">
                  <c:v>179</c:v>
                </c:pt>
                <c:pt idx="16">
                  <c:v>164</c:v>
                </c:pt>
                <c:pt idx="17">
                  <c:v>164</c:v>
                </c:pt>
                <c:pt idx="18">
                  <c:v>144</c:v>
                </c:pt>
                <c:pt idx="19">
                  <c:v>124</c:v>
                </c:pt>
                <c:pt idx="20">
                  <c:v>124</c:v>
                </c:pt>
                <c:pt idx="21">
                  <c:v>91</c:v>
                </c:pt>
                <c:pt idx="22">
                  <c:v>68</c:v>
                </c:pt>
                <c:pt idx="23">
                  <c:v>43</c:v>
                </c:pt>
                <c:pt idx="24">
                  <c:v>39</c:v>
                </c:pt>
                <c:pt idx="25">
                  <c:v>37</c:v>
                </c:pt>
                <c:pt idx="26">
                  <c:v>34</c:v>
                </c:pt>
                <c:pt idx="27">
                  <c:v>26</c:v>
                </c:pt>
                <c:pt idx="28">
                  <c:v>19</c:v>
                </c:pt>
                <c:pt idx="29">
                  <c:v>15</c:v>
                </c:pt>
                <c:pt idx="30">
                  <c:v>13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563</c:v>
                </c:pt>
                <c:pt idx="4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9-447E-A2C2-C8A5C132C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0880"/>
        <c:axId val="301401440"/>
      </c:barChart>
      <c:catAx>
        <c:axId val="30140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1440"/>
        <c:crosses val="autoZero"/>
        <c:auto val="1"/>
        <c:lblAlgn val="ctr"/>
        <c:lblOffset val="100"/>
        <c:noMultiLvlLbl val="0"/>
      </c:catAx>
      <c:valAx>
        <c:axId val="30140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RODRIGUEZ'!$C$11:$C$55</c:f>
              <c:strCache>
                <c:ptCount val="45"/>
                <c:pt idx="0">
                  <c:v>Robo calificado</c:v>
                </c:pt>
                <c:pt idx="1">
                  <c:v>Código del menor NNA</c:v>
                </c:pt>
                <c:pt idx="2">
                  <c:v>Droga, simple posesión</c:v>
                </c:pt>
                <c:pt idx="3">
                  <c:v>Amenaza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Ley de armas</c:v>
                </c:pt>
                <c:pt idx="7">
                  <c:v>Daños y perjuicios a la cosa ajena</c:v>
                </c:pt>
                <c:pt idx="8">
                  <c:v>Crímenes y delitos de alta tecnología</c:v>
                </c:pt>
                <c:pt idx="9">
                  <c:v>Asociación de malhechores</c:v>
                </c:pt>
                <c:pt idx="10">
                  <c:v>Droga, distribución de droga</c:v>
                </c:pt>
                <c:pt idx="11">
                  <c:v>Droga, traficante de droga</c:v>
                </c:pt>
                <c:pt idx="12">
                  <c:v>Código de trabajo</c:v>
                </c:pt>
                <c:pt idx="13">
                  <c:v>Tránsito y seguridad vial </c:v>
                </c:pt>
                <c:pt idx="14">
                  <c:v>Agresión sexual</c:v>
                </c:pt>
                <c:pt idx="15">
                  <c:v>Abuso de confianza</c:v>
                </c:pt>
                <c:pt idx="16">
                  <c:v>Violación sexual</c:v>
                </c:pt>
                <c:pt idx="17">
                  <c:v>Protección animal y tenencia responsable</c:v>
                </c:pt>
                <c:pt idx="18">
                  <c:v>Estafa</c:v>
                </c:pt>
                <c:pt idx="19">
                  <c:v>Tráfico ilícito de migrantes y trata de personas</c:v>
                </c:pt>
                <c:pt idx="20">
                  <c:v>Pérdida de documento de identidad</c:v>
                </c:pt>
                <c:pt idx="21">
                  <c:v>Homicidio</c:v>
                </c:pt>
                <c:pt idx="22">
                  <c:v>Crímenes y delitos contra la propiedad</c:v>
                </c:pt>
                <c:pt idx="23">
                  <c:v>Droga, sanciones y circunstancias agravantes</c:v>
                </c:pt>
                <c:pt idx="24">
                  <c:v>Difamación e injuria</c:v>
                </c:pt>
                <c:pt idx="25">
                  <c:v>Robo simple</c:v>
                </c:pt>
                <c:pt idx="26">
                  <c:v>Propiedad industrial, intelectual y derecho de autor</c:v>
                </c:pt>
                <c:pt idx="27">
                  <c:v>Ley general de salud</c:v>
                </c:pt>
                <c:pt idx="28">
                  <c:v>Medio ambiente y recursos naturales</c:v>
                </c:pt>
                <c:pt idx="29">
                  <c:v>Juegos de azar</c:v>
                </c:pt>
                <c:pt idx="30">
                  <c:v>Falsificación</c:v>
                </c:pt>
                <c:pt idx="31">
                  <c:v>Tentativa de homicidio</c:v>
                </c:pt>
                <c:pt idx="32">
                  <c:v>Conflictos sociales</c:v>
                </c:pt>
                <c:pt idx="33">
                  <c:v>Desaparición</c:v>
                </c:pt>
                <c:pt idx="34">
                  <c:v>Prevaricación</c:v>
                </c:pt>
                <c:pt idx="35">
                  <c:v>Contra el lavado de activos </c:v>
                </c:pt>
                <c:pt idx="36">
                  <c:v>Secuestro</c:v>
                </c:pt>
                <c:pt idx="37">
                  <c:v>Ley de cheques</c:v>
                </c:pt>
                <c:pt idx="38">
                  <c:v>Proxenetismo</c:v>
                </c:pt>
                <c:pt idx="39">
                  <c:v>Derechos humanos</c:v>
                </c:pt>
                <c:pt idx="40">
                  <c:v>Aborto y tentativa</c:v>
                </c:pt>
                <c:pt idx="41">
                  <c:v>Terrorismo</c:v>
                </c:pt>
                <c:pt idx="42">
                  <c:v>Soborno</c:v>
                </c:pt>
                <c:pt idx="43">
                  <c:v>Otros</c:v>
                </c:pt>
                <c:pt idx="44">
                  <c:v>Indeterminados</c:v>
                </c:pt>
              </c:strCache>
            </c:strRef>
          </c:cat>
          <c:val>
            <c:numRef>
              <c:f>'SANTIAGO RODRIGUEZ'!$D$11:$D$55</c:f>
              <c:numCache>
                <c:formatCode>#,##0</c:formatCode>
                <c:ptCount val="45"/>
                <c:pt idx="0">
                  <c:v>258</c:v>
                </c:pt>
                <c:pt idx="1">
                  <c:v>192</c:v>
                </c:pt>
                <c:pt idx="2">
                  <c:v>137</c:v>
                </c:pt>
                <c:pt idx="3">
                  <c:v>133</c:v>
                </c:pt>
                <c:pt idx="4">
                  <c:v>118</c:v>
                </c:pt>
                <c:pt idx="5">
                  <c:v>117</c:v>
                </c:pt>
                <c:pt idx="6">
                  <c:v>82</c:v>
                </c:pt>
                <c:pt idx="7">
                  <c:v>43</c:v>
                </c:pt>
                <c:pt idx="8">
                  <c:v>36</c:v>
                </c:pt>
                <c:pt idx="9">
                  <c:v>34</c:v>
                </c:pt>
                <c:pt idx="10">
                  <c:v>31</c:v>
                </c:pt>
                <c:pt idx="11">
                  <c:v>29</c:v>
                </c:pt>
                <c:pt idx="12">
                  <c:v>27</c:v>
                </c:pt>
                <c:pt idx="13">
                  <c:v>26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14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0-48BB-943C-ECF0DA9B9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4240"/>
        <c:axId val="301861744"/>
      </c:barChart>
      <c:catAx>
        <c:axId val="30140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1744"/>
        <c:crosses val="autoZero"/>
        <c:auto val="1"/>
        <c:lblAlgn val="ctr"/>
        <c:lblOffset val="100"/>
        <c:noMultiLvlLbl val="0"/>
      </c:catAx>
      <c:valAx>
        <c:axId val="3018617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ESTE'!$C$10:$C$55</c:f>
              <c:strCache>
                <c:ptCount val="46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Estafa</c:v>
                </c:pt>
                <c:pt idx="4">
                  <c:v>Código de trabajo</c:v>
                </c:pt>
                <c:pt idx="5">
                  <c:v>Abuso de confianza</c:v>
                </c:pt>
                <c:pt idx="6">
                  <c:v>Código del menor NNA</c:v>
                </c:pt>
                <c:pt idx="7">
                  <c:v>Daños y perjuicios a la cosa ajena</c:v>
                </c:pt>
                <c:pt idx="8">
                  <c:v>Crímenes y delitos de alta tecnología</c:v>
                </c:pt>
                <c:pt idx="9">
                  <c:v>Pérdida de documento de identidad</c:v>
                </c:pt>
                <c:pt idx="10">
                  <c:v>Asociación de malhechores</c:v>
                </c:pt>
                <c:pt idx="11">
                  <c:v>Violencia de género</c:v>
                </c:pt>
                <c:pt idx="12">
                  <c:v>Homicidio</c:v>
                </c:pt>
                <c:pt idx="13">
                  <c:v>Falsificación</c:v>
                </c:pt>
                <c:pt idx="14">
                  <c:v>Tentativa de homicidio</c:v>
                </c:pt>
                <c:pt idx="15">
                  <c:v>Difamación e injuria</c:v>
                </c:pt>
                <c:pt idx="16">
                  <c:v>Protección animal y tenencia responsable</c:v>
                </c:pt>
                <c:pt idx="17">
                  <c:v>Crímenes y delitos contra la propiedad</c:v>
                </c:pt>
                <c:pt idx="18">
                  <c:v>Desaparición</c:v>
                </c:pt>
                <c:pt idx="19">
                  <c:v>Ley de armas</c:v>
                </c:pt>
                <c:pt idx="20">
                  <c:v>Violencia intrafamiliar</c:v>
                </c:pt>
                <c:pt idx="21">
                  <c:v>Conflictos sociales</c:v>
                </c:pt>
                <c:pt idx="22">
                  <c:v>Propiedad industrial, intelectual y derecho de autor</c:v>
                </c:pt>
                <c:pt idx="23">
                  <c:v>Robo simple</c:v>
                </c:pt>
                <c:pt idx="24">
                  <c:v>Agresión sexual</c:v>
                </c:pt>
                <c:pt idx="25">
                  <c:v>Prevaricación</c:v>
                </c:pt>
                <c:pt idx="26">
                  <c:v>Tránsito y seguridad vial </c:v>
                </c:pt>
                <c:pt idx="27">
                  <c:v>Medio ambiente y recursos naturales</c:v>
                </c:pt>
                <c:pt idx="28">
                  <c:v>Droga, traficante de droga</c:v>
                </c:pt>
                <c:pt idx="29">
                  <c:v>Tráfico ilícito de migrantes y trata de personas</c:v>
                </c:pt>
                <c:pt idx="30">
                  <c:v>Aborto y tentativa</c:v>
                </c:pt>
                <c:pt idx="31">
                  <c:v>Droga, simple posesión</c:v>
                </c:pt>
                <c:pt idx="32">
                  <c:v>Droga, distribución de droga</c:v>
                </c:pt>
                <c:pt idx="33">
                  <c:v>Violación sexual</c:v>
                </c:pt>
                <c:pt idx="34">
                  <c:v>Droga, sanciones y circunstancias agravantes</c:v>
                </c:pt>
                <c:pt idx="35">
                  <c:v>Contra el lavado de activos </c:v>
                </c:pt>
                <c:pt idx="36">
                  <c:v>Ley general de salud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Derechos humanos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'SANTO DOMINGO ESTE'!$D$10:$D$55</c:f>
              <c:numCache>
                <c:formatCode>#,##0</c:formatCode>
                <c:ptCount val="46"/>
                <c:pt idx="0">
                  <c:v>5717</c:v>
                </c:pt>
                <c:pt idx="1">
                  <c:v>4868</c:v>
                </c:pt>
                <c:pt idx="2">
                  <c:v>3496</c:v>
                </c:pt>
                <c:pt idx="3">
                  <c:v>1344</c:v>
                </c:pt>
                <c:pt idx="4">
                  <c:v>1220</c:v>
                </c:pt>
                <c:pt idx="5">
                  <c:v>1192</c:v>
                </c:pt>
                <c:pt idx="6">
                  <c:v>1177</c:v>
                </c:pt>
                <c:pt idx="7">
                  <c:v>1171</c:v>
                </c:pt>
                <c:pt idx="8">
                  <c:v>1084</c:v>
                </c:pt>
                <c:pt idx="9">
                  <c:v>188</c:v>
                </c:pt>
                <c:pt idx="10">
                  <c:v>158</c:v>
                </c:pt>
                <c:pt idx="11">
                  <c:v>154</c:v>
                </c:pt>
                <c:pt idx="12">
                  <c:v>154</c:v>
                </c:pt>
                <c:pt idx="13">
                  <c:v>152</c:v>
                </c:pt>
                <c:pt idx="14">
                  <c:v>151</c:v>
                </c:pt>
                <c:pt idx="15">
                  <c:v>121</c:v>
                </c:pt>
                <c:pt idx="16">
                  <c:v>112</c:v>
                </c:pt>
                <c:pt idx="17">
                  <c:v>73</c:v>
                </c:pt>
                <c:pt idx="18">
                  <c:v>58</c:v>
                </c:pt>
                <c:pt idx="19">
                  <c:v>52</c:v>
                </c:pt>
                <c:pt idx="20">
                  <c:v>41</c:v>
                </c:pt>
                <c:pt idx="21">
                  <c:v>39</c:v>
                </c:pt>
                <c:pt idx="22">
                  <c:v>34</c:v>
                </c:pt>
                <c:pt idx="23">
                  <c:v>18</c:v>
                </c:pt>
                <c:pt idx="24">
                  <c:v>11</c:v>
                </c:pt>
                <c:pt idx="25">
                  <c:v>9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26</c:v>
                </c:pt>
                <c:pt idx="4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B-41E7-9460-8D779C070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4544"/>
        <c:axId val="301865104"/>
      </c:barChart>
      <c:catAx>
        <c:axId val="3018645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s-DO"/>
          </a:p>
        </c:txPr>
        <c:crossAx val="301865104"/>
        <c:crosses val="autoZero"/>
        <c:auto val="1"/>
        <c:lblAlgn val="ctr"/>
        <c:lblOffset val="100"/>
        <c:noMultiLvlLbl val="0"/>
      </c:catAx>
      <c:valAx>
        <c:axId val="3018651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645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5013189467036"/>
          <c:y val="7.5031070554382965E-3"/>
          <c:w val="0.46053163151787169"/>
          <c:h val="0.9666927663490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OESTE'!$C$10:$C$55</c:f>
              <c:strCache>
                <c:ptCount val="46"/>
                <c:pt idx="0">
                  <c:v>Violencia intrafamiliar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Amenaza</c:v>
                </c:pt>
                <c:pt idx="4">
                  <c:v>Violencia de género</c:v>
                </c:pt>
                <c:pt idx="5">
                  <c:v>Código del menor NNA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Agresión sexual</c:v>
                </c:pt>
                <c:pt idx="9">
                  <c:v>Abuso de confianza</c:v>
                </c:pt>
                <c:pt idx="10">
                  <c:v>Asociación de malhechores</c:v>
                </c:pt>
                <c:pt idx="11">
                  <c:v>Estafa</c:v>
                </c:pt>
                <c:pt idx="12">
                  <c:v>Código de trabajo</c:v>
                </c:pt>
                <c:pt idx="13">
                  <c:v>Droga, traficante de droga</c:v>
                </c:pt>
                <c:pt idx="14">
                  <c:v>Ley de armas</c:v>
                </c:pt>
                <c:pt idx="15">
                  <c:v>Violación sexual</c:v>
                </c:pt>
                <c:pt idx="16">
                  <c:v>Homicidio</c:v>
                </c:pt>
                <c:pt idx="17">
                  <c:v>Difamación e injuria</c:v>
                </c:pt>
                <c:pt idx="18">
                  <c:v>Droga, distribución de droga</c:v>
                </c:pt>
                <c:pt idx="19">
                  <c:v>Droga, simple posesión</c:v>
                </c:pt>
                <c:pt idx="20">
                  <c:v>Protección animal y tenencia responsable</c:v>
                </c:pt>
                <c:pt idx="21">
                  <c:v>Falsificación</c:v>
                </c:pt>
                <c:pt idx="22">
                  <c:v>Crímenes y delitos contra la propiedad</c:v>
                </c:pt>
                <c:pt idx="23">
                  <c:v>Robo simple</c:v>
                </c:pt>
                <c:pt idx="24">
                  <c:v>Tentativa de homicidio</c:v>
                </c:pt>
                <c:pt idx="25">
                  <c:v>Propiedad industrial, intelectual y derecho de autor</c:v>
                </c:pt>
                <c:pt idx="26">
                  <c:v>Desaparición</c:v>
                </c:pt>
                <c:pt idx="27">
                  <c:v>Secuestro</c:v>
                </c:pt>
                <c:pt idx="28">
                  <c:v>Pérdida de documento de identidad</c:v>
                </c:pt>
                <c:pt idx="29">
                  <c:v>Medio ambiente y recursos naturales</c:v>
                </c:pt>
                <c:pt idx="30">
                  <c:v>Tránsito y seguridad vial </c:v>
                </c:pt>
                <c:pt idx="31">
                  <c:v>Tráfico ilícito de migrantes y trata de personas</c:v>
                </c:pt>
                <c:pt idx="32">
                  <c:v>Droga, sanciones y circunstancias agravantes</c:v>
                </c:pt>
                <c:pt idx="33">
                  <c:v>Juegos de azar</c:v>
                </c:pt>
                <c:pt idx="34">
                  <c:v>Proxenetismo</c:v>
                </c:pt>
                <c:pt idx="35">
                  <c:v>Derechos humanos</c:v>
                </c:pt>
                <c:pt idx="36">
                  <c:v>Ley de cheques</c:v>
                </c:pt>
                <c:pt idx="37">
                  <c:v>Aborto y tentativa</c:v>
                </c:pt>
                <c:pt idx="38">
                  <c:v>Terrorismo</c:v>
                </c:pt>
                <c:pt idx="39">
                  <c:v>Soborno</c:v>
                </c:pt>
                <c:pt idx="40">
                  <c:v>Conflictos sociales</c:v>
                </c:pt>
                <c:pt idx="41">
                  <c:v>Prevaricación</c:v>
                </c:pt>
                <c:pt idx="42">
                  <c:v>Contra el lavado de activos </c:v>
                </c:pt>
                <c:pt idx="43">
                  <c:v>Ley general de salud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'SANTO DOMINGO OESTE'!$D$10:$D$55</c:f>
              <c:numCache>
                <c:formatCode>#,##0</c:formatCode>
                <c:ptCount val="46"/>
                <c:pt idx="0">
                  <c:v>4686</c:v>
                </c:pt>
                <c:pt idx="1">
                  <c:v>2127</c:v>
                </c:pt>
                <c:pt idx="2">
                  <c:v>1235</c:v>
                </c:pt>
                <c:pt idx="3">
                  <c:v>1195</c:v>
                </c:pt>
                <c:pt idx="4">
                  <c:v>1177</c:v>
                </c:pt>
                <c:pt idx="5">
                  <c:v>969</c:v>
                </c:pt>
                <c:pt idx="6">
                  <c:v>406</c:v>
                </c:pt>
                <c:pt idx="7">
                  <c:v>389</c:v>
                </c:pt>
                <c:pt idx="8">
                  <c:v>248</c:v>
                </c:pt>
                <c:pt idx="9">
                  <c:v>200</c:v>
                </c:pt>
                <c:pt idx="10">
                  <c:v>141</c:v>
                </c:pt>
                <c:pt idx="11">
                  <c:v>134</c:v>
                </c:pt>
                <c:pt idx="12">
                  <c:v>119</c:v>
                </c:pt>
                <c:pt idx="13">
                  <c:v>118</c:v>
                </c:pt>
                <c:pt idx="14">
                  <c:v>110</c:v>
                </c:pt>
                <c:pt idx="15">
                  <c:v>92</c:v>
                </c:pt>
                <c:pt idx="16">
                  <c:v>89</c:v>
                </c:pt>
                <c:pt idx="17">
                  <c:v>73</c:v>
                </c:pt>
                <c:pt idx="18">
                  <c:v>72</c:v>
                </c:pt>
                <c:pt idx="19">
                  <c:v>38</c:v>
                </c:pt>
                <c:pt idx="20">
                  <c:v>26</c:v>
                </c:pt>
                <c:pt idx="21">
                  <c:v>24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>
                  <c:v>13</c:v>
                </c:pt>
                <c:pt idx="26">
                  <c:v>7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53</c:v>
                </c:pt>
                <c:pt idx="4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1-40C2-901F-64B7C420D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7904"/>
        <c:axId val="301868464"/>
      </c:barChart>
      <c:catAx>
        <c:axId val="3018679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8464"/>
        <c:crosses val="autoZero"/>
        <c:auto val="1"/>
        <c:lblAlgn val="ctr"/>
        <c:lblOffset val="100"/>
        <c:noMultiLvlLbl val="0"/>
      </c:catAx>
      <c:valAx>
        <c:axId val="3018684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79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VALVERDE!$C$10:$C$55</c:f>
              <c:strCache>
                <c:ptCount val="46"/>
                <c:pt idx="0">
                  <c:v>Amenaza</c:v>
                </c:pt>
                <c:pt idx="1">
                  <c:v>Robo calificado</c:v>
                </c:pt>
                <c:pt idx="2">
                  <c:v>Crímenes y delitos de alta tecnología</c:v>
                </c:pt>
                <c:pt idx="3">
                  <c:v>Golpes y heridas</c:v>
                </c:pt>
                <c:pt idx="4">
                  <c:v>Abuso de confianza</c:v>
                </c:pt>
                <c:pt idx="5">
                  <c:v>Estafa</c:v>
                </c:pt>
                <c:pt idx="6">
                  <c:v>Daños y perjuicios a la cosa ajena</c:v>
                </c:pt>
                <c:pt idx="7">
                  <c:v>Código de trabajo</c:v>
                </c:pt>
                <c:pt idx="8">
                  <c:v>Droga, simple posesión</c:v>
                </c:pt>
                <c:pt idx="9">
                  <c:v>Código del menor NNA</c:v>
                </c:pt>
                <c:pt idx="10">
                  <c:v>Homicidio</c:v>
                </c:pt>
                <c:pt idx="11">
                  <c:v>Asociación de malhechores</c:v>
                </c:pt>
                <c:pt idx="12">
                  <c:v>Ley de armas</c:v>
                </c:pt>
                <c:pt idx="13">
                  <c:v>Tentativa de homicidio</c:v>
                </c:pt>
                <c:pt idx="14">
                  <c:v>Droga, distribución de droga</c:v>
                </c:pt>
                <c:pt idx="15">
                  <c:v>Protección animal y tenencia responsable</c:v>
                </c:pt>
                <c:pt idx="16">
                  <c:v>Robo simple</c:v>
                </c:pt>
                <c:pt idx="17">
                  <c:v>Droga, traficante de droga</c:v>
                </c:pt>
                <c:pt idx="18">
                  <c:v>Violencia de género</c:v>
                </c:pt>
                <c:pt idx="19">
                  <c:v>Falsificación</c:v>
                </c:pt>
                <c:pt idx="20">
                  <c:v>Desaparición</c:v>
                </c:pt>
                <c:pt idx="21">
                  <c:v>Violencia intrafamiliar</c:v>
                </c:pt>
                <c:pt idx="22">
                  <c:v>Agresión sexual</c:v>
                </c:pt>
                <c:pt idx="23">
                  <c:v>Difamación e injuria</c:v>
                </c:pt>
                <c:pt idx="24">
                  <c:v>Crímenes y delitos contra la propiedad</c:v>
                </c:pt>
                <c:pt idx="25">
                  <c:v>Propiedad industrial, intelectual y derecho de autor</c:v>
                </c:pt>
                <c:pt idx="26">
                  <c:v>Tráfico ilícito de migrantes y trata de personas</c:v>
                </c:pt>
                <c:pt idx="27">
                  <c:v>Ley general de salud</c:v>
                </c:pt>
                <c:pt idx="28">
                  <c:v>Derechos humanos</c:v>
                </c:pt>
                <c:pt idx="29">
                  <c:v>Violación sexual</c:v>
                </c:pt>
                <c:pt idx="30">
                  <c:v>Pérdida de documento de identidad</c:v>
                </c:pt>
                <c:pt idx="31">
                  <c:v>Tránsito y seguridad vial </c:v>
                </c:pt>
                <c:pt idx="32">
                  <c:v>Conflictos sociales</c:v>
                </c:pt>
                <c:pt idx="33">
                  <c:v>Droga, sanciones y circunstancias agravantes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VALVERDE!$D$10:$D$55</c:f>
              <c:numCache>
                <c:formatCode>#,##0</c:formatCode>
                <c:ptCount val="46"/>
                <c:pt idx="0">
                  <c:v>222</c:v>
                </c:pt>
                <c:pt idx="1">
                  <c:v>154</c:v>
                </c:pt>
                <c:pt idx="2">
                  <c:v>96</c:v>
                </c:pt>
                <c:pt idx="3">
                  <c:v>89</c:v>
                </c:pt>
                <c:pt idx="4">
                  <c:v>55</c:v>
                </c:pt>
                <c:pt idx="5">
                  <c:v>51</c:v>
                </c:pt>
                <c:pt idx="6">
                  <c:v>50</c:v>
                </c:pt>
                <c:pt idx="7">
                  <c:v>41</c:v>
                </c:pt>
                <c:pt idx="8">
                  <c:v>29</c:v>
                </c:pt>
                <c:pt idx="9">
                  <c:v>28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12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24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A-494B-A53F-5CE84231E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1264"/>
        <c:axId val="301871824"/>
      </c:barChart>
      <c:catAx>
        <c:axId val="30187126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71824"/>
        <c:crosses val="autoZero"/>
        <c:auto val="1"/>
        <c:lblAlgn val="ctr"/>
        <c:lblOffset val="100"/>
        <c:noMultiLvlLbl val="0"/>
      </c:catAx>
      <c:valAx>
        <c:axId val="301871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3018712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ALTAGRACIA'!$C$10:$C$55</c:f>
              <c:strCache>
                <c:ptCount val="46"/>
                <c:pt idx="0">
                  <c:v>Robo calificado</c:v>
                </c:pt>
                <c:pt idx="1">
                  <c:v>Violencia intrafamiliar</c:v>
                </c:pt>
                <c:pt idx="2">
                  <c:v>Amenaza</c:v>
                </c:pt>
                <c:pt idx="3">
                  <c:v>Golpes y heridas</c:v>
                </c:pt>
                <c:pt idx="4">
                  <c:v>Daños y perjuicios a la cosa ajena</c:v>
                </c:pt>
                <c:pt idx="5">
                  <c:v>Código del menor NNA</c:v>
                </c:pt>
                <c:pt idx="6">
                  <c:v>Abuso de confianza</c:v>
                </c:pt>
                <c:pt idx="7">
                  <c:v>Código de trabajo</c:v>
                </c:pt>
                <c:pt idx="8">
                  <c:v>Agresión sexual</c:v>
                </c:pt>
                <c:pt idx="9">
                  <c:v>Estafa</c:v>
                </c:pt>
                <c:pt idx="10">
                  <c:v>Violencia de género</c:v>
                </c:pt>
                <c:pt idx="11">
                  <c:v>Ley de armas</c:v>
                </c:pt>
                <c:pt idx="12">
                  <c:v>Crímenes y delitos de alta tecnología</c:v>
                </c:pt>
                <c:pt idx="13">
                  <c:v>Asociación de malhechores</c:v>
                </c:pt>
                <c:pt idx="14">
                  <c:v>Crímenes y delitos contra la propiedad</c:v>
                </c:pt>
                <c:pt idx="15">
                  <c:v>Violación sexual</c:v>
                </c:pt>
                <c:pt idx="16">
                  <c:v>Tentativa de homicidio</c:v>
                </c:pt>
                <c:pt idx="17">
                  <c:v>Protección animal y tenencia responsable</c:v>
                </c:pt>
                <c:pt idx="18">
                  <c:v>Robo simple</c:v>
                </c:pt>
                <c:pt idx="19">
                  <c:v>Homicidio</c:v>
                </c:pt>
                <c:pt idx="20">
                  <c:v>Propiedad industrial, intelectual y derecho de autor</c:v>
                </c:pt>
                <c:pt idx="21">
                  <c:v>Droga, sanciones y circunstancias agravantes</c:v>
                </c:pt>
                <c:pt idx="22">
                  <c:v>Medio ambiente y recursos naturales</c:v>
                </c:pt>
                <c:pt idx="23">
                  <c:v>Tráfico ilícito de migrantes y trata de personas</c:v>
                </c:pt>
                <c:pt idx="24">
                  <c:v>Droga, simple posesión</c:v>
                </c:pt>
                <c:pt idx="25">
                  <c:v>Droga, traficante de droga</c:v>
                </c:pt>
                <c:pt idx="26">
                  <c:v>Droga, distribución de droga</c:v>
                </c:pt>
                <c:pt idx="27">
                  <c:v>Falsificación</c:v>
                </c:pt>
                <c:pt idx="28">
                  <c:v>Pérdida de documento de identidad</c:v>
                </c:pt>
                <c:pt idx="29">
                  <c:v>Tránsito y seguridad vial </c:v>
                </c:pt>
                <c:pt idx="30">
                  <c:v>Difamación e injuria</c:v>
                </c:pt>
                <c:pt idx="31">
                  <c:v>Conflictos sociales</c:v>
                </c:pt>
                <c:pt idx="32">
                  <c:v>Desaparición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'VILLA ALTAGRACIA'!$D$10:$D$55</c:f>
              <c:numCache>
                <c:formatCode>#,##0</c:formatCode>
                <c:ptCount val="46"/>
                <c:pt idx="0">
                  <c:v>430</c:v>
                </c:pt>
                <c:pt idx="1">
                  <c:v>391</c:v>
                </c:pt>
                <c:pt idx="2">
                  <c:v>158</c:v>
                </c:pt>
                <c:pt idx="3">
                  <c:v>152</c:v>
                </c:pt>
                <c:pt idx="4">
                  <c:v>49</c:v>
                </c:pt>
                <c:pt idx="5">
                  <c:v>36</c:v>
                </c:pt>
                <c:pt idx="6">
                  <c:v>36</c:v>
                </c:pt>
                <c:pt idx="7">
                  <c:v>23</c:v>
                </c:pt>
                <c:pt idx="8">
                  <c:v>23</c:v>
                </c:pt>
                <c:pt idx="9">
                  <c:v>18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E-4622-9B53-9617DD65F4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4624"/>
        <c:axId val="301875184"/>
      </c:barChart>
      <c:catAx>
        <c:axId val="30187462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5184"/>
        <c:crosses val="autoZero"/>
        <c:auto val="1"/>
        <c:lblAlgn val="ctr"/>
        <c:lblOffset val="100"/>
        <c:noMultiLvlLbl val="0"/>
      </c:catAx>
      <c:valAx>
        <c:axId val="3018751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462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BAHORUCO!$C$10:$C$55</c:f>
              <c:strCache>
                <c:ptCount val="46"/>
                <c:pt idx="0">
                  <c:v>Violencia intrafamiliar</c:v>
                </c:pt>
                <c:pt idx="1">
                  <c:v>Amenaza</c:v>
                </c:pt>
                <c:pt idx="2">
                  <c:v>Golpes y heridas</c:v>
                </c:pt>
                <c:pt idx="3">
                  <c:v>Robo calificado</c:v>
                </c:pt>
                <c:pt idx="4">
                  <c:v>Violencia de género</c:v>
                </c:pt>
                <c:pt idx="5">
                  <c:v>Código de trabajo</c:v>
                </c:pt>
                <c:pt idx="6">
                  <c:v>Agresión sexual</c:v>
                </c:pt>
                <c:pt idx="7">
                  <c:v>Abuso de confianza</c:v>
                </c:pt>
                <c:pt idx="8">
                  <c:v>Crímenes y delitos de alta tecnología</c:v>
                </c:pt>
                <c:pt idx="9">
                  <c:v>Daños y perjuicios a la cosa ajena</c:v>
                </c:pt>
                <c:pt idx="10">
                  <c:v>Droga, traficante de droga</c:v>
                </c:pt>
                <c:pt idx="11">
                  <c:v>Violación sexual</c:v>
                </c:pt>
                <c:pt idx="12">
                  <c:v>Código del menor NNA</c:v>
                </c:pt>
                <c:pt idx="13">
                  <c:v>Estafa</c:v>
                </c:pt>
                <c:pt idx="14">
                  <c:v>Droga, distribución de droga</c:v>
                </c:pt>
                <c:pt idx="15">
                  <c:v>Crímenes y delitos contra la propiedad</c:v>
                </c:pt>
                <c:pt idx="16">
                  <c:v>Ley de armas</c:v>
                </c:pt>
                <c:pt idx="17">
                  <c:v>Propiedad industrial, intelectual y derecho de autor</c:v>
                </c:pt>
                <c:pt idx="18">
                  <c:v>Homicidio</c:v>
                </c:pt>
                <c:pt idx="19">
                  <c:v>Protección animal y tenencia responsable</c:v>
                </c:pt>
                <c:pt idx="20">
                  <c:v>Asociación de malhechores</c:v>
                </c:pt>
                <c:pt idx="21">
                  <c:v>Droga, simple posesión</c:v>
                </c:pt>
                <c:pt idx="22">
                  <c:v>Tentativa de homicidio</c:v>
                </c:pt>
                <c:pt idx="23">
                  <c:v>Difamación e injuria</c:v>
                </c:pt>
                <c:pt idx="24">
                  <c:v>Falsificación</c:v>
                </c:pt>
                <c:pt idx="25">
                  <c:v>Pérdida de documento de identidad</c:v>
                </c:pt>
                <c:pt idx="26">
                  <c:v>Tránsito y seguridad vial </c:v>
                </c:pt>
                <c:pt idx="27">
                  <c:v>Conflictos sociales</c:v>
                </c:pt>
                <c:pt idx="28">
                  <c:v>Droga, sanciones y circunstancias agravantes</c:v>
                </c:pt>
                <c:pt idx="29">
                  <c:v>Robo simple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BAHORUCO!$D$10:$D$55</c:f>
              <c:numCache>
                <c:formatCode>#,##0</c:formatCode>
                <c:ptCount val="46"/>
                <c:pt idx="0">
                  <c:v>363</c:v>
                </c:pt>
                <c:pt idx="1">
                  <c:v>78</c:v>
                </c:pt>
                <c:pt idx="2">
                  <c:v>67</c:v>
                </c:pt>
                <c:pt idx="3">
                  <c:v>59</c:v>
                </c:pt>
                <c:pt idx="4">
                  <c:v>54</c:v>
                </c:pt>
                <c:pt idx="5">
                  <c:v>52</c:v>
                </c:pt>
                <c:pt idx="6">
                  <c:v>36</c:v>
                </c:pt>
                <c:pt idx="7">
                  <c:v>30</c:v>
                </c:pt>
                <c:pt idx="8">
                  <c:v>28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17F-BE55-AB9CFF68E3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812368"/>
        <c:axId val="167810128"/>
      </c:barChart>
      <c:catAx>
        <c:axId val="16781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0128"/>
        <c:crosses val="autoZero"/>
        <c:auto val="1"/>
        <c:lblAlgn val="ctr"/>
        <c:lblOffset val="100"/>
        <c:noMultiLvlLbl val="0"/>
      </c:catAx>
      <c:valAx>
        <c:axId val="167810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BARAHONA!$C$10:$C$55</c:f>
              <c:strCache>
                <c:ptCount val="46"/>
                <c:pt idx="0">
                  <c:v>Violencia intrafamiliar</c:v>
                </c:pt>
                <c:pt idx="1">
                  <c:v>Violencia de género</c:v>
                </c:pt>
                <c:pt idx="2">
                  <c:v>Golpes y heridas</c:v>
                </c:pt>
                <c:pt idx="3">
                  <c:v>Robo calificado</c:v>
                </c:pt>
                <c:pt idx="4">
                  <c:v>Amenaza</c:v>
                </c:pt>
                <c:pt idx="5">
                  <c:v>Daños y perjuicios a la cosa ajena</c:v>
                </c:pt>
                <c:pt idx="6">
                  <c:v>Agresión sexual</c:v>
                </c:pt>
                <c:pt idx="7">
                  <c:v>Ley de armas</c:v>
                </c:pt>
                <c:pt idx="8">
                  <c:v>Asociación de malhechores</c:v>
                </c:pt>
                <c:pt idx="9">
                  <c:v>Código del menor NNA</c:v>
                </c:pt>
                <c:pt idx="10">
                  <c:v>Código de trabajo</c:v>
                </c:pt>
                <c:pt idx="11">
                  <c:v>Conflictos sociales</c:v>
                </c:pt>
                <c:pt idx="12">
                  <c:v>Abuso de confianza</c:v>
                </c:pt>
                <c:pt idx="13">
                  <c:v>Difamación e injuria</c:v>
                </c:pt>
                <c:pt idx="14">
                  <c:v>Crímenes y delitos de alta tecnología</c:v>
                </c:pt>
                <c:pt idx="15">
                  <c:v>Droga, sanciones y circunstancias agravantes</c:v>
                </c:pt>
                <c:pt idx="16">
                  <c:v>Violación sexual</c:v>
                </c:pt>
                <c:pt idx="17">
                  <c:v>Estafa</c:v>
                </c:pt>
                <c:pt idx="18">
                  <c:v>Droga, distribución de droga</c:v>
                </c:pt>
                <c:pt idx="19">
                  <c:v>Robo simple</c:v>
                </c:pt>
                <c:pt idx="20">
                  <c:v>Droga, traficante de droga</c:v>
                </c:pt>
                <c:pt idx="21">
                  <c:v>Homicidio</c:v>
                </c:pt>
                <c:pt idx="22">
                  <c:v>Crímenes y delitos contra la propiedad</c:v>
                </c:pt>
                <c:pt idx="23">
                  <c:v>Tentativa de homicidio</c:v>
                </c:pt>
                <c:pt idx="24">
                  <c:v>Protección animal y tenencia responsable</c:v>
                </c:pt>
                <c:pt idx="25">
                  <c:v>Ley general de salud</c:v>
                </c:pt>
                <c:pt idx="26">
                  <c:v>Propiedad industrial, intelectual y derecho de autor</c:v>
                </c:pt>
                <c:pt idx="27">
                  <c:v>Tráfico ilícito de migrantes y trata de personas</c:v>
                </c:pt>
                <c:pt idx="28">
                  <c:v>Contra el lavado de activos </c:v>
                </c:pt>
                <c:pt idx="29">
                  <c:v>Terrorismo</c:v>
                </c:pt>
                <c:pt idx="30">
                  <c:v>Droga, simple posesión</c:v>
                </c:pt>
                <c:pt idx="31">
                  <c:v>Falsificación</c:v>
                </c:pt>
                <c:pt idx="32">
                  <c:v>Pérdida de documento de identidad</c:v>
                </c:pt>
                <c:pt idx="33">
                  <c:v>Tránsito y seguridad vial </c:v>
                </c:pt>
                <c:pt idx="34">
                  <c:v>Desaparición</c:v>
                </c:pt>
                <c:pt idx="35">
                  <c:v>Medio ambiente y recursos naturales</c:v>
                </c:pt>
                <c:pt idx="36">
                  <c:v>Prevaricación</c:v>
                </c:pt>
                <c:pt idx="37">
                  <c:v>Juegos de azar</c:v>
                </c:pt>
                <c:pt idx="38">
                  <c:v>Secuestro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Derechos humanos</c:v>
                </c:pt>
                <c:pt idx="42">
                  <c:v>Aborto y tentativa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BARAHONA!$D$10:$D$55</c:f>
              <c:numCache>
                <c:formatCode>#,##0</c:formatCode>
                <c:ptCount val="46"/>
                <c:pt idx="0">
                  <c:v>571</c:v>
                </c:pt>
                <c:pt idx="1">
                  <c:v>563</c:v>
                </c:pt>
                <c:pt idx="2">
                  <c:v>344</c:v>
                </c:pt>
                <c:pt idx="3">
                  <c:v>222</c:v>
                </c:pt>
                <c:pt idx="4">
                  <c:v>189</c:v>
                </c:pt>
                <c:pt idx="5">
                  <c:v>143</c:v>
                </c:pt>
                <c:pt idx="6">
                  <c:v>117</c:v>
                </c:pt>
                <c:pt idx="7">
                  <c:v>100</c:v>
                </c:pt>
                <c:pt idx="8">
                  <c:v>91</c:v>
                </c:pt>
                <c:pt idx="9">
                  <c:v>78</c:v>
                </c:pt>
                <c:pt idx="10">
                  <c:v>47</c:v>
                </c:pt>
                <c:pt idx="11">
                  <c:v>46</c:v>
                </c:pt>
                <c:pt idx="12">
                  <c:v>32</c:v>
                </c:pt>
                <c:pt idx="13">
                  <c:v>32</c:v>
                </c:pt>
                <c:pt idx="14">
                  <c:v>29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1-4B6C-A014-F5C8F9519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1073840"/>
        <c:axId val="231074400"/>
      </c:barChart>
      <c:catAx>
        <c:axId val="2310738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074400"/>
        <c:crosses val="autoZero"/>
        <c:auto val="1"/>
        <c:lblAlgn val="ctr"/>
        <c:lblOffset val="100"/>
        <c:noMultiLvlLbl val="0"/>
      </c:catAx>
      <c:valAx>
        <c:axId val="2310744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0738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248330676256569"/>
          <c:y val="9.8078387683553925E-3"/>
          <c:w val="0.47335959827177942"/>
          <c:h val="0.966194538437582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CONSTANZA!$C$10:$C$55</c:f>
              <c:strCache>
                <c:ptCount val="46"/>
                <c:pt idx="0">
                  <c:v>Robo calificado</c:v>
                </c:pt>
                <c:pt idx="1">
                  <c:v>Violencia intrafamiliar</c:v>
                </c:pt>
                <c:pt idx="2">
                  <c:v>Droga, simple posesión</c:v>
                </c:pt>
                <c:pt idx="3">
                  <c:v>Código del menor NNA</c:v>
                </c:pt>
                <c:pt idx="4">
                  <c:v>Violencia de género</c:v>
                </c:pt>
                <c:pt idx="5">
                  <c:v>Crímenes y delitos de alta tecnología</c:v>
                </c:pt>
                <c:pt idx="6">
                  <c:v>Amenaza</c:v>
                </c:pt>
                <c:pt idx="7">
                  <c:v>Golpes y heridas</c:v>
                </c:pt>
                <c:pt idx="8">
                  <c:v>Código de trabajo</c:v>
                </c:pt>
                <c:pt idx="9">
                  <c:v>Droga, distribución de droga</c:v>
                </c:pt>
                <c:pt idx="10">
                  <c:v>Abuso de confianza</c:v>
                </c:pt>
                <c:pt idx="11">
                  <c:v>Droga, traficante de droga</c:v>
                </c:pt>
                <c:pt idx="12">
                  <c:v>Agresión sexual</c:v>
                </c:pt>
                <c:pt idx="13">
                  <c:v>Ley de armas</c:v>
                </c:pt>
                <c:pt idx="14">
                  <c:v>Daños y perjuicios a la cosa ajena</c:v>
                </c:pt>
                <c:pt idx="15">
                  <c:v>Estafa</c:v>
                </c:pt>
                <c:pt idx="16">
                  <c:v>Violación sexual</c:v>
                </c:pt>
                <c:pt idx="17">
                  <c:v>Asociación de malhechores</c:v>
                </c:pt>
                <c:pt idx="18">
                  <c:v>Crímenes y delitos contra la propiedad</c:v>
                </c:pt>
                <c:pt idx="19">
                  <c:v>Protección animal y tenencia responsable</c:v>
                </c:pt>
                <c:pt idx="20">
                  <c:v>Homicidio</c:v>
                </c:pt>
                <c:pt idx="21">
                  <c:v>Droga, sanciones y circunstancias agravantes</c:v>
                </c:pt>
                <c:pt idx="22">
                  <c:v>Falsificación</c:v>
                </c:pt>
                <c:pt idx="23">
                  <c:v>Tentativa de homicidio</c:v>
                </c:pt>
                <c:pt idx="24">
                  <c:v>Robo simple</c:v>
                </c:pt>
                <c:pt idx="25">
                  <c:v>Tráfico ilícito de migrantes y trata de personas</c:v>
                </c:pt>
                <c:pt idx="26">
                  <c:v>Medio ambiente y recursos naturales</c:v>
                </c:pt>
                <c:pt idx="27">
                  <c:v>Ley general de salud</c:v>
                </c:pt>
                <c:pt idx="28">
                  <c:v>Juegos de azar</c:v>
                </c:pt>
                <c:pt idx="29">
                  <c:v>Ley de cheques</c:v>
                </c:pt>
                <c:pt idx="30">
                  <c:v>Pérdida de documento de identidad</c:v>
                </c:pt>
                <c:pt idx="31">
                  <c:v>Tránsito y seguridad vial </c:v>
                </c:pt>
                <c:pt idx="32">
                  <c:v>Difamación e injuria</c:v>
                </c:pt>
                <c:pt idx="33">
                  <c:v>Conflictos sociales</c:v>
                </c:pt>
                <c:pt idx="34">
                  <c:v>Propiedad industrial, intelectual y derecho de autor</c:v>
                </c:pt>
                <c:pt idx="35">
                  <c:v>Desaparición</c:v>
                </c:pt>
                <c:pt idx="36">
                  <c:v>Prevaricación</c:v>
                </c:pt>
                <c:pt idx="37">
                  <c:v>Contra el lavado de activos </c:v>
                </c:pt>
                <c:pt idx="38">
                  <c:v>Secuestro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CONSTANZA!$D$10:$D$55</c:f>
              <c:numCache>
                <c:formatCode>#,##0</c:formatCode>
                <c:ptCount val="46"/>
                <c:pt idx="0">
                  <c:v>522</c:v>
                </c:pt>
                <c:pt idx="1">
                  <c:v>419</c:v>
                </c:pt>
                <c:pt idx="2">
                  <c:v>101</c:v>
                </c:pt>
                <c:pt idx="3">
                  <c:v>99</c:v>
                </c:pt>
                <c:pt idx="4">
                  <c:v>66</c:v>
                </c:pt>
                <c:pt idx="5">
                  <c:v>59</c:v>
                </c:pt>
                <c:pt idx="6">
                  <c:v>55</c:v>
                </c:pt>
                <c:pt idx="7">
                  <c:v>39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24</c:v>
                </c:pt>
                <c:pt idx="12">
                  <c:v>20</c:v>
                </c:pt>
                <c:pt idx="13">
                  <c:v>19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3-4C3C-A587-2B1192211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649072"/>
        <c:axId val="230647952"/>
      </c:barChart>
      <c:catAx>
        <c:axId val="230649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>
                <a:solidFill>
                  <a:schemeClr val="tx1"/>
                </a:solidFill>
              </a:defRPr>
            </a:pPr>
            <a:endParaRPr lang="es-DO"/>
          </a:p>
        </c:txPr>
        <c:crossAx val="230647952"/>
        <c:crossesAt val="0"/>
        <c:auto val="1"/>
        <c:lblAlgn val="ctr"/>
        <c:lblOffset val="100"/>
        <c:noMultiLvlLbl val="0"/>
      </c:catAx>
      <c:valAx>
        <c:axId val="230647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30649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DAJABÓN!$C$10:$C$55</c:f>
              <c:strCache>
                <c:ptCount val="46"/>
                <c:pt idx="0">
                  <c:v>Código del menor NNA</c:v>
                </c:pt>
                <c:pt idx="1">
                  <c:v>Robo calificado</c:v>
                </c:pt>
                <c:pt idx="2">
                  <c:v>Droga, simple posesión</c:v>
                </c:pt>
                <c:pt idx="3">
                  <c:v>Golpes y heridas</c:v>
                </c:pt>
                <c:pt idx="4">
                  <c:v>Código de trabajo</c:v>
                </c:pt>
                <c:pt idx="5">
                  <c:v>Tránsito y seguridad vial </c:v>
                </c:pt>
                <c:pt idx="6">
                  <c:v>Crímenes y delitos de alta tecnología</c:v>
                </c:pt>
                <c:pt idx="7">
                  <c:v>Amenaza</c:v>
                </c:pt>
                <c:pt idx="8">
                  <c:v>Droga, distribución de droga</c:v>
                </c:pt>
                <c:pt idx="9">
                  <c:v>Daños y perjuicios a la cosa ajena</c:v>
                </c:pt>
                <c:pt idx="10">
                  <c:v>Droga, traficante de droga</c:v>
                </c:pt>
                <c:pt idx="11">
                  <c:v>Tráfico ilícito de migrantes y trata de personas</c:v>
                </c:pt>
                <c:pt idx="12">
                  <c:v>Abuso de confianza</c:v>
                </c:pt>
                <c:pt idx="13">
                  <c:v>Ley de armas</c:v>
                </c:pt>
                <c:pt idx="14">
                  <c:v>Violencia de género</c:v>
                </c:pt>
                <c:pt idx="15">
                  <c:v>Tentativa de homicidio</c:v>
                </c:pt>
                <c:pt idx="16">
                  <c:v>Violencia intrafamiliar</c:v>
                </c:pt>
                <c:pt idx="17">
                  <c:v>Homicidio</c:v>
                </c:pt>
                <c:pt idx="18">
                  <c:v>Estafa</c:v>
                </c:pt>
                <c:pt idx="19">
                  <c:v>Agresión sexual</c:v>
                </c:pt>
                <c:pt idx="20">
                  <c:v>Protección animal y tenencia responsable</c:v>
                </c:pt>
                <c:pt idx="21">
                  <c:v>Robo simple</c:v>
                </c:pt>
                <c:pt idx="22">
                  <c:v>Secuestro</c:v>
                </c:pt>
                <c:pt idx="23">
                  <c:v>Crímenes y delitos contra la propiedad</c:v>
                </c:pt>
                <c:pt idx="24">
                  <c:v>Juegos de azar</c:v>
                </c:pt>
                <c:pt idx="25">
                  <c:v>Falsificación</c:v>
                </c:pt>
                <c:pt idx="26">
                  <c:v>Violación sexual</c:v>
                </c:pt>
                <c:pt idx="27">
                  <c:v>Droga, sanciones y circunstancias agravantes</c:v>
                </c:pt>
                <c:pt idx="28">
                  <c:v>Asociación de malhechores</c:v>
                </c:pt>
                <c:pt idx="29">
                  <c:v>Propiedad industrial, intelectual y derecho de autor</c:v>
                </c:pt>
                <c:pt idx="30">
                  <c:v>Pérdida de documento de identidad</c:v>
                </c:pt>
                <c:pt idx="31">
                  <c:v>Difamación e injuria</c:v>
                </c:pt>
                <c:pt idx="32">
                  <c:v>Conflictos sociales</c:v>
                </c:pt>
                <c:pt idx="33">
                  <c:v>Desaparición</c:v>
                </c:pt>
                <c:pt idx="34">
                  <c:v>Medio ambiente y recursos naturales</c:v>
                </c:pt>
                <c:pt idx="35">
                  <c:v>Prevaricación</c:v>
                </c:pt>
                <c:pt idx="36">
                  <c:v>Contra el lavado de activos </c:v>
                </c:pt>
                <c:pt idx="37">
                  <c:v>Ley general de salud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DAJABÓN!$D$10:$D$55</c:f>
              <c:numCache>
                <c:formatCode>#,##0</c:formatCode>
                <c:ptCount val="46"/>
                <c:pt idx="0">
                  <c:v>173</c:v>
                </c:pt>
                <c:pt idx="1">
                  <c:v>126</c:v>
                </c:pt>
                <c:pt idx="2">
                  <c:v>125</c:v>
                </c:pt>
                <c:pt idx="3">
                  <c:v>66</c:v>
                </c:pt>
                <c:pt idx="4">
                  <c:v>53</c:v>
                </c:pt>
                <c:pt idx="5">
                  <c:v>53</c:v>
                </c:pt>
                <c:pt idx="6">
                  <c:v>40</c:v>
                </c:pt>
                <c:pt idx="7">
                  <c:v>32</c:v>
                </c:pt>
                <c:pt idx="8">
                  <c:v>32</c:v>
                </c:pt>
                <c:pt idx="9">
                  <c:v>27</c:v>
                </c:pt>
                <c:pt idx="10">
                  <c:v>23</c:v>
                </c:pt>
                <c:pt idx="11">
                  <c:v>20</c:v>
                </c:pt>
                <c:pt idx="12">
                  <c:v>14</c:v>
                </c:pt>
                <c:pt idx="13">
                  <c:v>13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19</c:v>
                </c:pt>
                <c:pt idx="4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2-4DDA-92FE-E5935A2DCD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3072"/>
        <c:axId val="297043632"/>
      </c:barChart>
      <c:catAx>
        <c:axId val="297043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3632"/>
        <c:crosses val="autoZero"/>
        <c:auto val="1"/>
        <c:lblAlgn val="ctr"/>
        <c:lblOffset val="100"/>
        <c:noMultiLvlLbl val="0"/>
      </c:catAx>
      <c:valAx>
        <c:axId val="2970436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3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'DISTRITO NACIONAL'!$C$10:$C$55</c:f>
              <c:strCache>
                <c:ptCount val="46"/>
                <c:pt idx="0">
                  <c:v>Amenaza</c:v>
                </c:pt>
                <c:pt idx="1">
                  <c:v>Robo calificado</c:v>
                </c:pt>
                <c:pt idx="2">
                  <c:v>Crímenes y delitos de alta tecnología</c:v>
                </c:pt>
                <c:pt idx="3">
                  <c:v>Golpes y heridas</c:v>
                </c:pt>
                <c:pt idx="4">
                  <c:v>Asociación de malhechores</c:v>
                </c:pt>
                <c:pt idx="5">
                  <c:v>Violencia intrafamiliar</c:v>
                </c:pt>
                <c:pt idx="6">
                  <c:v>Abuso de confianza</c:v>
                </c:pt>
                <c:pt idx="7">
                  <c:v>Estafa</c:v>
                </c:pt>
                <c:pt idx="8">
                  <c:v>Ley de armas</c:v>
                </c:pt>
                <c:pt idx="9">
                  <c:v>Código del menor NNA</c:v>
                </c:pt>
                <c:pt idx="10">
                  <c:v>Código de trabajo</c:v>
                </c:pt>
                <c:pt idx="11">
                  <c:v>Violencia de género</c:v>
                </c:pt>
                <c:pt idx="12">
                  <c:v>Falsificación</c:v>
                </c:pt>
                <c:pt idx="13">
                  <c:v>Daños y perjuicios a la cosa ajena</c:v>
                </c:pt>
                <c:pt idx="14">
                  <c:v>Pérdida de documento de identidad</c:v>
                </c:pt>
                <c:pt idx="15">
                  <c:v>Homicidio</c:v>
                </c:pt>
                <c:pt idx="16">
                  <c:v>Robo simple</c:v>
                </c:pt>
                <c:pt idx="17">
                  <c:v>Propiedad industrial, intelectual y derecho de autor</c:v>
                </c:pt>
                <c:pt idx="18">
                  <c:v>Conflictos sociales</c:v>
                </c:pt>
                <c:pt idx="19">
                  <c:v>Tentativa de homicidio</c:v>
                </c:pt>
                <c:pt idx="20">
                  <c:v>Difamación e injuria</c:v>
                </c:pt>
                <c:pt idx="21">
                  <c:v>Crímenes y delitos contra la propiedad</c:v>
                </c:pt>
                <c:pt idx="22">
                  <c:v>Contra el lavado de activos </c:v>
                </c:pt>
                <c:pt idx="23">
                  <c:v>Protección animal y tenencia responsable</c:v>
                </c:pt>
                <c:pt idx="24">
                  <c:v>Tránsito y seguridad vial </c:v>
                </c:pt>
                <c:pt idx="25">
                  <c:v>Tráfico ilícito de migrantes y trata de personas</c:v>
                </c:pt>
                <c:pt idx="26">
                  <c:v>Ley general de salud</c:v>
                </c:pt>
                <c:pt idx="27">
                  <c:v>Agresión sexual</c:v>
                </c:pt>
                <c:pt idx="28">
                  <c:v>Medio ambiente y recursos naturales</c:v>
                </c:pt>
                <c:pt idx="29">
                  <c:v>Desaparición</c:v>
                </c:pt>
                <c:pt idx="30">
                  <c:v>Aborto y tentativa</c:v>
                </c:pt>
                <c:pt idx="31">
                  <c:v>Droga, traficante de droga</c:v>
                </c:pt>
                <c:pt idx="32">
                  <c:v>Droga, sanciones y circunstancias agravantes</c:v>
                </c:pt>
                <c:pt idx="33">
                  <c:v>Prevaricación</c:v>
                </c:pt>
                <c:pt idx="34">
                  <c:v>Juegos de azar</c:v>
                </c:pt>
                <c:pt idx="35">
                  <c:v>Secuestro</c:v>
                </c:pt>
                <c:pt idx="36">
                  <c:v>Droga, simple posesión</c:v>
                </c:pt>
                <c:pt idx="37">
                  <c:v>Droga, distribución de droga</c:v>
                </c:pt>
                <c:pt idx="38">
                  <c:v>Violación sexual</c:v>
                </c:pt>
                <c:pt idx="39">
                  <c:v>Ley de cheques</c:v>
                </c:pt>
                <c:pt idx="40">
                  <c:v>Proxenetismo</c:v>
                </c:pt>
                <c:pt idx="41">
                  <c:v>Derechos humanos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'DISTRITO NACIONAL'!$D$10:$D$55</c:f>
              <c:numCache>
                <c:formatCode>#,##0</c:formatCode>
                <c:ptCount val="46"/>
                <c:pt idx="0">
                  <c:v>948</c:v>
                </c:pt>
                <c:pt idx="1">
                  <c:v>724</c:v>
                </c:pt>
                <c:pt idx="2">
                  <c:v>704</c:v>
                </c:pt>
                <c:pt idx="3">
                  <c:v>675</c:v>
                </c:pt>
                <c:pt idx="4">
                  <c:v>547</c:v>
                </c:pt>
                <c:pt idx="5">
                  <c:v>487</c:v>
                </c:pt>
                <c:pt idx="6">
                  <c:v>437</c:v>
                </c:pt>
                <c:pt idx="7">
                  <c:v>401</c:v>
                </c:pt>
                <c:pt idx="8">
                  <c:v>361</c:v>
                </c:pt>
                <c:pt idx="9">
                  <c:v>332</c:v>
                </c:pt>
                <c:pt idx="10">
                  <c:v>275</c:v>
                </c:pt>
                <c:pt idx="11">
                  <c:v>270</c:v>
                </c:pt>
                <c:pt idx="12">
                  <c:v>172</c:v>
                </c:pt>
                <c:pt idx="13">
                  <c:v>84</c:v>
                </c:pt>
                <c:pt idx="14">
                  <c:v>69</c:v>
                </c:pt>
                <c:pt idx="15">
                  <c:v>62</c:v>
                </c:pt>
                <c:pt idx="16">
                  <c:v>62</c:v>
                </c:pt>
                <c:pt idx="17">
                  <c:v>54</c:v>
                </c:pt>
                <c:pt idx="18">
                  <c:v>50</c:v>
                </c:pt>
                <c:pt idx="19">
                  <c:v>38</c:v>
                </c:pt>
                <c:pt idx="20">
                  <c:v>12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90</c:v>
                </c:pt>
                <c:pt idx="45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A-4E62-BC58-8D81AAC54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es-DO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SEIBO'!$C$10:$C$55</c:f>
              <c:strCache>
                <c:ptCount val="46"/>
                <c:pt idx="0">
                  <c:v>Violencia de género</c:v>
                </c:pt>
                <c:pt idx="1">
                  <c:v>Violencia intrafamiliar</c:v>
                </c:pt>
                <c:pt idx="2">
                  <c:v>Código del menor NNA</c:v>
                </c:pt>
                <c:pt idx="3">
                  <c:v>Amenaza</c:v>
                </c:pt>
                <c:pt idx="4">
                  <c:v>Agresión sexual</c:v>
                </c:pt>
                <c:pt idx="5">
                  <c:v>Golpes y heridas</c:v>
                </c:pt>
                <c:pt idx="6">
                  <c:v>Violación sexual</c:v>
                </c:pt>
                <c:pt idx="7">
                  <c:v>Robo calificado</c:v>
                </c:pt>
                <c:pt idx="8">
                  <c:v>Código de trabajo</c:v>
                </c:pt>
                <c:pt idx="9">
                  <c:v>Abuso de confianza</c:v>
                </c:pt>
                <c:pt idx="10">
                  <c:v>Ley de armas</c:v>
                </c:pt>
                <c:pt idx="11">
                  <c:v>Crímenes y delitos de alta tecnología</c:v>
                </c:pt>
                <c:pt idx="12">
                  <c:v>Daños y perjuicios a la cosa ajena</c:v>
                </c:pt>
                <c:pt idx="13">
                  <c:v>Asociación de malhechores</c:v>
                </c:pt>
                <c:pt idx="14">
                  <c:v>Estafa</c:v>
                </c:pt>
                <c:pt idx="15">
                  <c:v>Droga, traficante de droga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Droga, sanciones y circunstancias agravantes</c:v>
                </c:pt>
                <c:pt idx="19">
                  <c:v>Tránsito y seguridad vial </c:v>
                </c:pt>
                <c:pt idx="20">
                  <c:v>Difamación e injuria</c:v>
                </c:pt>
                <c:pt idx="21">
                  <c:v>Propiedad industrial, intelectual y derecho de autor</c:v>
                </c:pt>
                <c:pt idx="22">
                  <c:v>Tráfico ilícito de migrantes y trata de personas</c:v>
                </c:pt>
                <c:pt idx="23">
                  <c:v>Droga, simple posesión</c:v>
                </c:pt>
                <c:pt idx="24">
                  <c:v>Droga, distribución de droga</c:v>
                </c:pt>
                <c:pt idx="25">
                  <c:v>Falsificación</c:v>
                </c:pt>
                <c:pt idx="26">
                  <c:v>Protección animal y tenencia responsable</c:v>
                </c:pt>
                <c:pt idx="27">
                  <c:v>Pérdida de documento de identidad</c:v>
                </c:pt>
                <c:pt idx="28">
                  <c:v>Conflictos sociales</c:v>
                </c:pt>
                <c:pt idx="29">
                  <c:v>Crímenes y delitos contra la propiedad</c:v>
                </c:pt>
                <c:pt idx="30">
                  <c:v>Robo simple</c:v>
                </c:pt>
                <c:pt idx="31">
                  <c:v>Desaparición</c:v>
                </c:pt>
                <c:pt idx="32">
                  <c:v>Medio ambiente y recursos naturales</c:v>
                </c:pt>
                <c:pt idx="33">
                  <c:v>Prevaricación</c:v>
                </c:pt>
                <c:pt idx="34">
                  <c:v>Contra el lavado de activos </c:v>
                </c:pt>
                <c:pt idx="35">
                  <c:v>Ley general de salud</c:v>
                </c:pt>
                <c:pt idx="36">
                  <c:v>Juegos de azar</c:v>
                </c:pt>
                <c:pt idx="37">
                  <c:v>Secuestro</c:v>
                </c:pt>
                <c:pt idx="38">
                  <c:v>Ley de cheques</c:v>
                </c:pt>
                <c:pt idx="39">
                  <c:v>Proxenetismo</c:v>
                </c:pt>
                <c:pt idx="40">
                  <c:v>Derechos humanos</c:v>
                </c:pt>
                <c:pt idx="41">
                  <c:v>Aborto y tentativa</c:v>
                </c:pt>
                <c:pt idx="42">
                  <c:v>Terrorismo</c:v>
                </c:pt>
                <c:pt idx="43">
                  <c:v>Soborno</c:v>
                </c:pt>
                <c:pt idx="44">
                  <c:v>Otros</c:v>
                </c:pt>
                <c:pt idx="45">
                  <c:v>Indeterminados</c:v>
                </c:pt>
              </c:strCache>
            </c:strRef>
          </c:cat>
          <c:val>
            <c:numRef>
              <c:f>'EL SEIBO'!$D$10:$D$55</c:f>
              <c:numCache>
                <c:formatCode>#,##0</c:formatCode>
                <c:ptCount val="46"/>
                <c:pt idx="0">
                  <c:v>176</c:v>
                </c:pt>
                <c:pt idx="1">
                  <c:v>110</c:v>
                </c:pt>
                <c:pt idx="2">
                  <c:v>44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444-B34C-C5F0D2B11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9792"/>
        <c:axId val="298136208"/>
      </c:barChart>
      <c:catAx>
        <c:axId val="29704979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8136208"/>
        <c:crosses val="autoZero"/>
        <c:auto val="1"/>
        <c:lblAlgn val="ctr"/>
        <c:lblOffset val="100"/>
        <c:noMultiLvlLbl val="0"/>
      </c:catAx>
      <c:valAx>
        <c:axId val="2981362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9704979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</a:defRPr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88004</xdr:colOff>
      <xdr:row>9</xdr:row>
      <xdr:rowOff>77391</xdr:rowOff>
    </xdr:from>
    <xdr:to>
      <xdr:col>9</xdr:col>
      <xdr:colOff>100013</xdr:colOff>
      <xdr:row>46</xdr:row>
      <xdr:rowOff>86916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1928606</xdr:colOff>
      <xdr:row>0</xdr:row>
      <xdr:rowOff>114301</xdr:rowOff>
    </xdr:from>
    <xdr:to>
      <xdr:col>5</xdr:col>
      <xdr:colOff>697056</xdr:colOff>
      <xdr:row>4</xdr:row>
      <xdr:rowOff>211155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1" y="114301"/>
          <a:ext cx="3178525" cy="858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0</xdr:rowOff>
    </xdr:from>
    <xdr:to>
      <xdr:col>9</xdr:col>
      <xdr:colOff>200026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123826</xdr:rowOff>
    </xdr:from>
    <xdr:to>
      <xdr:col>9</xdr:col>
      <xdr:colOff>238125</xdr:colOff>
      <xdr:row>56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1</xdr:rowOff>
    </xdr:from>
    <xdr:to>
      <xdr:col>9</xdr:col>
      <xdr:colOff>276226</xdr:colOff>
      <xdr:row>56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8</xdr:row>
      <xdr:rowOff>123825</xdr:rowOff>
    </xdr:from>
    <xdr:to>
      <xdr:col>8</xdr:col>
      <xdr:colOff>516031</xdr:colOff>
      <xdr:row>55</xdr:row>
      <xdr:rowOff>211231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2214356</xdr:colOff>
      <xdr:row>0</xdr:row>
      <xdr:rowOff>123826</xdr:rowOff>
    </xdr:from>
    <xdr:to>
      <xdr:col>6</xdr:col>
      <xdr:colOff>220806</xdr:colOff>
      <xdr:row>5</xdr:row>
      <xdr:rowOff>1605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356" y="123826"/>
          <a:ext cx="3178525" cy="8588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316056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276226</xdr:colOff>
      <xdr:row>7</xdr:row>
      <xdr:rowOff>161924</xdr:rowOff>
    </xdr:from>
    <xdr:to>
      <xdr:col>9</xdr:col>
      <xdr:colOff>342900</xdr:colOff>
      <xdr:row>56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8</xdr:row>
      <xdr:rowOff>0</xdr:rowOff>
    </xdr:from>
    <xdr:to>
      <xdr:col>9</xdr:col>
      <xdr:colOff>371475</xdr:colOff>
      <xdr:row>56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285750</xdr:colOff>
      <xdr:row>56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95250</xdr:colOff>
      <xdr:row>56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1</xdr:rowOff>
    </xdr:from>
    <xdr:to>
      <xdr:col>9</xdr:col>
      <xdr:colOff>276225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276224</xdr:colOff>
      <xdr:row>55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188016</xdr:colOff>
      <xdr:row>8</xdr:row>
      <xdr:rowOff>1</xdr:rowOff>
    </xdr:from>
    <xdr:to>
      <xdr:col>9</xdr:col>
      <xdr:colOff>400050</xdr:colOff>
      <xdr:row>56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0</xdr:rowOff>
    </xdr:from>
    <xdr:to>
      <xdr:col>9</xdr:col>
      <xdr:colOff>219076</xdr:colOff>
      <xdr:row>55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73716</xdr:colOff>
      <xdr:row>8</xdr:row>
      <xdr:rowOff>9526</xdr:rowOff>
    </xdr:from>
    <xdr:to>
      <xdr:col>9</xdr:col>
      <xdr:colOff>276225</xdr:colOff>
      <xdr:row>56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1</xdr:rowOff>
    </xdr:from>
    <xdr:to>
      <xdr:col>9</xdr:col>
      <xdr:colOff>371476</xdr:colOff>
      <xdr:row>56</xdr:row>
      <xdr:rowOff>57151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  <xdr:twoCellAnchor>
    <xdr:from>
      <xdr:col>5</xdr:col>
      <xdr:colOff>240140</xdr:colOff>
      <xdr:row>7</xdr:row>
      <xdr:rowOff>188300</xdr:rowOff>
    </xdr:from>
    <xdr:to>
      <xdr:col>9</xdr:col>
      <xdr:colOff>314324</xdr:colOff>
      <xdr:row>56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38100</xdr:rowOff>
    </xdr:from>
    <xdr:to>
      <xdr:col>9</xdr:col>
      <xdr:colOff>266700</xdr:colOff>
      <xdr:row>56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171451</xdr:rowOff>
    </xdr:from>
    <xdr:to>
      <xdr:col>6</xdr:col>
      <xdr:colOff>325581</xdr:colOff>
      <xdr:row>5</xdr:row>
      <xdr:rowOff>49230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131" y="171451"/>
          <a:ext cx="3178525" cy="85885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361950</xdr:colOff>
      <xdr:row>56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304800</xdr:colOff>
      <xdr:row>56</xdr:row>
      <xdr:rowOff>57151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285750</xdr:colOff>
      <xdr:row>56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285750</xdr:colOff>
      <xdr:row>55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0</xdr:rowOff>
    </xdr:from>
    <xdr:to>
      <xdr:col>9</xdr:col>
      <xdr:colOff>314325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159441</xdr:colOff>
      <xdr:row>8</xdr:row>
      <xdr:rowOff>28575</xdr:rowOff>
    </xdr:from>
    <xdr:to>
      <xdr:col>10</xdr:col>
      <xdr:colOff>17807</xdr:colOff>
      <xdr:row>56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209550</xdr:colOff>
      <xdr:row>55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188016</xdr:colOff>
      <xdr:row>8</xdr:row>
      <xdr:rowOff>57150</xdr:rowOff>
    </xdr:from>
    <xdr:to>
      <xdr:col>10</xdr:col>
      <xdr:colOff>66674</xdr:colOff>
      <xdr:row>56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361950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5</xdr:row>
      <xdr:rowOff>1605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7</xdr:row>
      <xdr:rowOff>190500</xdr:rowOff>
    </xdr:from>
    <xdr:to>
      <xdr:col>9</xdr:col>
      <xdr:colOff>352426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323850</xdr:colOff>
      <xdr:row>55</xdr:row>
      <xdr:rowOff>209551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0</xdr:rowOff>
    </xdr:from>
    <xdr:to>
      <xdr:col>9</xdr:col>
      <xdr:colOff>333376</xdr:colOff>
      <xdr:row>56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342900</xdr:colOff>
      <xdr:row>56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325910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85725</xdr:colOff>
      <xdr:row>55</xdr:row>
      <xdr:rowOff>209550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416689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400050</xdr:colOff>
      <xdr:row>55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2490581</xdr:colOff>
      <xdr:row>0</xdr:row>
      <xdr:rowOff>133351</xdr:rowOff>
    </xdr:from>
    <xdr:to>
      <xdr:col>6</xdr:col>
      <xdr:colOff>102055</xdr:colOff>
      <xdr:row>5</xdr:row>
      <xdr:rowOff>11130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33351"/>
          <a:ext cx="3174074" cy="858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56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490331</xdr:colOff>
      <xdr:row>0</xdr:row>
      <xdr:rowOff>0</xdr:rowOff>
    </xdr:from>
    <xdr:to>
      <xdr:col>4</xdr:col>
      <xdr:colOff>180636</xdr:colOff>
      <xdr:row>5</xdr:row>
      <xdr:rowOff>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9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5</xdr:col>
      <xdr:colOff>847386</xdr:colOff>
      <xdr:row>4</xdr:row>
      <xdr:rowOff>96855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2357231</xdr:colOff>
      <xdr:row>0</xdr:row>
      <xdr:rowOff>0</xdr:rowOff>
    </xdr:from>
    <xdr:to>
      <xdr:col>5</xdr:col>
      <xdr:colOff>437811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5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347456</xdr:colOff>
      <xdr:row>0</xdr:row>
      <xdr:rowOff>0</xdr:rowOff>
    </xdr:from>
    <xdr:to>
      <xdr:col>7</xdr:col>
      <xdr:colOff>18711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031" y="0"/>
          <a:ext cx="3176455" cy="85885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576056</xdr:colOff>
      <xdr:row>0</xdr:row>
      <xdr:rowOff>0</xdr:rowOff>
    </xdr:from>
    <xdr:to>
      <xdr:col>4</xdr:col>
      <xdr:colOff>266360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881" y="0"/>
          <a:ext cx="3176455" cy="85885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1976231</xdr:colOff>
      <xdr:row>0</xdr:row>
      <xdr:rowOff>104776</xdr:rowOff>
    </xdr:from>
    <xdr:to>
      <xdr:col>5</xdr:col>
      <xdr:colOff>542586</xdr:colOff>
      <xdr:row>4</xdr:row>
      <xdr:rowOff>201630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781" y="104776"/>
          <a:ext cx="3176455" cy="85885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53541</xdr:colOff>
      <xdr:row>0</xdr:row>
      <xdr:rowOff>66675</xdr:rowOff>
    </xdr:from>
    <xdr:to>
      <xdr:col>5</xdr:col>
      <xdr:colOff>904535</xdr:colOff>
      <xdr:row>4</xdr:row>
      <xdr:rowOff>163529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141" y="66675"/>
          <a:ext cx="3156044" cy="85885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2633456</xdr:colOff>
      <xdr:row>0</xdr:row>
      <xdr:rowOff>0</xdr:rowOff>
    </xdr:from>
    <xdr:to>
      <xdr:col>6</xdr:col>
      <xdr:colOff>380661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6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128381</xdr:colOff>
      <xdr:row>0</xdr:row>
      <xdr:rowOff>0</xdr:rowOff>
    </xdr:from>
    <xdr:to>
      <xdr:col>6</xdr:col>
      <xdr:colOff>1018836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956" y="0"/>
          <a:ext cx="3176455" cy="85885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1623806</xdr:colOff>
      <xdr:row>0</xdr:row>
      <xdr:rowOff>57151</xdr:rowOff>
    </xdr:from>
    <xdr:to>
      <xdr:col>5</xdr:col>
      <xdr:colOff>9186</xdr:colOff>
      <xdr:row>4</xdr:row>
      <xdr:rowOff>154005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581" y="57151"/>
          <a:ext cx="3176455" cy="858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10</xdr:col>
      <xdr:colOff>19050</xdr:colOff>
      <xdr:row>55</xdr:row>
      <xdr:rowOff>219075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335106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247650</xdr:colOff>
      <xdr:row>56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306531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276225</xdr:colOff>
      <xdr:row>56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111817</xdr:colOff>
      <xdr:row>8</xdr:row>
      <xdr:rowOff>0</xdr:rowOff>
    </xdr:from>
    <xdr:to>
      <xdr:col>9</xdr:col>
      <xdr:colOff>161926</xdr:colOff>
      <xdr:row>56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168966</xdr:colOff>
      <xdr:row>8</xdr:row>
      <xdr:rowOff>0</xdr:rowOff>
    </xdr:from>
    <xdr:to>
      <xdr:col>10</xdr:col>
      <xdr:colOff>28575</xdr:colOff>
      <xdr:row>56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C15"/>
  <sheetViews>
    <sheetView workbookViewId="0"/>
    <sheetView workbookViewId="1"/>
  </sheetViews>
  <sheetFormatPr baseColWidth="10" defaultRowHeight="15" x14ac:dyDescent="0.25"/>
  <cols>
    <col min="1" max="1" width="4.28515625" customWidth="1"/>
    <col min="3" max="3" width="72.85546875" bestFit="1" customWidth="1"/>
  </cols>
  <sheetData>
    <row r="3" spans="2:3" x14ac:dyDescent="0.25">
      <c r="B3" s="3" t="s">
        <v>24</v>
      </c>
      <c r="C3" t="s">
        <v>0</v>
      </c>
    </row>
    <row r="4" spans="2:3" x14ac:dyDescent="0.25">
      <c r="B4" s="3" t="s">
        <v>25</v>
      </c>
      <c r="C4" t="s">
        <v>37</v>
      </c>
    </row>
    <row r="5" spans="2:3" x14ac:dyDescent="0.25">
      <c r="B5" s="3" t="s">
        <v>26</v>
      </c>
      <c r="C5" t="s">
        <v>93</v>
      </c>
    </row>
    <row r="6" spans="2:3" x14ac:dyDescent="0.25">
      <c r="B6" s="3" t="s">
        <v>27</v>
      </c>
      <c r="C6" s="4" t="s">
        <v>95</v>
      </c>
    </row>
    <row r="7" spans="2:3" x14ac:dyDescent="0.25">
      <c r="B7" s="3" t="s">
        <v>27</v>
      </c>
      <c r="C7" s="4" t="s">
        <v>70</v>
      </c>
    </row>
    <row r="8" spans="2:3" x14ac:dyDescent="0.25">
      <c r="B8" s="3" t="s">
        <v>28</v>
      </c>
      <c r="C8" t="s">
        <v>197</v>
      </c>
    </row>
    <row r="11" spans="2:3" x14ac:dyDescent="0.25">
      <c r="B11" s="3" t="s">
        <v>4</v>
      </c>
    </row>
    <row r="12" spans="2:3" x14ac:dyDescent="0.25">
      <c r="B12" s="3" t="s">
        <v>29</v>
      </c>
      <c r="C12" t="s">
        <v>35</v>
      </c>
    </row>
    <row r="13" spans="2:3" x14ac:dyDescent="0.25">
      <c r="B13" s="3" t="s">
        <v>30</v>
      </c>
      <c r="C13" t="s">
        <v>36</v>
      </c>
    </row>
    <row r="14" spans="2:3" x14ac:dyDescent="0.25">
      <c r="B14" s="3" t="s">
        <v>31</v>
      </c>
      <c r="C14" t="s">
        <v>3</v>
      </c>
    </row>
    <row r="15" spans="2:3" x14ac:dyDescent="0.25">
      <c r="B15" s="3" t="s">
        <v>32</v>
      </c>
      <c r="C15" t="s">
        <v>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2"/>
  <sheetViews>
    <sheetView topLeftCell="A2" workbookViewId="0">
      <selection activeCell="C46" sqref="C46"/>
    </sheetView>
    <sheetView topLeftCell="A46" workbookViewId="1">
      <selection activeCell="A7" sqref="A7:K7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140625" customWidth="1"/>
    <col min="11" max="11" width="1.28515625" hidden="1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120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85</v>
      </c>
      <c r="D10" s="7">
        <v>948</v>
      </c>
      <c r="E10" s="8">
        <f t="shared" ref="E10:E55" si="0">D10/$D$56</f>
        <v>0.1305245766212309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724</v>
      </c>
      <c r="E11" s="8">
        <f t="shared" si="0"/>
        <v>9.9683326449125711E-2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52</v>
      </c>
      <c r="D12" s="7">
        <v>704</v>
      </c>
      <c r="E12" s="8">
        <f t="shared" si="0"/>
        <v>9.6929643398044885E-2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675</v>
      </c>
      <c r="E13" s="8">
        <f t="shared" si="0"/>
        <v>9.2936802973977689E-2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51</v>
      </c>
      <c r="D14" s="7">
        <v>547</v>
      </c>
      <c r="E14" s="8">
        <f t="shared" si="0"/>
        <v>7.5313231447060439E-2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66</v>
      </c>
      <c r="D15" s="7">
        <v>487</v>
      </c>
      <c r="E15" s="8">
        <f t="shared" si="0"/>
        <v>6.7052182293817986E-2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49</v>
      </c>
      <c r="D16" s="7">
        <v>437</v>
      </c>
      <c r="E16" s="8">
        <f t="shared" si="0"/>
        <v>6.0167974666115932E-2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54</v>
      </c>
      <c r="D17" s="7">
        <v>401</v>
      </c>
      <c r="E17" s="8">
        <f t="shared" si="0"/>
        <v>5.5211345174170451E-2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112</v>
      </c>
      <c r="D18" s="7">
        <v>361</v>
      </c>
      <c r="E18" s="8">
        <f t="shared" si="0"/>
        <v>4.9703979072008811E-2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83</v>
      </c>
      <c r="D19" s="7">
        <v>332</v>
      </c>
      <c r="E19" s="8">
        <f t="shared" si="0"/>
        <v>4.5711138647941622E-2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195</v>
      </c>
      <c r="D20" s="7">
        <v>275</v>
      </c>
      <c r="E20" s="8">
        <f t="shared" si="0"/>
        <v>3.7863141952361283E-2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84</v>
      </c>
      <c r="D21" s="7">
        <v>270</v>
      </c>
      <c r="E21" s="8">
        <f t="shared" si="0"/>
        <v>3.717472118959108E-2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55</v>
      </c>
      <c r="D22" s="7">
        <v>172</v>
      </c>
      <c r="E22" s="8">
        <f t="shared" si="0"/>
        <v>2.3681674239295056E-2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152</v>
      </c>
      <c r="D23" s="7">
        <v>84</v>
      </c>
      <c r="E23" s="8">
        <f t="shared" si="0"/>
        <v>1.1565468814539447E-2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153</v>
      </c>
      <c r="D24" s="7">
        <v>69</v>
      </c>
      <c r="E24" s="8">
        <f t="shared" si="0"/>
        <v>9.5002065262288302E-3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62</v>
      </c>
      <c r="E25" s="8">
        <f t="shared" si="0"/>
        <v>8.5364174583505443E-3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61</v>
      </c>
      <c r="D26" s="7">
        <v>62</v>
      </c>
      <c r="E26" s="8">
        <f t="shared" si="0"/>
        <v>8.5364174583505443E-3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80</v>
      </c>
      <c r="D27" s="7">
        <v>54</v>
      </c>
      <c r="E27" s="8">
        <f t="shared" si="0"/>
        <v>7.4349442379182153E-3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86</v>
      </c>
      <c r="D28" s="7">
        <v>50</v>
      </c>
      <c r="E28" s="8">
        <f t="shared" si="0"/>
        <v>6.8842076277020516E-3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63</v>
      </c>
      <c r="D29" s="7">
        <v>38</v>
      </c>
      <c r="E29" s="8">
        <f t="shared" si="0"/>
        <v>5.231997797053559E-3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53</v>
      </c>
      <c r="D30" s="7">
        <v>12</v>
      </c>
      <c r="E30" s="8">
        <f t="shared" si="0"/>
        <v>1.6522098306484924E-3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91</v>
      </c>
      <c r="D31" s="7">
        <v>7</v>
      </c>
      <c r="E31" s="8">
        <f t="shared" si="0"/>
        <v>9.6378906787828724E-4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157</v>
      </c>
      <c r="D32" s="7">
        <v>7</v>
      </c>
      <c r="E32" s="8">
        <f t="shared" si="0"/>
        <v>9.6378906787828724E-4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155</v>
      </c>
      <c r="D33" s="7">
        <v>6</v>
      </c>
      <c r="E33" s="8">
        <f t="shared" si="0"/>
        <v>8.2610491532424622E-4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81</v>
      </c>
      <c r="D34" s="7">
        <v>6</v>
      </c>
      <c r="E34" s="8">
        <f t="shared" si="0"/>
        <v>8.2610491532424622E-4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64</v>
      </c>
      <c r="D35" s="7">
        <v>5</v>
      </c>
      <c r="E35" s="8">
        <f t="shared" si="0"/>
        <v>6.884207627702051E-4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58</v>
      </c>
      <c r="D36" s="7">
        <v>5</v>
      </c>
      <c r="E36" s="8">
        <f t="shared" si="0"/>
        <v>6.884207627702051E-4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50</v>
      </c>
      <c r="D37" s="7">
        <v>4</v>
      </c>
      <c r="E37" s="8">
        <f t="shared" si="0"/>
        <v>5.5073661021616408E-4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77</v>
      </c>
      <c r="D38" s="7">
        <v>4</v>
      </c>
      <c r="E38" s="8">
        <f t="shared" si="0"/>
        <v>5.5073661021616408E-4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79</v>
      </c>
      <c r="D39" s="7">
        <v>2</v>
      </c>
      <c r="E39" s="8">
        <f t="shared" si="0"/>
        <v>2.7536830510808204E-4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74</v>
      </c>
      <c r="D40" s="7">
        <v>2</v>
      </c>
      <c r="E40" s="8">
        <f t="shared" si="0"/>
        <v>2.7536830510808204E-4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97</v>
      </c>
      <c r="D41" s="7">
        <v>1</v>
      </c>
      <c r="E41" s="8">
        <f t="shared" si="0"/>
        <v>1.3768415255404102E-4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98</v>
      </c>
      <c r="D42" s="7">
        <v>1</v>
      </c>
      <c r="E42" s="8">
        <f t="shared" si="0"/>
        <v>1.3768415255404102E-4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1</v>
      </c>
      <c r="E43" s="8">
        <f t="shared" si="0"/>
        <v>1.3768415255404102E-4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154</v>
      </c>
      <c r="D44" s="7">
        <v>1</v>
      </c>
      <c r="E44" s="8">
        <f t="shared" si="0"/>
        <v>1.3768415255404102E-4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62</v>
      </c>
      <c r="D45" s="7">
        <v>1</v>
      </c>
      <c r="E45" s="8">
        <f t="shared" si="0"/>
        <v>1.3768415255404102E-4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96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109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65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90</v>
      </c>
      <c r="E54" s="8">
        <f t="shared" si="0"/>
        <v>1.2391573729863693E-2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356</v>
      </c>
      <c r="E55" s="8">
        <f t="shared" si="0"/>
        <v>4.9015558309238608E-2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20"/>
      <c r="B56" s="59" t="s">
        <v>2</v>
      </c>
      <c r="C56" s="60"/>
      <c r="D56" s="10">
        <f>SUM(D10:D55)</f>
        <v>7263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20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</sheetData>
  <autoFilter ref="B9:E18">
    <sortState ref="B10:E55">
      <sortCondition descending="1" ref="D9:D18"/>
    </sortState>
  </autoFilter>
  <mergeCells count="4">
    <mergeCell ref="A5:K5"/>
    <mergeCell ref="A6:K6"/>
    <mergeCell ref="A7:K7"/>
    <mergeCell ref="B56:C56"/>
  </mergeCells>
  <conditionalFormatting sqref="E10:E56">
    <cfRule type="dataBar" priority="993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{7351A41C-CFE4-4062-B0E2-440DD11D422C}</x14:id>
        </ext>
      </extLst>
    </cfRule>
    <cfRule type="dataBar" priority="99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{770A0577-3480-4691-AEC9-DD0568DAFA08}</x14:id>
        </ext>
      </extLst>
    </cfRule>
  </conditionalFormatting>
  <conditionalFormatting sqref="E10:E56">
    <cfRule type="dataBar" priority="99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{93C637C2-129E-414F-A18D-A13F1C1EF51A}</x14:id>
        </ext>
      </extLst>
    </cfRule>
    <cfRule type="dataBar" priority="99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{4A9DBD17-AF64-4CD0-ADCF-D67DE2750790}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1A41C-CFE4-4062-B0E2-440DD11D4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0A0577-3480-4691-AEC9-DD0568DAFA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93C637C2-129E-414F-A18D-A13F1C1EF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DBD17-AF64-4CD0-ADCF-D67DE27507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C53" sqref="C53"/>
    </sheetView>
    <sheetView topLeftCell="A19" workbookViewId="1">
      <selection activeCell="M28" sqref="M28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121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84</v>
      </c>
      <c r="D10" s="7">
        <v>176</v>
      </c>
      <c r="E10" s="8">
        <f t="shared" ref="E10:E55" si="0">D10/$D$56</f>
        <v>0.34241245136186771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66</v>
      </c>
      <c r="D11" s="7">
        <v>110</v>
      </c>
      <c r="E11" s="8">
        <f t="shared" si="0"/>
        <v>0.2140077821011673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83</v>
      </c>
      <c r="D12" s="7">
        <v>44</v>
      </c>
      <c r="E12" s="8">
        <f t="shared" si="0"/>
        <v>8.5603112840466927E-2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85</v>
      </c>
      <c r="D13" s="7">
        <v>37</v>
      </c>
      <c r="E13" s="8">
        <f t="shared" si="0"/>
        <v>7.1984435797665364E-2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50</v>
      </c>
      <c r="D14" s="7">
        <v>25</v>
      </c>
      <c r="E14" s="8">
        <f t="shared" si="0"/>
        <v>4.8638132295719845E-2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17</v>
      </c>
      <c r="E15" s="8">
        <f t="shared" si="0"/>
        <v>3.3073929961089495E-2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65</v>
      </c>
      <c r="D16" s="7">
        <v>14</v>
      </c>
      <c r="E16" s="8">
        <f t="shared" si="0"/>
        <v>2.7237354085603113E-2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60</v>
      </c>
      <c r="D17" s="7">
        <v>13</v>
      </c>
      <c r="E17" s="8">
        <f t="shared" si="0"/>
        <v>2.5291828793774319E-2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195</v>
      </c>
      <c r="D18" s="7">
        <v>13</v>
      </c>
      <c r="E18" s="8">
        <f t="shared" si="0"/>
        <v>2.5291828793774319E-2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49</v>
      </c>
      <c r="D19" s="7">
        <v>12</v>
      </c>
      <c r="E19" s="8">
        <f t="shared" si="0"/>
        <v>2.3346303501945526E-2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112</v>
      </c>
      <c r="D20" s="7">
        <v>10</v>
      </c>
      <c r="E20" s="8">
        <f t="shared" si="0"/>
        <v>1.9455252918287938E-2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52</v>
      </c>
      <c r="D21" s="7">
        <v>7</v>
      </c>
      <c r="E21" s="8">
        <f t="shared" si="0"/>
        <v>1.3618677042801557E-2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152</v>
      </c>
      <c r="D22" s="7">
        <v>7</v>
      </c>
      <c r="E22" s="8">
        <f t="shared" si="0"/>
        <v>1.3618677042801557E-2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51</v>
      </c>
      <c r="D23" s="7">
        <v>5</v>
      </c>
      <c r="E23" s="8">
        <f t="shared" si="0"/>
        <v>9.727626459143969E-3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54</v>
      </c>
      <c r="D24" s="7">
        <v>3</v>
      </c>
      <c r="E24" s="8">
        <f t="shared" si="0"/>
        <v>5.8365758754863814E-3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97</v>
      </c>
      <c r="D25" s="7">
        <v>3</v>
      </c>
      <c r="E25" s="8">
        <f t="shared" si="0"/>
        <v>5.8365758754863814E-3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57</v>
      </c>
      <c r="D26" s="7">
        <v>3</v>
      </c>
      <c r="E26" s="8">
        <f t="shared" si="0"/>
        <v>5.8365758754863814E-3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63</v>
      </c>
      <c r="D27" s="7">
        <v>2</v>
      </c>
      <c r="E27" s="8">
        <f t="shared" si="0"/>
        <v>3.8910505836575876E-3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98</v>
      </c>
      <c r="D28" s="7">
        <v>2</v>
      </c>
      <c r="E28" s="8">
        <f t="shared" si="0"/>
        <v>3.8910505836575876E-3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81</v>
      </c>
      <c r="D29" s="7">
        <v>1</v>
      </c>
      <c r="E29" s="8">
        <f t="shared" si="0"/>
        <v>1.9455252918287938E-3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53</v>
      </c>
      <c r="D30" s="7">
        <v>1</v>
      </c>
      <c r="E30" s="8">
        <f t="shared" si="0"/>
        <v>1.9455252918287938E-3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80</v>
      </c>
      <c r="D31" s="7">
        <v>1</v>
      </c>
      <c r="E31" s="8">
        <f t="shared" si="0"/>
        <v>1.9455252918287938E-3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64</v>
      </c>
      <c r="D32" s="7">
        <v>1</v>
      </c>
      <c r="E32" s="8">
        <f t="shared" si="0"/>
        <v>1.9455252918287938E-3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96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109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155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153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86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18.75" customHeight="1" x14ac:dyDescent="0.35">
      <c r="A39" s="20"/>
      <c r="B39" s="5">
        <v>30</v>
      </c>
      <c r="C39" s="6" t="s">
        <v>91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5</v>
      </c>
      <c r="E54" s="8">
        <f t="shared" si="0"/>
        <v>9.727626459143969E-3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2</v>
      </c>
      <c r="E55" s="8">
        <f t="shared" si="0"/>
        <v>3.8910505836575876E-3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514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3">
    <sortState ref="B10:E55">
      <sortCondition descending="1" ref="D9:D23"/>
    </sortState>
  </autoFilter>
  <mergeCells count="4">
    <mergeCell ref="A5:K5"/>
    <mergeCell ref="A6:K6"/>
    <mergeCell ref="A7:K7"/>
    <mergeCell ref="B56:C56"/>
  </mergeCells>
  <conditionalFormatting sqref="E10:E56">
    <cfRule type="dataBar" priority="99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{CA652118-6E5D-49D7-B1BE-4646F2625109}</x14:id>
        </ext>
      </extLst>
    </cfRule>
    <cfRule type="dataBar" priority="99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{91C55281-18E1-4A01-A1C3-F59A8AE3204C}</x14:id>
        </ext>
      </extLst>
    </cfRule>
  </conditionalFormatting>
  <conditionalFormatting sqref="E10:E56">
    <cfRule type="dataBar" priority="99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{82000395-0762-47FF-BD7F-9A6EF857467D}</x14:id>
        </ext>
      </extLst>
    </cfRule>
    <cfRule type="dataBar" priority="99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{7150B21A-FA4C-4904-8138-03D4EDA71004}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652118-6E5D-49D7-B1BE-4646F2625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C55281-18E1-4A01-A1C3-F59A8AE3204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2000395-0762-47FF-BD7F-9A6EF8574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50B21A-FA4C-4904-8138-03D4EDA71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5" workbookViewId="0">
      <selection activeCell="D56" sqref="D56"/>
    </sheetView>
    <sheetView topLeftCell="A7" workbookViewId="1">
      <selection activeCell="L15" sqref="L1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0.57031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83</v>
      </c>
      <c r="D10" s="7">
        <v>214</v>
      </c>
      <c r="E10" s="8">
        <f t="shared" ref="E10:E55" si="0">D10/$D$56</f>
        <v>0.14106789716545814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209</v>
      </c>
      <c r="E11" s="8">
        <f t="shared" si="0"/>
        <v>0.13777191825972313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198</v>
      </c>
      <c r="E12" s="8">
        <f t="shared" si="0"/>
        <v>0.13052076466710613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179</v>
      </c>
      <c r="E13" s="8">
        <f t="shared" si="0"/>
        <v>0.11799604482531312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66</v>
      </c>
      <c r="D14" s="7">
        <v>136</v>
      </c>
      <c r="E14" s="8">
        <f t="shared" si="0"/>
        <v>8.9650626235992084E-2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84</v>
      </c>
      <c r="D15" s="7">
        <v>111</v>
      </c>
      <c r="E15" s="8">
        <f t="shared" si="0"/>
        <v>7.3170731707317069E-2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152</v>
      </c>
      <c r="D16" s="7">
        <v>57</v>
      </c>
      <c r="E16" s="8">
        <f t="shared" si="0"/>
        <v>3.7574159525379035E-2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81</v>
      </c>
      <c r="D17" s="7">
        <v>48</v>
      </c>
      <c r="E17" s="8">
        <f t="shared" si="0"/>
        <v>3.1641397495056033E-2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155</v>
      </c>
      <c r="D18" s="7">
        <v>42</v>
      </c>
      <c r="E18" s="8">
        <f t="shared" si="0"/>
        <v>2.7686222808174028E-2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52</v>
      </c>
      <c r="D19" s="7">
        <v>41</v>
      </c>
      <c r="E19" s="8">
        <f t="shared" si="0"/>
        <v>2.7027027027027029E-2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54</v>
      </c>
      <c r="D20" s="7">
        <v>41</v>
      </c>
      <c r="E20" s="8">
        <f t="shared" si="0"/>
        <v>2.7027027027027029E-2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24</v>
      </c>
      <c r="E21" s="8">
        <f t="shared" si="0"/>
        <v>1.5820698747528016E-2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63</v>
      </c>
      <c r="D22" s="7">
        <v>23</v>
      </c>
      <c r="E22" s="8">
        <f t="shared" si="0"/>
        <v>1.5161502966381015E-2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49</v>
      </c>
      <c r="D23" s="7">
        <v>22</v>
      </c>
      <c r="E23" s="8">
        <f t="shared" si="0"/>
        <v>1.4502307185234015E-2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51</v>
      </c>
      <c r="D24" s="7">
        <v>21</v>
      </c>
      <c r="E24" s="8">
        <f t="shared" si="0"/>
        <v>1.3843111404087014E-2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195</v>
      </c>
      <c r="D25" s="7">
        <v>20</v>
      </c>
      <c r="E25" s="8">
        <f t="shared" si="0"/>
        <v>1.3183915622940013E-2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20</v>
      </c>
      <c r="E26" s="8">
        <f t="shared" si="0"/>
        <v>1.3183915622940013E-2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97</v>
      </c>
      <c r="D27" s="7">
        <v>16</v>
      </c>
      <c r="E27" s="8">
        <f t="shared" si="0"/>
        <v>1.054713249835201E-2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96</v>
      </c>
      <c r="D28" s="7">
        <v>12</v>
      </c>
      <c r="E28" s="8">
        <f t="shared" si="0"/>
        <v>7.9103493737640081E-3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112</v>
      </c>
      <c r="D29" s="7">
        <v>11</v>
      </c>
      <c r="E29" s="8">
        <f t="shared" si="0"/>
        <v>7.2511535926170073E-3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10</v>
      </c>
      <c r="E30" s="8">
        <f t="shared" si="0"/>
        <v>6.5919578114700065E-3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153</v>
      </c>
      <c r="D31" s="7">
        <v>9</v>
      </c>
      <c r="E31" s="8">
        <f t="shared" si="0"/>
        <v>5.9327620303230057E-3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9</v>
      </c>
      <c r="E32" s="8">
        <f t="shared" si="0"/>
        <v>5.9327620303230057E-3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109</v>
      </c>
      <c r="D33" s="7">
        <v>6</v>
      </c>
      <c r="E33" s="8">
        <f t="shared" si="0"/>
        <v>3.9551746868820041E-3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79</v>
      </c>
      <c r="D34" s="7">
        <v>5</v>
      </c>
      <c r="E34" s="8">
        <f t="shared" si="0"/>
        <v>3.2959789057350032E-3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98</v>
      </c>
      <c r="D35" s="7">
        <v>3</v>
      </c>
      <c r="E35" s="8">
        <f t="shared" si="0"/>
        <v>1.977587343441002E-3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2</v>
      </c>
      <c r="E36" s="8">
        <f t="shared" si="0"/>
        <v>1.3183915622940012E-3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64</v>
      </c>
      <c r="D37" s="7">
        <v>2</v>
      </c>
      <c r="E37" s="8">
        <f t="shared" si="0"/>
        <v>1.3183915622940012E-3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77</v>
      </c>
      <c r="D38" s="7">
        <v>2</v>
      </c>
      <c r="E38" s="8">
        <f t="shared" si="0"/>
        <v>1.3183915622940012E-3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62</v>
      </c>
      <c r="D39" s="7">
        <v>2</v>
      </c>
      <c r="E39" s="8">
        <f t="shared" si="0"/>
        <v>1.3183915622940012E-3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55</v>
      </c>
      <c r="D40" s="7">
        <v>1</v>
      </c>
      <c r="E40" s="8">
        <f t="shared" si="0"/>
        <v>6.5919578114700061E-4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53</v>
      </c>
      <c r="D41" s="7">
        <v>1</v>
      </c>
      <c r="E41" s="8">
        <f t="shared" si="0"/>
        <v>6.5919578114700061E-4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80</v>
      </c>
      <c r="D42" s="7">
        <v>1</v>
      </c>
      <c r="E42" s="8">
        <f t="shared" si="0"/>
        <v>6.5919578114700061E-4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18</v>
      </c>
      <c r="E54" s="8">
        <f t="shared" si="0"/>
        <v>1.1865524060646011E-2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1</v>
      </c>
      <c r="E55" s="8">
        <f t="shared" si="0"/>
        <v>6.5919578114700061E-4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1517</v>
      </c>
      <c r="E56" s="9">
        <f>SUM(E10:E55)</f>
        <v>0.99999999999999967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2">
    <sortState ref="B10:E55">
      <sortCondition descending="1" ref="D9:D22"/>
    </sortState>
  </autoFilter>
  <mergeCells count="4">
    <mergeCell ref="A5:K5"/>
    <mergeCell ref="A6:K6"/>
    <mergeCell ref="A7:K7"/>
    <mergeCell ref="B56:C56"/>
  </mergeCells>
  <conditionalFormatting sqref="E10:E56">
    <cfRule type="dataBar" priority="995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{9151AD7D-DC07-4DDF-85D7-C493822DFE33}</x14:id>
        </ext>
      </extLst>
    </cfRule>
    <cfRule type="dataBar" priority="99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{BD632A6D-E585-4FF2-8B32-D6CDF9A898DA}</x14:id>
        </ext>
      </extLst>
    </cfRule>
  </conditionalFormatting>
  <conditionalFormatting sqref="E10:E56">
    <cfRule type="dataBar" priority="99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{A4893A07-B02E-49D7-A50A-103BEDB43105}</x14:id>
        </ext>
      </extLst>
    </cfRule>
    <cfRule type="dataBar" priority="99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{69913E73-F748-417D-89FA-1617214EF3EB}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51AD7D-DC07-4DDF-85D7-C493822DF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632A6D-E585-4FF2-8B32-D6CDF9A898D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A4893A07-B02E-49D7-A50A-103BEDB43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913E73-F748-417D-89FA-1617214EF3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3"/>
  <sheetViews>
    <sheetView topLeftCell="A4" workbookViewId="0">
      <selection activeCell="C51" sqref="C50:C51"/>
    </sheetView>
    <sheetView topLeftCell="A46" workbookViewId="1">
      <selection activeCell="E59" sqref="E59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83</v>
      </c>
      <c r="D10" s="7">
        <v>190</v>
      </c>
      <c r="E10" s="8">
        <f t="shared" ref="E10:E55" si="0">D10/$D$56</f>
        <v>0.21739130434782608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151</v>
      </c>
      <c r="E11" s="8">
        <f t="shared" si="0"/>
        <v>0.17276887871853547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124</v>
      </c>
      <c r="E12" s="8">
        <f t="shared" si="0"/>
        <v>0.14187643020594964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116</v>
      </c>
      <c r="E13" s="8">
        <f t="shared" si="0"/>
        <v>0.13272311212814644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52</v>
      </c>
      <c r="D14" s="7">
        <v>91</v>
      </c>
      <c r="E14" s="8">
        <f t="shared" si="0"/>
        <v>0.10411899313501144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97</v>
      </c>
      <c r="D15" s="7">
        <v>57</v>
      </c>
      <c r="E15" s="8">
        <f t="shared" si="0"/>
        <v>6.5217391304347824E-2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112</v>
      </c>
      <c r="D16" s="7">
        <v>30</v>
      </c>
      <c r="E16" s="8">
        <f t="shared" si="0"/>
        <v>3.4324942791762014E-2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109</v>
      </c>
      <c r="D17" s="7">
        <v>24</v>
      </c>
      <c r="E17" s="8">
        <f t="shared" si="0"/>
        <v>2.7459954233409609E-2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152</v>
      </c>
      <c r="D18" s="7">
        <v>14</v>
      </c>
      <c r="E18" s="8">
        <f t="shared" si="0"/>
        <v>1.6018306636155607E-2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49</v>
      </c>
      <c r="D19" s="7">
        <v>13</v>
      </c>
      <c r="E19" s="8">
        <f t="shared" si="0"/>
        <v>1.4874141876430207E-2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155</v>
      </c>
      <c r="D20" s="7">
        <v>11</v>
      </c>
      <c r="E20" s="8">
        <f t="shared" si="0"/>
        <v>1.2585812356979404E-2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54</v>
      </c>
      <c r="D21" s="7">
        <v>9</v>
      </c>
      <c r="E21" s="8">
        <f t="shared" si="0"/>
        <v>1.0297482837528604E-2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98</v>
      </c>
      <c r="D22" s="7">
        <v>8</v>
      </c>
      <c r="E22" s="8">
        <f t="shared" si="0"/>
        <v>9.1533180778032037E-3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96</v>
      </c>
      <c r="D23" s="7">
        <v>6</v>
      </c>
      <c r="E23" s="8">
        <f t="shared" si="0"/>
        <v>6.8649885583524023E-3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57</v>
      </c>
      <c r="D24" s="7">
        <v>6</v>
      </c>
      <c r="E24" s="8">
        <f t="shared" si="0"/>
        <v>6.8649885583524023E-3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195</v>
      </c>
      <c r="D25" s="7">
        <v>5</v>
      </c>
      <c r="E25" s="8">
        <f t="shared" si="0"/>
        <v>5.7208237986270021E-3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4</v>
      </c>
      <c r="E26" s="8">
        <f t="shared" si="0"/>
        <v>4.5766590389016018E-3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55</v>
      </c>
      <c r="D27" s="7">
        <v>3</v>
      </c>
      <c r="E27" s="8">
        <f t="shared" si="0"/>
        <v>3.4324942791762012E-3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63</v>
      </c>
      <c r="D28" s="7">
        <v>2</v>
      </c>
      <c r="E28" s="8">
        <f t="shared" si="0"/>
        <v>2.2883295194508009E-3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61</v>
      </c>
      <c r="D29" s="7">
        <v>2</v>
      </c>
      <c r="E29" s="8">
        <f t="shared" si="0"/>
        <v>2.2883295194508009E-3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80</v>
      </c>
      <c r="D30" s="7">
        <v>1</v>
      </c>
      <c r="E30" s="8">
        <f t="shared" si="0"/>
        <v>1.1441647597254005E-3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64</v>
      </c>
      <c r="D31" s="7">
        <v>1</v>
      </c>
      <c r="E31" s="8">
        <f t="shared" si="0"/>
        <v>1.1441647597254005E-3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66</v>
      </c>
      <c r="D32" s="7">
        <v>0</v>
      </c>
      <c r="E32" s="8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84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50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65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81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86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79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6</v>
      </c>
      <c r="E54" s="8">
        <f t="shared" si="0"/>
        <v>6.8649885583524023E-3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20"/>
      <c r="B56" s="62" t="s">
        <v>2</v>
      </c>
      <c r="C56" s="63"/>
      <c r="D56" s="10">
        <f>SUM(D10:D55)</f>
        <v>874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20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20.100000000000001" customHeight="1" x14ac:dyDescent="0.35">
      <c r="A61" s="20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</sheetData>
  <autoFilter ref="B9:E23">
    <sortState ref="B10:E55">
      <sortCondition descending="1" ref="D9:D23"/>
    </sortState>
  </autoFilter>
  <mergeCells count="4">
    <mergeCell ref="A5:K5"/>
    <mergeCell ref="A6:K6"/>
    <mergeCell ref="A7:K7"/>
    <mergeCell ref="B56:C56"/>
  </mergeCells>
  <conditionalFormatting sqref="E10:E56">
    <cfRule type="dataBar" priority="99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{4F01366C-4C34-44B3-B2BF-8E399E617D77}</x14:id>
        </ext>
      </extLst>
    </cfRule>
    <cfRule type="dataBar" priority="99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{9BFBFD34-82E8-4082-BB46-E0A808A992DF}</x14:id>
        </ext>
      </extLst>
    </cfRule>
  </conditionalFormatting>
  <conditionalFormatting sqref="E10:E56">
    <cfRule type="dataBar" priority="99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{6083B410-90F9-49E9-800F-63E12B63D75B}</x14:id>
        </ext>
      </extLst>
    </cfRule>
    <cfRule type="dataBar" priority="99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{483269FF-34DC-4361-B16A-5703B2619530}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01366C-4C34-44B3-B2BF-8E399E617D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FBFD34-82E8-4082-BB46-E0A808A992D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6083B410-90F9-49E9-800F-63E12B63D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3269FF-34DC-4361-B16A-5703B26195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E64" sqref="E64"/>
    </sheetView>
    <sheetView topLeftCell="A46" workbookViewId="1">
      <selection activeCell="L10" sqref="L10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124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263</v>
      </c>
      <c r="E10" s="8">
        <f t="shared" ref="E10:E55" si="0">D10/$D$56</f>
        <v>0.14684533780011166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96</v>
      </c>
      <c r="D11" s="7">
        <v>257</v>
      </c>
      <c r="E11" s="8">
        <f t="shared" si="0"/>
        <v>0.14349525404801786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219</v>
      </c>
      <c r="E12" s="8">
        <f t="shared" si="0"/>
        <v>0.12227805695142378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178</v>
      </c>
      <c r="E13" s="8">
        <f t="shared" si="0"/>
        <v>9.9385817978782806E-2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83</v>
      </c>
      <c r="D14" s="7">
        <v>176</v>
      </c>
      <c r="E14" s="8">
        <f t="shared" si="0"/>
        <v>9.8269123394751537E-2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60</v>
      </c>
      <c r="D15" s="7">
        <v>171</v>
      </c>
      <c r="E15" s="8">
        <f t="shared" si="0"/>
        <v>9.5477386934673364E-2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84</v>
      </c>
      <c r="D16" s="7">
        <v>74</v>
      </c>
      <c r="E16" s="8">
        <f t="shared" si="0"/>
        <v>4.1317699609156898E-2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109</v>
      </c>
      <c r="D17" s="7">
        <v>60</v>
      </c>
      <c r="E17" s="8">
        <f t="shared" si="0"/>
        <v>3.350083752093802E-2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112</v>
      </c>
      <c r="D18" s="7">
        <v>56</v>
      </c>
      <c r="E18" s="8">
        <f t="shared" si="0"/>
        <v>3.1267448352875489E-2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97</v>
      </c>
      <c r="D19" s="7">
        <v>47</v>
      </c>
      <c r="E19" s="8">
        <f t="shared" si="0"/>
        <v>2.6242322724734785E-2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152</v>
      </c>
      <c r="D20" s="7">
        <v>45</v>
      </c>
      <c r="E20" s="8">
        <f t="shared" si="0"/>
        <v>2.5125628140703519E-2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49</v>
      </c>
      <c r="D21" s="7">
        <v>36</v>
      </c>
      <c r="E21" s="8">
        <f t="shared" si="0"/>
        <v>2.0100502512562814E-2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195</v>
      </c>
      <c r="D22" s="7">
        <v>35</v>
      </c>
      <c r="E22" s="8">
        <f t="shared" si="0"/>
        <v>1.954215522054718E-2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51</v>
      </c>
      <c r="D23" s="7">
        <v>31</v>
      </c>
      <c r="E23" s="8">
        <f t="shared" si="0"/>
        <v>1.7308766052484645E-2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50</v>
      </c>
      <c r="D24" s="7">
        <v>21</v>
      </c>
      <c r="E24" s="8">
        <f t="shared" si="0"/>
        <v>1.1725293132328308E-2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14</v>
      </c>
      <c r="E25" s="8">
        <f t="shared" si="0"/>
        <v>7.8168620882188723E-3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14</v>
      </c>
      <c r="E26" s="8">
        <f t="shared" si="0"/>
        <v>7.8168620882188723E-3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155</v>
      </c>
      <c r="D27" s="7">
        <v>12</v>
      </c>
      <c r="E27" s="8">
        <f t="shared" si="0"/>
        <v>6.7001675041876048E-3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52</v>
      </c>
      <c r="D28" s="7">
        <v>9</v>
      </c>
      <c r="E28" s="8">
        <f t="shared" si="0"/>
        <v>5.0251256281407036E-3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61</v>
      </c>
      <c r="D29" s="7">
        <v>9</v>
      </c>
      <c r="E29" s="8">
        <f t="shared" si="0"/>
        <v>5.0251256281407036E-3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81</v>
      </c>
      <c r="D30" s="7">
        <v>6</v>
      </c>
      <c r="E30" s="8">
        <f t="shared" si="0"/>
        <v>3.3500837520938024E-3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64</v>
      </c>
      <c r="D31" s="7">
        <v>6</v>
      </c>
      <c r="E31" s="8">
        <f t="shared" si="0"/>
        <v>3.3500837520938024E-3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77</v>
      </c>
      <c r="D32" s="7">
        <v>6</v>
      </c>
      <c r="E32" s="8">
        <f t="shared" si="0"/>
        <v>3.3500837520938024E-3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54</v>
      </c>
      <c r="D33" s="7">
        <v>5</v>
      </c>
      <c r="E33" s="8">
        <f t="shared" si="0"/>
        <v>2.7917364600781687E-3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63</v>
      </c>
      <c r="D34" s="7">
        <v>5</v>
      </c>
      <c r="E34" s="8">
        <f t="shared" si="0"/>
        <v>2.7917364600781687E-3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98</v>
      </c>
      <c r="D35" s="7">
        <v>5</v>
      </c>
      <c r="E35" s="8">
        <f t="shared" si="0"/>
        <v>2.7917364600781687E-3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53</v>
      </c>
      <c r="D36" s="7">
        <v>4</v>
      </c>
      <c r="E36" s="8">
        <f t="shared" si="0"/>
        <v>2.2333891680625349E-3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4</v>
      </c>
      <c r="E37" s="8">
        <f t="shared" si="0"/>
        <v>2.2333891680625349E-3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80</v>
      </c>
      <c r="D38" s="7">
        <v>3</v>
      </c>
      <c r="E38" s="8">
        <f t="shared" si="0"/>
        <v>1.6750418760469012E-3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55</v>
      </c>
      <c r="D39" s="7">
        <v>2</v>
      </c>
      <c r="E39" s="8">
        <f t="shared" si="0"/>
        <v>1.1166945840312675E-3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99</v>
      </c>
      <c r="D40" s="7">
        <v>1</v>
      </c>
      <c r="E40" s="8">
        <f t="shared" si="0"/>
        <v>5.5834729201563373E-4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111</v>
      </c>
      <c r="D41" s="7">
        <v>1</v>
      </c>
      <c r="E41" s="8">
        <f t="shared" si="0"/>
        <v>5.5834729201563373E-4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58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62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156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13</v>
      </c>
      <c r="E54" s="8">
        <f t="shared" si="0"/>
        <v>7.2585147962032385E-3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</v>
      </c>
      <c r="E55" s="8">
        <f t="shared" si="0"/>
        <v>1.6750418760469012E-3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1791</v>
      </c>
      <c r="E56" s="9">
        <f>SUM(E10:E55)</f>
        <v>0.99999999999999978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34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99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{0D19E3EC-D89B-49A9-8F4B-E380806F9962}</x14:id>
        </ext>
      </extLst>
    </cfRule>
    <cfRule type="dataBar" priority="99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{9E76D4E1-5FE6-47CB-A485-EE1B241E0D71}</x14:id>
        </ext>
      </extLst>
    </cfRule>
  </conditionalFormatting>
  <conditionalFormatting sqref="E10:E56">
    <cfRule type="dataBar" priority="99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{7ACDAC52-D5E2-4FE0-9E95-2D7FBD7FD88A}</x14:id>
        </ext>
      </extLst>
    </cfRule>
    <cfRule type="dataBar" priority="99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{1B291DAF-663A-4B80-B5F2-5E4EAFE20E35}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19E3EC-D89B-49A9-8F4B-E380806F9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76D4E1-5FE6-47CB-A485-EE1B241E0D7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7ACDAC52-D5E2-4FE0-9E95-2D7FBD7FD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291DAF-663A-4B80-B5F2-5E4EAFE20E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5" workbookViewId="0">
      <selection activeCell="F65" sqref="F65"/>
    </sheetView>
    <sheetView workbookViewId="1">
      <selection activeCell="J11" sqref="J11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246</v>
      </c>
      <c r="E10" s="8">
        <f t="shared" ref="E10:E55" si="0">D10/$D$56</f>
        <v>0.17263157894736841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219</v>
      </c>
      <c r="E11" s="8">
        <f t="shared" si="0"/>
        <v>0.15368421052631578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84</v>
      </c>
      <c r="D12" s="7">
        <v>203</v>
      </c>
      <c r="E12" s="8">
        <f t="shared" si="0"/>
        <v>0.1424561403508772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66</v>
      </c>
      <c r="D13" s="7">
        <v>175</v>
      </c>
      <c r="E13" s="8">
        <f t="shared" si="0"/>
        <v>0.12280701754385964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159</v>
      </c>
      <c r="E14" s="8">
        <f t="shared" si="0"/>
        <v>0.11157894736842106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52</v>
      </c>
      <c r="D15" s="7">
        <v>76</v>
      </c>
      <c r="E15" s="8">
        <f t="shared" si="0"/>
        <v>5.3333333333333337E-2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152</v>
      </c>
      <c r="D16" s="7">
        <v>44</v>
      </c>
      <c r="E16" s="8">
        <f t="shared" si="0"/>
        <v>3.0877192982456142E-2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195</v>
      </c>
      <c r="D17" s="7">
        <v>44</v>
      </c>
      <c r="E17" s="8">
        <f t="shared" si="0"/>
        <v>3.0877192982456142E-2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49</v>
      </c>
      <c r="D18" s="7">
        <v>39</v>
      </c>
      <c r="E18" s="8">
        <f t="shared" si="0"/>
        <v>2.736842105263158E-2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112</v>
      </c>
      <c r="D19" s="7">
        <v>39</v>
      </c>
      <c r="E19" s="8">
        <f t="shared" si="0"/>
        <v>2.736842105263158E-2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54</v>
      </c>
      <c r="D20" s="7">
        <v>33</v>
      </c>
      <c r="E20" s="8">
        <f t="shared" si="0"/>
        <v>2.3157894736842106E-2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23</v>
      </c>
      <c r="E21" s="8">
        <f t="shared" si="0"/>
        <v>1.6140350877192983E-2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83</v>
      </c>
      <c r="D22" s="7">
        <v>21</v>
      </c>
      <c r="E22" s="8">
        <f t="shared" si="0"/>
        <v>1.4736842105263158E-2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109</v>
      </c>
      <c r="D23" s="7">
        <v>21</v>
      </c>
      <c r="E23" s="8">
        <f t="shared" si="0"/>
        <v>1.4736842105263158E-2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153</v>
      </c>
      <c r="D24" s="7">
        <v>17</v>
      </c>
      <c r="E24" s="8">
        <f t="shared" si="0"/>
        <v>1.1929824561403509E-2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51</v>
      </c>
      <c r="D25" s="7">
        <v>13</v>
      </c>
      <c r="E25" s="8">
        <f t="shared" si="0"/>
        <v>9.1228070175438589E-3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97</v>
      </c>
      <c r="D26" s="7">
        <v>13</v>
      </c>
      <c r="E26" s="8">
        <f t="shared" si="0"/>
        <v>9.1228070175438589E-3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155</v>
      </c>
      <c r="D27" s="7">
        <v>8</v>
      </c>
      <c r="E27" s="8">
        <f t="shared" si="0"/>
        <v>5.6140350877192978E-3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96</v>
      </c>
      <c r="D28" s="7">
        <v>4</v>
      </c>
      <c r="E28" s="8">
        <f t="shared" si="0"/>
        <v>2.8070175438596489E-3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4</v>
      </c>
      <c r="E29" s="8">
        <f t="shared" si="0"/>
        <v>2.8070175438596489E-3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58</v>
      </c>
      <c r="D30" s="7">
        <v>4</v>
      </c>
      <c r="E30" s="8">
        <f t="shared" si="0"/>
        <v>2.8070175438596489E-3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63</v>
      </c>
      <c r="D31" s="7">
        <v>3</v>
      </c>
      <c r="E31" s="8">
        <f t="shared" si="0"/>
        <v>2.1052631578947368E-3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3</v>
      </c>
      <c r="E32" s="8">
        <f t="shared" si="0"/>
        <v>2.1052631578947368E-3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2</v>
      </c>
      <c r="E33" s="8">
        <f t="shared" si="0"/>
        <v>1.4035087719298245E-3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98</v>
      </c>
      <c r="D34" s="7">
        <v>2</v>
      </c>
      <c r="E34" s="8">
        <f t="shared" si="0"/>
        <v>1.4035087719298245E-3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1</v>
      </c>
      <c r="E35" s="8">
        <f t="shared" si="0"/>
        <v>7.0175438596491223E-4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1</v>
      </c>
      <c r="E36" s="8">
        <f t="shared" si="0"/>
        <v>7.0175438596491223E-4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79</v>
      </c>
      <c r="D37" s="7">
        <v>1</v>
      </c>
      <c r="E37" s="8">
        <f t="shared" si="0"/>
        <v>7.0175438596491223E-4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111</v>
      </c>
      <c r="D38" s="7">
        <v>1</v>
      </c>
      <c r="E38" s="8">
        <f t="shared" si="0"/>
        <v>7.0175438596491223E-4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80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64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6</v>
      </c>
      <c r="E54" s="8">
        <f t="shared" si="0"/>
        <v>4.2105263157894736E-3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1425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996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{19D7C24B-D5DE-44EC-B7AC-73D6D7C89A31}</x14:id>
        </ext>
      </extLst>
    </cfRule>
    <cfRule type="dataBar" priority="996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{9AA9BF94-3E38-4D77-87B7-EEEAE09DBE8D}</x14:id>
        </ext>
      </extLst>
    </cfRule>
  </conditionalFormatting>
  <conditionalFormatting sqref="E10:E56">
    <cfRule type="dataBar" priority="99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{13DFB3B9-2DA1-4607-84C1-809E60637EDD}</x14:id>
        </ext>
      </extLst>
    </cfRule>
    <cfRule type="dataBar" priority="99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{10276822-3356-4591-8555-D2C0964A0A14}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7C24B-D5DE-44EC-B7AC-73D6D7C89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A9BF94-3E38-4D77-87B7-EEEAE09DBE8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13DFB3B9-2DA1-4607-84C1-809E60637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76822-3356-4591-8555-D2C0964A0A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C62" sqref="C62"/>
    </sheetView>
    <sheetView topLeftCell="A46" workbookViewId="1">
      <selection activeCell="L56" sqref="L56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85546875" customWidth="1"/>
    <col min="4" max="4" width="11.5703125" bestFit="1" customWidth="1"/>
    <col min="5" max="5" width="13.85546875" customWidth="1"/>
    <col min="6" max="6" width="11.4257812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126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94</v>
      </c>
      <c r="E10" s="8">
        <f t="shared" ref="E10:E55" si="0">D10/$D$56</f>
        <v>0.21123595505617979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84</v>
      </c>
      <c r="D11" s="7">
        <v>59</v>
      </c>
      <c r="E11" s="8">
        <f t="shared" si="0"/>
        <v>0.13258426966292136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54</v>
      </c>
      <c r="E12" s="8">
        <f t="shared" si="0"/>
        <v>0.12134831460674157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66</v>
      </c>
      <c r="D13" s="7">
        <v>44</v>
      </c>
      <c r="E13" s="8">
        <f t="shared" si="0"/>
        <v>9.8876404494382023E-2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43</v>
      </c>
      <c r="E14" s="8">
        <f t="shared" si="0"/>
        <v>9.662921348314607E-2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83</v>
      </c>
      <c r="D15" s="7">
        <v>41</v>
      </c>
      <c r="E15" s="8">
        <f t="shared" si="0"/>
        <v>9.2134831460674152E-2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51</v>
      </c>
      <c r="D16" s="7">
        <v>16</v>
      </c>
      <c r="E16" s="8">
        <f t="shared" si="0"/>
        <v>3.5955056179775284E-2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49</v>
      </c>
      <c r="D17" s="7">
        <v>13</v>
      </c>
      <c r="E17" s="8">
        <f t="shared" si="0"/>
        <v>2.9213483146067417E-2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50</v>
      </c>
      <c r="D18" s="7">
        <v>13</v>
      </c>
      <c r="E18" s="8">
        <f t="shared" si="0"/>
        <v>2.9213483146067417E-2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65</v>
      </c>
      <c r="D19" s="7">
        <v>10</v>
      </c>
      <c r="E19" s="8">
        <f t="shared" si="0"/>
        <v>2.247191011235955E-2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63</v>
      </c>
      <c r="D20" s="7">
        <v>9</v>
      </c>
      <c r="E20" s="8">
        <f t="shared" si="0"/>
        <v>2.0224719101123594E-2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155</v>
      </c>
      <c r="D21" s="7">
        <v>7</v>
      </c>
      <c r="E21" s="8">
        <f t="shared" si="0"/>
        <v>1.5730337078651686E-2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112</v>
      </c>
      <c r="D22" s="7">
        <v>6</v>
      </c>
      <c r="E22" s="8">
        <f t="shared" si="0"/>
        <v>1.3483146067415731E-2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54</v>
      </c>
      <c r="D23" s="7">
        <v>5</v>
      </c>
      <c r="E23" s="8">
        <f t="shared" si="0"/>
        <v>1.1235955056179775E-2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96</v>
      </c>
      <c r="D24" s="7">
        <v>5</v>
      </c>
      <c r="E24" s="8">
        <f t="shared" si="0"/>
        <v>1.1235955056179775E-2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109</v>
      </c>
      <c r="D25" s="7">
        <v>4</v>
      </c>
      <c r="E25" s="8">
        <f t="shared" si="0"/>
        <v>8.988764044943821E-3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57</v>
      </c>
      <c r="D26" s="7">
        <v>4</v>
      </c>
      <c r="E26" s="8">
        <f t="shared" si="0"/>
        <v>8.988764044943821E-3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152</v>
      </c>
      <c r="D27" s="7">
        <v>3</v>
      </c>
      <c r="E27" s="8">
        <f t="shared" si="0"/>
        <v>6.7415730337078653E-3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53</v>
      </c>
      <c r="D28" s="7">
        <v>3</v>
      </c>
      <c r="E28" s="8">
        <f t="shared" si="0"/>
        <v>6.7415730337078653E-3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98</v>
      </c>
      <c r="D29" s="7">
        <v>2</v>
      </c>
      <c r="E29" s="8">
        <f t="shared" si="0"/>
        <v>4.4943820224719105E-3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58</v>
      </c>
      <c r="D30" s="7">
        <v>2</v>
      </c>
      <c r="E30" s="8">
        <f t="shared" si="0"/>
        <v>4.4943820224719105E-3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195</v>
      </c>
      <c r="D31" s="7">
        <v>1</v>
      </c>
      <c r="E31" s="8">
        <f t="shared" si="0"/>
        <v>2.2471910112359553E-3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97</v>
      </c>
      <c r="D32" s="7">
        <v>1</v>
      </c>
      <c r="E32" s="8">
        <f t="shared" si="0"/>
        <v>2.2471910112359553E-3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1</v>
      </c>
      <c r="E33" s="8">
        <f t="shared" si="0"/>
        <v>2.2471910112359553E-3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81</v>
      </c>
      <c r="D34" s="7">
        <v>1</v>
      </c>
      <c r="E34" s="8">
        <f t="shared" si="0"/>
        <v>2.2471910112359553E-3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64</v>
      </c>
      <c r="D35" s="7">
        <v>1</v>
      </c>
      <c r="E35" s="8">
        <f t="shared" si="0"/>
        <v>2.2471910112359553E-3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77</v>
      </c>
      <c r="D36" s="7">
        <v>1</v>
      </c>
      <c r="E36" s="8">
        <f t="shared" si="0"/>
        <v>2.2471910112359553E-3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52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86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61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80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</v>
      </c>
      <c r="E54" s="8">
        <f t="shared" si="0"/>
        <v>4.4943820224719105E-3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445</v>
      </c>
      <c r="E56" s="9">
        <f>SUM(E10:E55)</f>
        <v>0.99999999999999967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997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{CA566DE6-D66B-40C2-80FC-F62042954A09}</x14:id>
        </ext>
      </extLst>
    </cfRule>
    <cfRule type="dataBar" priority="997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{4E66B463-049F-430F-A84B-E4B0F1BD5C22}</x14:id>
        </ext>
      </extLst>
    </cfRule>
  </conditionalFormatting>
  <conditionalFormatting sqref="E10:E56">
    <cfRule type="dataBar" priority="99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{16454865-0B15-41C5-AF04-FE47FC684FD0}</x14:id>
        </ext>
      </extLst>
    </cfRule>
    <cfRule type="dataBar" priority="99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{307964CE-FCC8-4917-8418-BAA32C6C2B5E}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566DE6-D66B-40C2-80FC-F62042954A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66B463-049F-430F-A84B-E4B0F1BD5C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16454865-0B15-41C5-AF04-FE47FC684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7964CE-FCC8-4917-8418-BAA32C6C2B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3" workbookViewId="0">
      <selection activeCell="C12" sqref="C12"/>
    </sheetView>
    <sheetView workbookViewId="1">
      <selection activeCell="A6" sqref="A6:K6"/>
    </sheetView>
  </sheetViews>
  <sheetFormatPr baseColWidth="10" defaultRowHeight="15" x14ac:dyDescent="0.25"/>
  <cols>
    <col min="1" max="1" width="1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56</v>
      </c>
      <c r="D10" s="7">
        <v>453</v>
      </c>
      <c r="E10" s="8">
        <f t="shared" ref="E10:E55" si="0">D10/$D$56</f>
        <v>0.15304054054054053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>
        <v>2</v>
      </c>
      <c r="B11" s="5">
        <v>2</v>
      </c>
      <c r="C11" s="6" t="s">
        <v>85</v>
      </c>
      <c r="D11" s="7">
        <v>391</v>
      </c>
      <c r="E11" s="8">
        <f t="shared" si="0"/>
        <v>0.13209459459459461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371</v>
      </c>
      <c r="E12" s="8">
        <f t="shared" si="0"/>
        <v>0.12533783783783783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49</v>
      </c>
      <c r="D13" s="7">
        <v>292</v>
      </c>
      <c r="E13" s="8">
        <f t="shared" si="0"/>
        <v>9.8648648648648654E-2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51</v>
      </c>
      <c r="D14" s="7">
        <v>270</v>
      </c>
      <c r="E14" s="8">
        <f t="shared" si="0"/>
        <v>9.1216216216216214E-2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52</v>
      </c>
      <c r="D15" s="7">
        <v>253</v>
      </c>
      <c r="E15" s="8">
        <f t="shared" si="0"/>
        <v>8.5472972972972974E-2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97</v>
      </c>
      <c r="D16" s="7">
        <v>186</v>
      </c>
      <c r="E16" s="8">
        <f t="shared" si="0"/>
        <v>6.2837837837837834E-2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152</v>
      </c>
      <c r="D17" s="7">
        <v>162</v>
      </c>
      <c r="E17" s="8">
        <f t="shared" si="0"/>
        <v>5.4729729729729733E-2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195</v>
      </c>
      <c r="D18" s="7">
        <v>158</v>
      </c>
      <c r="E18" s="8">
        <f t="shared" si="0"/>
        <v>5.3378378378378381E-2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54</v>
      </c>
      <c r="D19" s="7">
        <v>144</v>
      </c>
      <c r="E19" s="8">
        <f t="shared" si="0"/>
        <v>4.8648648648648651E-2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112</v>
      </c>
      <c r="D20" s="7">
        <v>53</v>
      </c>
      <c r="E20" s="8">
        <f t="shared" si="0"/>
        <v>1.7905405405405406E-2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55</v>
      </c>
      <c r="D21" s="7">
        <v>34</v>
      </c>
      <c r="E21" s="8">
        <f t="shared" si="0"/>
        <v>1.1486486486486487E-2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64</v>
      </c>
      <c r="D22" s="7">
        <v>28</v>
      </c>
      <c r="E22" s="8">
        <f t="shared" si="0"/>
        <v>9.45945945945946E-3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155</v>
      </c>
      <c r="D23" s="7">
        <v>19</v>
      </c>
      <c r="E23" s="8">
        <f t="shared" si="0"/>
        <v>6.4189189189189193E-3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53</v>
      </c>
      <c r="D24" s="7">
        <v>18</v>
      </c>
      <c r="E24" s="8">
        <f t="shared" si="0"/>
        <v>6.0810810810810814E-3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84</v>
      </c>
      <c r="D25" s="7">
        <v>17</v>
      </c>
      <c r="E25" s="8">
        <f t="shared" si="0"/>
        <v>5.7432432432432436E-3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57</v>
      </c>
      <c r="D26" s="7">
        <v>16</v>
      </c>
      <c r="E26" s="8">
        <f t="shared" si="0"/>
        <v>5.4054054054054057E-3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83</v>
      </c>
      <c r="D27" s="7">
        <v>15</v>
      </c>
      <c r="E27" s="8">
        <f t="shared" si="0"/>
        <v>5.0675675675675678E-3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63</v>
      </c>
      <c r="D28" s="7">
        <v>9</v>
      </c>
      <c r="E28" s="8">
        <f t="shared" si="0"/>
        <v>3.0405405405405407E-3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98</v>
      </c>
      <c r="D29" s="7">
        <v>8</v>
      </c>
      <c r="E29" s="8">
        <f t="shared" si="0"/>
        <v>2.7027027027027029E-3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80</v>
      </c>
      <c r="D30" s="7">
        <v>8</v>
      </c>
      <c r="E30" s="8">
        <f t="shared" si="0"/>
        <v>2.7027027027027029E-3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66</v>
      </c>
      <c r="D31" s="7">
        <v>7</v>
      </c>
      <c r="E31" s="8">
        <f t="shared" si="0"/>
        <v>2.364864864864865E-3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157</v>
      </c>
      <c r="D32" s="7">
        <v>5</v>
      </c>
      <c r="E32" s="8">
        <f t="shared" si="0"/>
        <v>1.6891891891891893E-3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109</v>
      </c>
      <c r="D33" s="7">
        <v>4</v>
      </c>
      <c r="E33" s="8">
        <f t="shared" si="0"/>
        <v>1.3513513513513514E-3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58</v>
      </c>
      <c r="D34" s="7">
        <v>4</v>
      </c>
      <c r="E34" s="8">
        <f t="shared" si="0"/>
        <v>1.3513513513513514E-3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153</v>
      </c>
      <c r="D35" s="7">
        <v>3</v>
      </c>
      <c r="E35" s="8">
        <f t="shared" si="0"/>
        <v>1.0135135135135136E-3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81</v>
      </c>
      <c r="D36" s="7">
        <v>3</v>
      </c>
      <c r="E36" s="8">
        <f t="shared" si="0"/>
        <v>1.0135135135135136E-3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61</v>
      </c>
      <c r="D37" s="7">
        <v>3</v>
      </c>
      <c r="E37" s="8">
        <f t="shared" si="0"/>
        <v>1.0135135135135136E-3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96</v>
      </c>
      <c r="D38" s="7">
        <v>2</v>
      </c>
      <c r="E38" s="8">
        <f t="shared" si="0"/>
        <v>6.7567567567567571E-4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50</v>
      </c>
      <c r="D39" s="7">
        <v>2</v>
      </c>
      <c r="E39" s="8">
        <f t="shared" si="0"/>
        <v>6.7567567567567571E-4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91</v>
      </c>
      <c r="D40" s="7">
        <v>2</v>
      </c>
      <c r="E40" s="8">
        <f t="shared" si="0"/>
        <v>6.7567567567567571E-4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156</v>
      </c>
      <c r="D41" s="7">
        <v>2</v>
      </c>
      <c r="E41" s="8">
        <f t="shared" si="0"/>
        <v>6.7567567567567571E-4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65</v>
      </c>
      <c r="D42" s="7">
        <v>1</v>
      </c>
      <c r="E42" s="8">
        <f t="shared" si="0"/>
        <v>3.3783783783783786E-4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77</v>
      </c>
      <c r="D43" s="7">
        <v>1</v>
      </c>
      <c r="E43" s="8">
        <f t="shared" si="0"/>
        <v>3.3783783783783786E-4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62</v>
      </c>
      <c r="D44" s="7">
        <v>1</v>
      </c>
      <c r="E44" s="8">
        <f t="shared" si="0"/>
        <v>3.3783783783783786E-4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111</v>
      </c>
      <c r="D45" s="7">
        <v>1</v>
      </c>
      <c r="E45" s="8">
        <f t="shared" si="0"/>
        <v>3.3783783783783786E-4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75</v>
      </c>
      <c r="D46" s="7">
        <v>1</v>
      </c>
      <c r="E46" s="8">
        <f t="shared" si="0"/>
        <v>3.3783783783783786E-4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78</v>
      </c>
      <c r="D47" s="7">
        <v>1</v>
      </c>
      <c r="E47" s="8">
        <f t="shared" si="0"/>
        <v>3.3783783783783786E-4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86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79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76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154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99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74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10</v>
      </c>
      <c r="E54" s="8">
        <f t="shared" si="0"/>
        <v>3.3783783783783786E-3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2</v>
      </c>
      <c r="E55" s="8">
        <f t="shared" si="0"/>
        <v>6.7567567567567571E-4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2960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34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998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{79BF03F7-0906-4613-87BF-BB97CE3B637D}</x14:id>
        </ext>
      </extLst>
    </cfRule>
    <cfRule type="dataBar" priority="998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{00C6A3C7-5379-4F83-BC85-AB49DFEAB1F5}</x14:id>
        </ext>
      </extLst>
    </cfRule>
  </conditionalFormatting>
  <conditionalFormatting sqref="E10:E56">
    <cfRule type="dataBar" priority="99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{EC3EB819-C4F5-4DD2-BD29-3E125E8122AA}</x14:id>
        </ext>
      </extLst>
    </cfRule>
    <cfRule type="dataBar" priority="99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{C0F598B7-1A2D-4372-AD43-6BB0A0285119}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F03F7-0906-4613-87BF-BB97CE3B63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6A3C7-5379-4F83-BC85-AB49DFEAB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EC3EB819-C4F5-4DD2-BD29-3E125E8122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F598B7-1A2D-4372-AD43-6BB0A02851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C59" sqref="C59"/>
    </sheetView>
    <sheetView topLeftCell="A5" workbookViewId="1">
      <selection activeCell="G62" sqref="G62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96</v>
      </c>
      <c r="D10" s="7">
        <v>939</v>
      </c>
      <c r="E10" s="8">
        <f t="shared" ref="E10:E55" si="0">D10/$D$56</f>
        <v>0.34816462736373749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356</v>
      </c>
      <c r="E11" s="8">
        <f t="shared" si="0"/>
        <v>0.13199851687059697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52</v>
      </c>
      <c r="D12" s="7">
        <v>213</v>
      </c>
      <c r="E12" s="8">
        <f t="shared" si="0"/>
        <v>7.8976640711902107E-2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49</v>
      </c>
      <c r="D13" s="7">
        <v>172</v>
      </c>
      <c r="E13" s="8">
        <f t="shared" si="0"/>
        <v>6.377456433073786E-2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97</v>
      </c>
      <c r="D14" s="7">
        <v>157</v>
      </c>
      <c r="E14" s="8">
        <f t="shared" si="0"/>
        <v>5.8212829069336301E-2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60</v>
      </c>
      <c r="D15" s="7">
        <v>156</v>
      </c>
      <c r="E15" s="8">
        <f t="shared" si="0"/>
        <v>5.7842046718576193E-2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56</v>
      </c>
      <c r="D16" s="7">
        <v>126</v>
      </c>
      <c r="E16" s="8">
        <f t="shared" si="0"/>
        <v>4.6718576195773083E-2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112</v>
      </c>
      <c r="D17" s="7">
        <v>123</v>
      </c>
      <c r="E17" s="8">
        <f t="shared" si="0"/>
        <v>4.5606229143492771E-2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51</v>
      </c>
      <c r="D18" s="7">
        <v>101</v>
      </c>
      <c r="E18" s="8">
        <f t="shared" si="0"/>
        <v>3.7449017426770488E-2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109</v>
      </c>
      <c r="D19" s="7">
        <v>77</v>
      </c>
      <c r="E19" s="8">
        <f t="shared" si="0"/>
        <v>2.8550241008527995E-2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54</v>
      </c>
      <c r="D20" s="7">
        <v>71</v>
      </c>
      <c r="E20" s="8">
        <f t="shared" si="0"/>
        <v>2.6325546903967371E-2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195</v>
      </c>
      <c r="D21" s="7">
        <v>70</v>
      </c>
      <c r="E21" s="8">
        <f t="shared" si="0"/>
        <v>2.5954764553207266E-2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83</v>
      </c>
      <c r="D22" s="7">
        <v>22</v>
      </c>
      <c r="E22" s="8">
        <f t="shared" si="0"/>
        <v>8.1572117167222832E-3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152</v>
      </c>
      <c r="D23" s="7">
        <v>21</v>
      </c>
      <c r="E23" s="8">
        <f t="shared" si="0"/>
        <v>7.7864293659621799E-3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57</v>
      </c>
      <c r="D24" s="7">
        <v>11</v>
      </c>
      <c r="E24" s="8">
        <f t="shared" si="0"/>
        <v>4.0786058583611416E-3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55</v>
      </c>
      <c r="D25" s="7">
        <v>11</v>
      </c>
      <c r="E25" s="8">
        <f t="shared" si="0"/>
        <v>4.0786058583611416E-3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61</v>
      </c>
      <c r="D26" s="7">
        <v>10</v>
      </c>
      <c r="E26" s="8">
        <f t="shared" si="0"/>
        <v>3.7078235076010383E-3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53</v>
      </c>
      <c r="D27" s="7">
        <v>6</v>
      </c>
      <c r="E27" s="8">
        <f t="shared" si="0"/>
        <v>2.2246941045606229E-3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64</v>
      </c>
      <c r="D28" s="7">
        <v>5</v>
      </c>
      <c r="E28" s="8">
        <f t="shared" si="0"/>
        <v>1.8539117538005192E-3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80</v>
      </c>
      <c r="D29" s="7">
        <v>4</v>
      </c>
      <c r="E29" s="8">
        <f t="shared" si="0"/>
        <v>1.4831294030404152E-3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63</v>
      </c>
      <c r="D30" s="7">
        <v>3</v>
      </c>
      <c r="E30" s="8">
        <f t="shared" si="0"/>
        <v>1.1123470522803114E-3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98</v>
      </c>
      <c r="D31" s="7">
        <v>3</v>
      </c>
      <c r="E31" s="8">
        <f t="shared" si="0"/>
        <v>1.1123470522803114E-3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77</v>
      </c>
      <c r="D32" s="7">
        <v>3</v>
      </c>
      <c r="E32" s="8">
        <f t="shared" si="0"/>
        <v>1.1123470522803114E-3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2</v>
      </c>
      <c r="E33" s="8">
        <f t="shared" si="0"/>
        <v>7.415647015202076E-4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58</v>
      </c>
      <c r="D34" s="7">
        <v>2</v>
      </c>
      <c r="E34" s="8">
        <f t="shared" si="0"/>
        <v>7.415647015202076E-4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50</v>
      </c>
      <c r="D35" s="7">
        <v>1</v>
      </c>
      <c r="E35" s="8">
        <f t="shared" si="0"/>
        <v>3.707823507601038E-4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155</v>
      </c>
      <c r="D36" s="7">
        <v>1</v>
      </c>
      <c r="E36" s="8">
        <f t="shared" si="0"/>
        <v>3.707823507601038E-4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1</v>
      </c>
      <c r="E37" s="8">
        <f t="shared" si="0"/>
        <v>3.707823507601038E-4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99</v>
      </c>
      <c r="D38" s="7">
        <v>1</v>
      </c>
      <c r="E38" s="8">
        <f t="shared" si="0"/>
        <v>3.707823507601038E-4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74</v>
      </c>
      <c r="D39" s="7">
        <v>1</v>
      </c>
      <c r="E39" s="8">
        <f t="shared" si="0"/>
        <v>3.707823507601038E-4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66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84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65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153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86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79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62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156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10</v>
      </c>
      <c r="E54" s="8">
        <f t="shared" si="0"/>
        <v>3.7078235076010383E-3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18</v>
      </c>
      <c r="E55" s="8">
        <f t="shared" si="0"/>
        <v>6.6740823136818691E-3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59" t="s">
        <v>2</v>
      </c>
      <c r="C56" s="60"/>
      <c r="D56" s="10">
        <f>SUM(D10:D55)</f>
        <v>2697</v>
      </c>
      <c r="E56" s="9">
        <f>SUM(E10:E55)</f>
        <v>1.0000000000000004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2">
    <sortState ref="B10:E55">
      <sortCondition descending="1" ref="D9:D22"/>
    </sortState>
  </autoFilter>
  <mergeCells count="4">
    <mergeCell ref="A5:K5"/>
    <mergeCell ref="A6:K6"/>
    <mergeCell ref="A7:K7"/>
    <mergeCell ref="B56:C56"/>
  </mergeCells>
  <conditionalFormatting sqref="E10:E56">
    <cfRule type="dataBar" priority="998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{D7272DF2-B113-44EB-9B1F-2F8D6A00AD45}</x14:id>
        </ext>
      </extLst>
    </cfRule>
    <cfRule type="dataBar" priority="99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{3111A03E-1A56-4694-B23E-E79BEEFECE0C}</x14:id>
        </ext>
      </extLst>
    </cfRule>
  </conditionalFormatting>
  <conditionalFormatting sqref="E10:E56">
    <cfRule type="dataBar" priority="99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{3014D705-ED5D-499B-B13B-1622BBE1854E}</x14:id>
        </ext>
      </extLst>
    </cfRule>
    <cfRule type="dataBar" priority="99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{280DB5CC-7395-47ED-86B0-3573089F1A24}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72DF2-B113-44EB-9B1F-2F8D6A00AD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11A03E-1A56-4694-B23E-E79BEEFECE0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3014D705-ED5D-499B-B13B-1622BBE18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0DB5CC-7395-47ED-86B0-3573089F1A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4"/>
  <sheetViews>
    <sheetView workbookViewId="0">
      <selection activeCell="L51" sqref="L51"/>
    </sheetView>
    <sheetView topLeftCell="A34" workbookViewId="1">
      <selection activeCell="L6" sqref="L6"/>
    </sheetView>
  </sheetViews>
  <sheetFormatPr baseColWidth="10" defaultRowHeight="15" x14ac:dyDescent="0.25"/>
  <cols>
    <col min="1" max="1" width="0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129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2319</v>
      </c>
      <c r="E10" s="8">
        <f t="shared" ref="E10:E55" si="0">D10/$D$56</f>
        <v>0.47086294416243657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587</v>
      </c>
      <c r="E11" s="8">
        <f t="shared" si="0"/>
        <v>0.11918781725888325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301</v>
      </c>
      <c r="E12" s="8">
        <f t="shared" si="0"/>
        <v>6.1116751269035534E-2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52</v>
      </c>
      <c r="D13" s="7">
        <v>298</v>
      </c>
      <c r="E13" s="8">
        <f t="shared" si="0"/>
        <v>6.0507614213197967E-2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66</v>
      </c>
      <c r="D14" s="7">
        <v>168</v>
      </c>
      <c r="E14" s="8">
        <f t="shared" si="0"/>
        <v>3.4111675126903551E-2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54</v>
      </c>
      <c r="D15" s="7">
        <v>167</v>
      </c>
      <c r="E15" s="8">
        <f t="shared" si="0"/>
        <v>3.3908629441624365E-2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49</v>
      </c>
      <c r="D16" s="7">
        <v>142</v>
      </c>
      <c r="E16" s="8">
        <f t="shared" si="0"/>
        <v>2.8832487309644671E-2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97</v>
      </c>
      <c r="D17" s="7">
        <v>133</v>
      </c>
      <c r="E17" s="8">
        <f t="shared" si="0"/>
        <v>2.7005076142131979E-2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84</v>
      </c>
      <c r="D18" s="7">
        <v>102</v>
      </c>
      <c r="E18" s="8">
        <f t="shared" si="0"/>
        <v>2.0710659898477157E-2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195</v>
      </c>
      <c r="D19" s="7">
        <v>102</v>
      </c>
      <c r="E19" s="8">
        <f t="shared" si="0"/>
        <v>2.0710659898477157E-2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97</v>
      </c>
      <c r="E20" s="8">
        <f t="shared" si="0"/>
        <v>1.9695431472081217E-2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83</v>
      </c>
      <c r="D21" s="7">
        <v>91</v>
      </c>
      <c r="E21" s="8">
        <f t="shared" si="0"/>
        <v>1.8477157360406091E-2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152</v>
      </c>
      <c r="D22" s="7">
        <v>80</v>
      </c>
      <c r="E22" s="8">
        <f t="shared" si="0"/>
        <v>1.6243654822335026E-2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48</v>
      </c>
      <c r="E23" s="8">
        <f t="shared" si="0"/>
        <v>9.7461928934010154E-3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80</v>
      </c>
      <c r="D24" s="7">
        <v>27</v>
      </c>
      <c r="E24" s="8">
        <f t="shared" si="0"/>
        <v>5.4822335025380715E-3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26</v>
      </c>
      <c r="E25" s="8">
        <f t="shared" si="0"/>
        <v>5.2791878172588833E-3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55</v>
      </c>
      <c r="D26" s="7">
        <v>24</v>
      </c>
      <c r="E26" s="8">
        <f t="shared" si="0"/>
        <v>4.8730964467005077E-3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109</v>
      </c>
      <c r="D27" s="7">
        <v>23</v>
      </c>
      <c r="E27" s="8">
        <f t="shared" si="0"/>
        <v>4.6700507614213195E-3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63</v>
      </c>
      <c r="D28" s="7">
        <v>20</v>
      </c>
      <c r="E28" s="8">
        <f t="shared" si="0"/>
        <v>4.0609137055837565E-3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50</v>
      </c>
      <c r="D29" s="7">
        <v>16</v>
      </c>
      <c r="E29" s="8">
        <f t="shared" si="0"/>
        <v>3.248730964467005E-3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79</v>
      </c>
      <c r="D30" s="7">
        <v>15</v>
      </c>
      <c r="E30" s="8">
        <f t="shared" si="0"/>
        <v>3.0456852791878172E-3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155</v>
      </c>
      <c r="D31" s="7">
        <v>13</v>
      </c>
      <c r="E31" s="8">
        <f t="shared" si="0"/>
        <v>2.6395939086294416E-3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13</v>
      </c>
      <c r="E32" s="8">
        <f t="shared" si="0"/>
        <v>2.6395939086294416E-3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91</v>
      </c>
      <c r="D33" s="7">
        <v>12</v>
      </c>
      <c r="E33" s="8">
        <f t="shared" si="0"/>
        <v>2.4365482233502538E-3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65</v>
      </c>
      <c r="D34" s="7">
        <v>10</v>
      </c>
      <c r="E34" s="8">
        <f t="shared" si="0"/>
        <v>2.0304568527918783E-3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96</v>
      </c>
      <c r="D35" s="7">
        <v>5</v>
      </c>
      <c r="E35" s="8">
        <f t="shared" si="0"/>
        <v>1.0152284263959391E-3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153</v>
      </c>
      <c r="D36" s="7">
        <v>4</v>
      </c>
      <c r="E36" s="8">
        <f t="shared" si="0"/>
        <v>8.1218274111675124E-4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61</v>
      </c>
      <c r="D37" s="7">
        <v>4</v>
      </c>
      <c r="E37" s="8">
        <f t="shared" si="0"/>
        <v>8.1218274111675124E-4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156</v>
      </c>
      <c r="D38" s="7">
        <v>4</v>
      </c>
      <c r="E38" s="8">
        <f t="shared" si="0"/>
        <v>8.1218274111675124E-4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98</v>
      </c>
      <c r="D39" s="7">
        <v>2</v>
      </c>
      <c r="E39" s="8">
        <f t="shared" si="0"/>
        <v>4.0609137055837562E-4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53</v>
      </c>
      <c r="D40" s="7">
        <v>1</v>
      </c>
      <c r="E40" s="8">
        <f t="shared" si="0"/>
        <v>2.0304568527918781E-4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99</v>
      </c>
      <c r="D41" s="7">
        <v>1</v>
      </c>
      <c r="E41" s="8">
        <f t="shared" si="0"/>
        <v>2.0304568527918781E-4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64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58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62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31</v>
      </c>
      <c r="E54" s="8">
        <f t="shared" si="0"/>
        <v>6.2944162436548226E-3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39</v>
      </c>
      <c r="E55" s="8">
        <f t="shared" si="0"/>
        <v>7.9187817258883249E-3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20"/>
      <c r="B56" s="62" t="s">
        <v>2</v>
      </c>
      <c r="C56" s="63"/>
      <c r="D56" s="10">
        <f>SUM(D10:D55)</f>
        <v>4925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20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20.100000000000001" customHeight="1" x14ac:dyDescent="0.35">
      <c r="A60" s="20"/>
      <c r="F60" s="1"/>
      <c r="G60" s="1"/>
      <c r="H60" s="1"/>
      <c r="I60" s="1"/>
      <c r="J60" s="1"/>
      <c r="K60" s="1"/>
    </row>
    <row r="61" spans="1:11" ht="20.100000000000001" customHeight="1" x14ac:dyDescent="0.35">
      <c r="A61" s="20"/>
      <c r="F61" s="1"/>
      <c r="G61" s="1"/>
      <c r="H61" s="1"/>
      <c r="I61" s="1"/>
      <c r="J61" s="1"/>
      <c r="K61" s="1"/>
    </row>
    <row r="62" spans="1:11" ht="20.100000000000001" customHeight="1" x14ac:dyDescent="0.35">
      <c r="A62" s="20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</sheetData>
  <autoFilter ref="B9:E22">
    <sortState ref="B10:E55">
      <sortCondition descending="1" ref="D9:D22"/>
    </sortState>
  </autoFilter>
  <mergeCells count="4">
    <mergeCell ref="A5:K5"/>
    <mergeCell ref="A6:K6"/>
    <mergeCell ref="A7:K7"/>
    <mergeCell ref="B56:C56"/>
  </mergeCells>
  <conditionalFormatting sqref="E10:E56">
    <cfRule type="dataBar" priority="999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{011ED466-AF6F-433D-9009-967E6D41A176}</x14:id>
        </ext>
      </extLst>
    </cfRule>
    <cfRule type="dataBar" priority="999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{820CD859-17CF-4CAC-A6BD-6AB3F0748823}</x14:id>
        </ext>
      </extLst>
    </cfRule>
  </conditionalFormatting>
  <conditionalFormatting sqref="E10:E56">
    <cfRule type="dataBar" priority="99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{86C81B3B-C1FB-4945-A8A3-7FB65C0E271B}</x14:id>
        </ext>
      </extLst>
    </cfRule>
    <cfRule type="dataBar" priority="99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{DDA7BFE3-E2AE-44C8-A53B-74E177C90723}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1ED466-AF6F-433D-9009-967E6D41A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0CD859-17CF-4CAC-A6BD-6AB3F074882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6C81B3B-C1FB-4945-A8A3-7FB65C0E2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A7BFE3-E2AE-44C8-A53B-74E177C907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2"/>
  <sheetViews>
    <sheetView topLeftCell="A43" workbookViewId="0">
      <selection activeCell="C58" sqref="C58"/>
    </sheetView>
    <sheetView topLeftCell="A4" workbookViewId="1"/>
  </sheetViews>
  <sheetFormatPr baseColWidth="10" defaultRowHeight="15" x14ac:dyDescent="0.25"/>
  <cols>
    <col min="1" max="1" width="2.28515625" customWidth="1"/>
    <col min="2" max="2" width="4.7109375" customWidth="1"/>
    <col min="3" max="3" width="49.28515625" customWidth="1"/>
    <col min="4" max="21" width="8.7109375" customWidth="1"/>
    <col min="22" max="22" width="9.7109375" customWidth="1"/>
    <col min="23" max="34" width="8.7109375" customWidth="1"/>
    <col min="35" max="35" width="9.5703125" customWidth="1"/>
    <col min="36" max="39" width="8.7109375" customWidth="1"/>
    <col min="40" max="40" width="15.7109375" customWidth="1"/>
  </cols>
  <sheetData>
    <row r="1" spans="2:40" ht="20.25" hidden="1" thickBot="1" x14ac:dyDescent="0.4">
      <c r="B1" s="17" t="s">
        <v>92</v>
      </c>
      <c r="C1" s="1"/>
      <c r="D1" s="16"/>
      <c r="E1" s="16"/>
      <c r="F1" s="16"/>
      <c r="G1" s="16"/>
      <c r="H1" s="16"/>
      <c r="I1" s="16"/>
    </row>
    <row r="2" spans="2:40" ht="15.75" hidden="1" customHeight="1" x14ac:dyDescent="0.35">
      <c r="B2" s="2"/>
      <c r="C2" s="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2:40" ht="18" hidden="1" thickBot="1" x14ac:dyDescent="0.4">
      <c r="B3" s="2"/>
      <c r="C3" s="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2:40" ht="20.25" thickBot="1" x14ac:dyDescent="0.45">
      <c r="B4" s="47" t="s">
        <v>198</v>
      </c>
      <c r="C4" s="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2:40" ht="111" customHeight="1" x14ac:dyDescent="0.35">
      <c r="B5" s="41"/>
      <c r="C5" s="42" t="s">
        <v>71</v>
      </c>
      <c r="D5" s="48" t="s">
        <v>5</v>
      </c>
      <c r="E5" s="48" t="s">
        <v>6</v>
      </c>
      <c r="F5" s="48" t="s">
        <v>7</v>
      </c>
      <c r="G5" s="48" t="s">
        <v>20</v>
      </c>
      <c r="H5" s="48" t="s">
        <v>8</v>
      </c>
      <c r="I5" s="48" t="s">
        <v>40</v>
      </c>
      <c r="J5" s="48" t="s">
        <v>41</v>
      </c>
      <c r="K5" s="48" t="s">
        <v>42</v>
      </c>
      <c r="L5" s="48" t="s">
        <v>10</v>
      </c>
      <c r="M5" s="48" t="s">
        <v>11</v>
      </c>
      <c r="N5" s="48" t="s">
        <v>12</v>
      </c>
      <c r="O5" s="48" t="s">
        <v>43</v>
      </c>
      <c r="P5" s="48" t="s">
        <v>21</v>
      </c>
      <c r="Q5" s="48" t="s">
        <v>13</v>
      </c>
      <c r="R5" s="48" t="s">
        <v>14</v>
      </c>
      <c r="S5" s="48" t="s">
        <v>22</v>
      </c>
      <c r="T5" s="48" t="s">
        <v>44</v>
      </c>
      <c r="U5" s="48" t="s">
        <v>15</v>
      </c>
      <c r="V5" s="48" t="s">
        <v>199</v>
      </c>
      <c r="W5" s="48" t="s">
        <v>16</v>
      </c>
      <c r="X5" s="48" t="s">
        <v>34</v>
      </c>
      <c r="Y5" s="48" t="s">
        <v>18</v>
      </c>
      <c r="Z5" s="48" t="s">
        <v>45</v>
      </c>
      <c r="AA5" s="48" t="s">
        <v>87</v>
      </c>
      <c r="AB5" s="48" t="s">
        <v>88</v>
      </c>
      <c r="AC5" s="48" t="s">
        <v>69</v>
      </c>
      <c r="AD5" s="48" t="s">
        <v>23</v>
      </c>
      <c r="AE5" s="48" t="s">
        <v>46</v>
      </c>
      <c r="AF5" s="48" t="s">
        <v>47</v>
      </c>
      <c r="AG5" s="48" t="s">
        <v>200</v>
      </c>
      <c r="AH5" s="48" t="s">
        <v>39</v>
      </c>
      <c r="AI5" s="48" t="s">
        <v>38</v>
      </c>
      <c r="AJ5" s="48" t="s">
        <v>67</v>
      </c>
      <c r="AK5" s="48" t="s">
        <v>68</v>
      </c>
      <c r="AL5" s="48" t="s">
        <v>48</v>
      </c>
      <c r="AM5" s="48" t="s">
        <v>73</v>
      </c>
      <c r="AN5" s="49" t="s">
        <v>72</v>
      </c>
    </row>
    <row r="6" spans="2:40" ht="20.100000000000001" customHeight="1" x14ac:dyDescent="0.3">
      <c r="B6" s="5">
        <v>1</v>
      </c>
      <c r="C6" s="15" t="s">
        <v>66</v>
      </c>
      <c r="D6" s="50">
        <v>644</v>
      </c>
      <c r="E6" s="50">
        <v>363</v>
      </c>
      <c r="F6" s="50">
        <v>571</v>
      </c>
      <c r="G6" s="50">
        <v>419</v>
      </c>
      <c r="H6" s="50">
        <v>9</v>
      </c>
      <c r="I6" s="50">
        <v>487</v>
      </c>
      <c r="J6" s="50">
        <v>110</v>
      </c>
      <c r="K6" s="50">
        <v>136</v>
      </c>
      <c r="L6" s="50">
        <v>0</v>
      </c>
      <c r="M6" s="50">
        <v>263</v>
      </c>
      <c r="N6" s="50">
        <v>175</v>
      </c>
      <c r="O6" s="50">
        <v>44</v>
      </c>
      <c r="P6" s="50">
        <v>7</v>
      </c>
      <c r="Q6" s="50">
        <v>0</v>
      </c>
      <c r="R6" s="50">
        <v>168</v>
      </c>
      <c r="S6" s="50">
        <v>229</v>
      </c>
      <c r="T6" s="50">
        <v>642</v>
      </c>
      <c r="U6" s="50">
        <v>87</v>
      </c>
      <c r="V6" s="50">
        <v>705</v>
      </c>
      <c r="W6" s="50">
        <v>51</v>
      </c>
      <c r="X6" s="50">
        <v>106</v>
      </c>
      <c r="Y6" s="50">
        <v>936</v>
      </c>
      <c r="Z6" s="50">
        <v>2891</v>
      </c>
      <c r="AA6" s="50">
        <v>191</v>
      </c>
      <c r="AB6" s="50">
        <v>3369</v>
      </c>
      <c r="AC6" s="50">
        <v>446</v>
      </c>
      <c r="AD6" s="50">
        <v>28</v>
      </c>
      <c r="AE6" s="50">
        <v>210</v>
      </c>
      <c r="AF6" s="50">
        <v>1783</v>
      </c>
      <c r="AG6" s="50">
        <v>156</v>
      </c>
      <c r="AH6" s="50">
        <v>3363</v>
      </c>
      <c r="AI6" s="50">
        <v>299</v>
      </c>
      <c r="AJ6" s="50">
        <v>41</v>
      </c>
      <c r="AK6" s="50">
        <v>4686</v>
      </c>
      <c r="AL6" s="50">
        <v>2</v>
      </c>
      <c r="AM6" s="50">
        <v>391</v>
      </c>
      <c r="AN6" s="51">
        <f>SUM(D6:AM6)</f>
        <v>24008</v>
      </c>
    </row>
    <row r="7" spans="2:40" ht="20.100000000000001" customHeight="1" x14ac:dyDescent="0.3">
      <c r="B7" s="5">
        <v>2</v>
      </c>
      <c r="C7" s="15" t="s">
        <v>60</v>
      </c>
      <c r="D7" s="50">
        <v>427</v>
      </c>
      <c r="E7" s="50">
        <v>59</v>
      </c>
      <c r="F7" s="50">
        <v>222</v>
      </c>
      <c r="G7" s="50">
        <v>522</v>
      </c>
      <c r="H7" s="50">
        <v>126</v>
      </c>
      <c r="I7" s="50">
        <v>724</v>
      </c>
      <c r="J7" s="50">
        <v>13</v>
      </c>
      <c r="K7" s="50">
        <v>209</v>
      </c>
      <c r="L7" s="50">
        <v>151</v>
      </c>
      <c r="M7" s="50">
        <v>171</v>
      </c>
      <c r="N7" s="50">
        <v>246</v>
      </c>
      <c r="O7" s="50">
        <v>94</v>
      </c>
      <c r="P7" s="50">
        <v>371</v>
      </c>
      <c r="Q7" s="50">
        <v>156</v>
      </c>
      <c r="R7" s="50">
        <v>2319</v>
      </c>
      <c r="S7" s="50">
        <v>101</v>
      </c>
      <c r="T7" s="50">
        <v>353</v>
      </c>
      <c r="U7" s="50">
        <v>266</v>
      </c>
      <c r="V7" s="50">
        <v>493</v>
      </c>
      <c r="W7" s="50">
        <v>323</v>
      </c>
      <c r="X7" s="50">
        <v>84</v>
      </c>
      <c r="Y7" s="50">
        <v>236</v>
      </c>
      <c r="Z7" s="50">
        <v>231</v>
      </c>
      <c r="AA7" s="50">
        <v>49</v>
      </c>
      <c r="AB7" s="50">
        <v>972</v>
      </c>
      <c r="AC7" s="50">
        <v>239</v>
      </c>
      <c r="AD7" s="50">
        <v>27</v>
      </c>
      <c r="AE7" s="50">
        <v>99</v>
      </c>
      <c r="AF7" s="50">
        <v>216</v>
      </c>
      <c r="AG7" s="50">
        <v>533</v>
      </c>
      <c r="AH7" s="50">
        <v>4589</v>
      </c>
      <c r="AI7" s="50">
        <v>258</v>
      </c>
      <c r="AJ7" s="50">
        <v>5717</v>
      </c>
      <c r="AK7" s="50">
        <v>2127</v>
      </c>
      <c r="AL7" s="50">
        <v>154</v>
      </c>
      <c r="AM7" s="50">
        <v>430</v>
      </c>
      <c r="AN7" s="51">
        <f t="shared" ref="AN7:AN51" si="0">SUM(D7:AM7)</f>
        <v>23307</v>
      </c>
    </row>
    <row r="8" spans="2:40" ht="20.100000000000001" customHeight="1" x14ac:dyDescent="0.3">
      <c r="B8" s="5">
        <v>3</v>
      </c>
      <c r="C8" s="15" t="s">
        <v>85</v>
      </c>
      <c r="D8" s="50">
        <v>104</v>
      </c>
      <c r="E8" s="50">
        <v>78</v>
      </c>
      <c r="F8" s="50">
        <v>189</v>
      </c>
      <c r="G8" s="50">
        <v>55</v>
      </c>
      <c r="H8" s="50">
        <v>32</v>
      </c>
      <c r="I8" s="50">
        <v>948</v>
      </c>
      <c r="J8" s="50">
        <v>37</v>
      </c>
      <c r="K8" s="50">
        <v>198</v>
      </c>
      <c r="L8" s="50">
        <v>124</v>
      </c>
      <c r="M8" s="50">
        <v>219</v>
      </c>
      <c r="N8" s="50">
        <v>219</v>
      </c>
      <c r="O8" s="50">
        <v>54</v>
      </c>
      <c r="P8" s="50">
        <v>391</v>
      </c>
      <c r="Q8" s="50">
        <v>356</v>
      </c>
      <c r="R8" s="50">
        <v>587</v>
      </c>
      <c r="S8" s="50">
        <v>80</v>
      </c>
      <c r="T8" s="50">
        <v>407</v>
      </c>
      <c r="U8" s="50">
        <v>489</v>
      </c>
      <c r="V8" s="50">
        <v>440</v>
      </c>
      <c r="W8" s="50">
        <v>379</v>
      </c>
      <c r="X8" s="50">
        <v>69</v>
      </c>
      <c r="Y8" s="50">
        <v>50</v>
      </c>
      <c r="Z8" s="50">
        <v>595</v>
      </c>
      <c r="AA8" s="50">
        <v>25</v>
      </c>
      <c r="AB8" s="50">
        <v>1335</v>
      </c>
      <c r="AC8" s="50">
        <v>640</v>
      </c>
      <c r="AD8" s="50">
        <v>0</v>
      </c>
      <c r="AE8" s="50">
        <v>3</v>
      </c>
      <c r="AF8" s="50">
        <v>560</v>
      </c>
      <c r="AG8" s="50">
        <v>260</v>
      </c>
      <c r="AH8" s="50">
        <v>1603</v>
      </c>
      <c r="AI8" s="50">
        <v>133</v>
      </c>
      <c r="AJ8" s="50">
        <v>4868</v>
      </c>
      <c r="AK8" s="50">
        <v>1195</v>
      </c>
      <c r="AL8" s="50">
        <v>222</v>
      </c>
      <c r="AM8" s="50">
        <v>158</v>
      </c>
      <c r="AN8" s="51">
        <f t="shared" si="0"/>
        <v>17102</v>
      </c>
    </row>
    <row r="9" spans="2:40" ht="20.100000000000001" customHeight="1" x14ac:dyDescent="0.3">
      <c r="B9" s="5">
        <v>4</v>
      </c>
      <c r="C9" s="15" t="s">
        <v>83</v>
      </c>
      <c r="D9" s="50">
        <v>494</v>
      </c>
      <c r="E9" s="50">
        <v>20</v>
      </c>
      <c r="F9" s="50">
        <v>78</v>
      </c>
      <c r="G9" s="50">
        <v>99</v>
      </c>
      <c r="H9" s="50">
        <v>173</v>
      </c>
      <c r="I9" s="50">
        <v>332</v>
      </c>
      <c r="J9" s="50">
        <v>44</v>
      </c>
      <c r="K9" s="50">
        <v>214</v>
      </c>
      <c r="L9" s="50">
        <v>190</v>
      </c>
      <c r="M9" s="50">
        <v>176</v>
      </c>
      <c r="N9" s="50">
        <v>21</v>
      </c>
      <c r="O9" s="50">
        <v>41</v>
      </c>
      <c r="P9" s="50">
        <v>15</v>
      </c>
      <c r="Q9" s="50">
        <v>22</v>
      </c>
      <c r="R9" s="50">
        <v>91</v>
      </c>
      <c r="S9" s="50">
        <v>78</v>
      </c>
      <c r="T9" s="50">
        <v>120</v>
      </c>
      <c r="U9" s="50">
        <v>13</v>
      </c>
      <c r="V9" s="50">
        <v>109</v>
      </c>
      <c r="W9" s="50">
        <v>210</v>
      </c>
      <c r="X9" s="50">
        <v>18</v>
      </c>
      <c r="Y9" s="50">
        <v>36</v>
      </c>
      <c r="Z9" s="50">
        <v>1201</v>
      </c>
      <c r="AA9" s="50">
        <v>21</v>
      </c>
      <c r="AB9" s="50">
        <v>2311</v>
      </c>
      <c r="AC9" s="50">
        <v>169</v>
      </c>
      <c r="AD9" s="50">
        <v>11</v>
      </c>
      <c r="AE9" s="50">
        <v>17</v>
      </c>
      <c r="AF9" s="50">
        <v>422</v>
      </c>
      <c r="AG9" s="50">
        <v>39</v>
      </c>
      <c r="AH9" s="50">
        <v>3359</v>
      </c>
      <c r="AI9" s="50">
        <v>192</v>
      </c>
      <c r="AJ9" s="50">
        <v>1177</v>
      </c>
      <c r="AK9" s="50">
        <v>969</v>
      </c>
      <c r="AL9" s="50">
        <v>28</v>
      </c>
      <c r="AM9" s="50">
        <v>36</v>
      </c>
      <c r="AN9" s="51">
        <f t="shared" si="0"/>
        <v>12546</v>
      </c>
    </row>
    <row r="10" spans="2:40" ht="20.100000000000001" customHeight="1" x14ac:dyDescent="0.3">
      <c r="B10" s="5">
        <v>5</v>
      </c>
      <c r="C10" s="15" t="s">
        <v>56</v>
      </c>
      <c r="D10" s="50">
        <v>105</v>
      </c>
      <c r="E10" s="50">
        <v>67</v>
      </c>
      <c r="F10" s="50">
        <v>344</v>
      </c>
      <c r="G10" s="50">
        <v>39</v>
      </c>
      <c r="H10" s="50">
        <v>66</v>
      </c>
      <c r="I10" s="50">
        <v>675</v>
      </c>
      <c r="J10" s="50">
        <v>17</v>
      </c>
      <c r="K10" s="50">
        <v>179</v>
      </c>
      <c r="L10" s="50">
        <v>116</v>
      </c>
      <c r="M10" s="50">
        <v>178</v>
      </c>
      <c r="N10" s="50">
        <v>159</v>
      </c>
      <c r="O10" s="50">
        <v>43</v>
      </c>
      <c r="P10" s="50">
        <v>453</v>
      </c>
      <c r="Q10" s="50">
        <v>126</v>
      </c>
      <c r="R10" s="50">
        <v>301</v>
      </c>
      <c r="S10" s="50">
        <v>41</v>
      </c>
      <c r="T10" s="50">
        <v>149</v>
      </c>
      <c r="U10" s="50">
        <v>149</v>
      </c>
      <c r="V10" s="50">
        <v>202</v>
      </c>
      <c r="W10" s="50">
        <v>307</v>
      </c>
      <c r="X10" s="50">
        <v>34</v>
      </c>
      <c r="Y10" s="50">
        <v>119</v>
      </c>
      <c r="Z10" s="50">
        <v>337</v>
      </c>
      <c r="AA10" s="50">
        <v>27</v>
      </c>
      <c r="AB10" s="50">
        <v>732</v>
      </c>
      <c r="AC10" s="50">
        <v>338</v>
      </c>
      <c r="AD10" s="50">
        <v>7</v>
      </c>
      <c r="AE10" s="50">
        <v>25</v>
      </c>
      <c r="AF10" s="50">
        <v>158</v>
      </c>
      <c r="AG10" s="50">
        <v>161</v>
      </c>
      <c r="AH10" s="50">
        <v>1744</v>
      </c>
      <c r="AI10" s="50">
        <v>118</v>
      </c>
      <c r="AJ10" s="50">
        <v>3496</v>
      </c>
      <c r="AK10" s="50">
        <v>1235</v>
      </c>
      <c r="AL10" s="50">
        <v>89</v>
      </c>
      <c r="AM10" s="50">
        <v>152</v>
      </c>
      <c r="AN10" s="51">
        <f t="shared" si="0"/>
        <v>12488</v>
      </c>
    </row>
    <row r="11" spans="2:40" ht="20.100000000000001" customHeight="1" x14ac:dyDescent="0.3">
      <c r="B11" s="5">
        <v>6</v>
      </c>
      <c r="C11" s="15" t="s">
        <v>84</v>
      </c>
      <c r="D11" s="50">
        <v>253</v>
      </c>
      <c r="E11" s="50">
        <v>54</v>
      </c>
      <c r="F11" s="50">
        <v>563</v>
      </c>
      <c r="G11" s="50">
        <v>66</v>
      </c>
      <c r="H11" s="50">
        <v>11</v>
      </c>
      <c r="I11" s="50">
        <v>270</v>
      </c>
      <c r="J11" s="50">
        <v>176</v>
      </c>
      <c r="K11" s="50">
        <v>111</v>
      </c>
      <c r="L11" s="50">
        <v>0</v>
      </c>
      <c r="M11" s="50">
        <v>74</v>
      </c>
      <c r="N11" s="50">
        <v>203</v>
      </c>
      <c r="O11" s="50">
        <v>59</v>
      </c>
      <c r="P11" s="50">
        <v>17</v>
      </c>
      <c r="Q11" s="50">
        <v>0</v>
      </c>
      <c r="R11" s="50">
        <v>102</v>
      </c>
      <c r="S11" s="50">
        <v>143</v>
      </c>
      <c r="T11" s="50">
        <v>14</v>
      </c>
      <c r="U11" s="50">
        <v>13</v>
      </c>
      <c r="V11" s="50">
        <v>123</v>
      </c>
      <c r="W11" s="50">
        <v>12</v>
      </c>
      <c r="X11" s="50">
        <v>7</v>
      </c>
      <c r="Y11" s="50">
        <v>825</v>
      </c>
      <c r="Z11" s="50">
        <v>984</v>
      </c>
      <c r="AA11" s="50">
        <v>23</v>
      </c>
      <c r="AB11" s="50">
        <v>463</v>
      </c>
      <c r="AC11" s="50">
        <v>1219</v>
      </c>
      <c r="AD11" s="50">
        <v>8</v>
      </c>
      <c r="AE11" s="50">
        <v>28</v>
      </c>
      <c r="AF11" s="50">
        <v>342</v>
      </c>
      <c r="AG11" s="50">
        <v>38</v>
      </c>
      <c r="AH11" s="50">
        <v>1938</v>
      </c>
      <c r="AI11" s="50">
        <v>117</v>
      </c>
      <c r="AJ11" s="50">
        <v>154</v>
      </c>
      <c r="AK11" s="50">
        <v>1177</v>
      </c>
      <c r="AL11" s="50">
        <v>4</v>
      </c>
      <c r="AM11" s="50">
        <v>17</v>
      </c>
      <c r="AN11" s="51">
        <f t="shared" si="0"/>
        <v>9608</v>
      </c>
    </row>
    <row r="12" spans="2:40" ht="20.100000000000001" customHeight="1" x14ac:dyDescent="0.3">
      <c r="B12" s="5">
        <v>7</v>
      </c>
      <c r="C12" s="15" t="s">
        <v>52</v>
      </c>
      <c r="D12" s="50">
        <v>68</v>
      </c>
      <c r="E12" s="50">
        <v>28</v>
      </c>
      <c r="F12" s="50">
        <v>29</v>
      </c>
      <c r="G12" s="50">
        <v>59</v>
      </c>
      <c r="H12" s="50">
        <v>40</v>
      </c>
      <c r="I12" s="50">
        <v>704</v>
      </c>
      <c r="J12" s="50">
        <v>7</v>
      </c>
      <c r="K12" s="50">
        <v>41</v>
      </c>
      <c r="L12" s="50">
        <v>91</v>
      </c>
      <c r="M12" s="50">
        <v>9</v>
      </c>
      <c r="N12" s="50">
        <v>76</v>
      </c>
      <c r="O12" s="50">
        <v>0</v>
      </c>
      <c r="P12" s="50">
        <v>253</v>
      </c>
      <c r="Q12" s="50">
        <v>213</v>
      </c>
      <c r="R12" s="50">
        <v>298</v>
      </c>
      <c r="S12" s="50">
        <v>34</v>
      </c>
      <c r="T12" s="50">
        <v>70</v>
      </c>
      <c r="U12" s="50">
        <v>96</v>
      </c>
      <c r="V12" s="50">
        <v>58</v>
      </c>
      <c r="W12" s="50">
        <v>13</v>
      </c>
      <c r="X12" s="50">
        <v>1</v>
      </c>
      <c r="Y12" s="50">
        <v>3</v>
      </c>
      <c r="Z12" s="50">
        <v>423</v>
      </c>
      <c r="AA12" s="50">
        <v>0</v>
      </c>
      <c r="AB12" s="50">
        <v>205</v>
      </c>
      <c r="AC12" s="50">
        <v>19</v>
      </c>
      <c r="AD12" s="50">
        <v>0</v>
      </c>
      <c r="AE12" s="50">
        <v>0</v>
      </c>
      <c r="AF12" s="50">
        <v>291</v>
      </c>
      <c r="AG12" s="50">
        <v>96</v>
      </c>
      <c r="AH12" s="50">
        <v>878</v>
      </c>
      <c r="AI12" s="50">
        <v>36</v>
      </c>
      <c r="AJ12" s="50">
        <v>1084</v>
      </c>
      <c r="AK12" s="50">
        <v>406</v>
      </c>
      <c r="AL12" s="50">
        <v>96</v>
      </c>
      <c r="AM12" s="50">
        <v>11</v>
      </c>
      <c r="AN12" s="51">
        <f t="shared" si="0"/>
        <v>5736</v>
      </c>
    </row>
    <row r="13" spans="2:40" ht="20.100000000000001" customHeight="1" x14ac:dyDescent="0.3">
      <c r="B13" s="5">
        <v>8</v>
      </c>
      <c r="C13" s="15" t="s">
        <v>49</v>
      </c>
      <c r="D13" s="50">
        <v>15</v>
      </c>
      <c r="E13" s="50">
        <v>30</v>
      </c>
      <c r="F13" s="50">
        <v>32</v>
      </c>
      <c r="G13" s="50">
        <v>28</v>
      </c>
      <c r="H13" s="50">
        <v>14</v>
      </c>
      <c r="I13" s="50">
        <v>437</v>
      </c>
      <c r="J13" s="50">
        <v>12</v>
      </c>
      <c r="K13" s="50">
        <v>22</v>
      </c>
      <c r="L13" s="50">
        <v>13</v>
      </c>
      <c r="M13" s="50">
        <v>36</v>
      </c>
      <c r="N13" s="50">
        <v>39</v>
      </c>
      <c r="O13" s="50">
        <v>13</v>
      </c>
      <c r="P13" s="50">
        <v>292</v>
      </c>
      <c r="Q13" s="50">
        <v>172</v>
      </c>
      <c r="R13" s="50">
        <v>142</v>
      </c>
      <c r="S13" s="50">
        <v>15</v>
      </c>
      <c r="T13" s="50">
        <v>84</v>
      </c>
      <c r="U13" s="50">
        <v>68</v>
      </c>
      <c r="V13" s="50">
        <v>98</v>
      </c>
      <c r="W13" s="50">
        <v>87</v>
      </c>
      <c r="X13" s="50">
        <v>14</v>
      </c>
      <c r="Y13" s="50">
        <v>9</v>
      </c>
      <c r="Z13" s="50">
        <v>115</v>
      </c>
      <c r="AA13" s="50">
        <v>3</v>
      </c>
      <c r="AB13" s="50">
        <v>187</v>
      </c>
      <c r="AC13" s="50">
        <v>43</v>
      </c>
      <c r="AD13" s="50">
        <v>0</v>
      </c>
      <c r="AE13" s="50">
        <v>1</v>
      </c>
      <c r="AF13" s="50">
        <v>145</v>
      </c>
      <c r="AG13" s="50">
        <v>36</v>
      </c>
      <c r="AH13" s="50">
        <v>229</v>
      </c>
      <c r="AI13" s="50">
        <v>22</v>
      </c>
      <c r="AJ13" s="50">
        <v>1192</v>
      </c>
      <c r="AK13" s="50">
        <v>200</v>
      </c>
      <c r="AL13" s="50">
        <v>55</v>
      </c>
      <c r="AM13" s="50">
        <v>36</v>
      </c>
      <c r="AN13" s="51">
        <f t="shared" si="0"/>
        <v>3936</v>
      </c>
    </row>
    <row r="14" spans="2:40" ht="20.100000000000001" customHeight="1" x14ac:dyDescent="0.3">
      <c r="B14" s="5">
        <v>9</v>
      </c>
      <c r="C14" s="15" t="s">
        <v>152</v>
      </c>
      <c r="D14" s="50">
        <v>48</v>
      </c>
      <c r="E14" s="50">
        <v>27</v>
      </c>
      <c r="F14" s="50">
        <v>143</v>
      </c>
      <c r="G14" s="50">
        <v>16</v>
      </c>
      <c r="H14" s="50">
        <v>27</v>
      </c>
      <c r="I14" s="50">
        <v>84</v>
      </c>
      <c r="J14" s="50">
        <v>7</v>
      </c>
      <c r="K14" s="50">
        <v>57</v>
      </c>
      <c r="L14" s="50">
        <v>14</v>
      </c>
      <c r="M14" s="50">
        <v>45</v>
      </c>
      <c r="N14" s="50">
        <v>44</v>
      </c>
      <c r="O14" s="50">
        <v>3</v>
      </c>
      <c r="P14" s="50">
        <v>162</v>
      </c>
      <c r="Q14" s="50">
        <v>21</v>
      </c>
      <c r="R14" s="50">
        <v>80</v>
      </c>
      <c r="S14" s="50">
        <v>32</v>
      </c>
      <c r="T14" s="50">
        <v>85</v>
      </c>
      <c r="U14" s="50">
        <v>95</v>
      </c>
      <c r="V14" s="50">
        <v>148</v>
      </c>
      <c r="W14" s="50">
        <v>151</v>
      </c>
      <c r="X14" s="50">
        <v>9</v>
      </c>
      <c r="Y14" s="50">
        <v>13</v>
      </c>
      <c r="Z14" s="50">
        <v>140</v>
      </c>
      <c r="AA14" s="50">
        <v>4</v>
      </c>
      <c r="AB14" s="50">
        <v>279</v>
      </c>
      <c r="AC14" s="50">
        <v>19</v>
      </c>
      <c r="AD14" s="50">
        <v>0</v>
      </c>
      <c r="AE14" s="50">
        <v>0</v>
      </c>
      <c r="AF14" s="50">
        <v>60</v>
      </c>
      <c r="AG14" s="50">
        <v>116</v>
      </c>
      <c r="AH14" s="50">
        <v>242</v>
      </c>
      <c r="AI14" s="50">
        <v>43</v>
      </c>
      <c r="AJ14" s="50">
        <v>1171</v>
      </c>
      <c r="AK14" s="50">
        <v>389</v>
      </c>
      <c r="AL14" s="50">
        <v>50</v>
      </c>
      <c r="AM14" s="50">
        <v>49</v>
      </c>
      <c r="AN14" s="51">
        <f t="shared" si="0"/>
        <v>3873</v>
      </c>
    </row>
    <row r="15" spans="2:40" ht="20.100000000000001" customHeight="1" x14ac:dyDescent="0.3">
      <c r="B15" s="5">
        <v>10</v>
      </c>
      <c r="C15" s="15" t="s">
        <v>54</v>
      </c>
      <c r="D15" s="50">
        <v>49</v>
      </c>
      <c r="E15" s="50">
        <v>19</v>
      </c>
      <c r="F15" s="50">
        <v>16</v>
      </c>
      <c r="G15" s="50">
        <v>15</v>
      </c>
      <c r="H15" s="50">
        <v>7</v>
      </c>
      <c r="I15" s="50">
        <v>401</v>
      </c>
      <c r="J15" s="50">
        <v>3</v>
      </c>
      <c r="K15" s="50">
        <v>41</v>
      </c>
      <c r="L15" s="50">
        <v>9</v>
      </c>
      <c r="M15" s="50">
        <v>5</v>
      </c>
      <c r="N15" s="50">
        <v>33</v>
      </c>
      <c r="O15" s="50">
        <v>5</v>
      </c>
      <c r="P15" s="50">
        <v>144</v>
      </c>
      <c r="Q15" s="50">
        <v>71</v>
      </c>
      <c r="R15" s="50">
        <v>167</v>
      </c>
      <c r="S15" s="50">
        <v>18</v>
      </c>
      <c r="T15" s="50">
        <v>43</v>
      </c>
      <c r="U15" s="50">
        <v>105</v>
      </c>
      <c r="V15" s="50">
        <v>34</v>
      </c>
      <c r="W15" s="50">
        <v>77</v>
      </c>
      <c r="X15" s="50">
        <v>6</v>
      </c>
      <c r="Y15" s="50">
        <v>13</v>
      </c>
      <c r="Z15" s="50">
        <v>130</v>
      </c>
      <c r="AA15" s="50">
        <v>7</v>
      </c>
      <c r="AB15" s="50">
        <v>92</v>
      </c>
      <c r="AC15" s="50">
        <v>319</v>
      </c>
      <c r="AD15" s="50">
        <v>0</v>
      </c>
      <c r="AE15" s="50">
        <v>1</v>
      </c>
      <c r="AF15" s="50">
        <v>52</v>
      </c>
      <c r="AG15" s="50">
        <v>79</v>
      </c>
      <c r="AH15" s="50">
        <v>217</v>
      </c>
      <c r="AI15" s="50">
        <v>12</v>
      </c>
      <c r="AJ15" s="50">
        <v>1344</v>
      </c>
      <c r="AK15" s="50">
        <v>134</v>
      </c>
      <c r="AL15" s="50">
        <v>51</v>
      </c>
      <c r="AM15" s="50">
        <v>18</v>
      </c>
      <c r="AN15" s="51">
        <f t="shared" si="0"/>
        <v>3737</v>
      </c>
    </row>
    <row r="16" spans="2:40" ht="20.100000000000001" customHeight="1" x14ac:dyDescent="0.3">
      <c r="B16" s="5">
        <v>11</v>
      </c>
      <c r="C16" s="15" t="s">
        <v>195</v>
      </c>
      <c r="D16" s="50">
        <v>12</v>
      </c>
      <c r="E16" s="50">
        <v>52</v>
      </c>
      <c r="F16" s="50">
        <v>47</v>
      </c>
      <c r="G16" s="50">
        <v>34</v>
      </c>
      <c r="H16" s="50">
        <v>53</v>
      </c>
      <c r="I16" s="50">
        <v>275</v>
      </c>
      <c r="J16" s="50">
        <v>13</v>
      </c>
      <c r="K16" s="50">
        <v>20</v>
      </c>
      <c r="L16" s="50">
        <v>5</v>
      </c>
      <c r="M16" s="50">
        <v>35</v>
      </c>
      <c r="N16" s="50">
        <v>44</v>
      </c>
      <c r="O16" s="50">
        <v>1</v>
      </c>
      <c r="P16" s="50">
        <v>158</v>
      </c>
      <c r="Q16" s="50">
        <v>70</v>
      </c>
      <c r="R16" s="50">
        <v>102</v>
      </c>
      <c r="S16" s="50">
        <v>12</v>
      </c>
      <c r="T16" s="50">
        <v>81</v>
      </c>
      <c r="U16" s="50">
        <v>70</v>
      </c>
      <c r="V16" s="50">
        <v>78</v>
      </c>
      <c r="W16" s="50">
        <v>112</v>
      </c>
      <c r="X16" s="50">
        <v>5</v>
      </c>
      <c r="Y16" s="50">
        <v>2</v>
      </c>
      <c r="Z16" s="50">
        <v>162</v>
      </c>
      <c r="AA16" s="50">
        <v>2</v>
      </c>
      <c r="AB16" s="50">
        <v>314</v>
      </c>
      <c r="AC16" s="50">
        <v>63</v>
      </c>
      <c r="AD16" s="50">
        <v>0</v>
      </c>
      <c r="AE16" s="50">
        <v>1</v>
      </c>
      <c r="AF16" s="50">
        <v>141</v>
      </c>
      <c r="AG16" s="50">
        <v>27</v>
      </c>
      <c r="AH16" s="50">
        <v>204</v>
      </c>
      <c r="AI16" s="50">
        <v>27</v>
      </c>
      <c r="AJ16" s="50">
        <v>1220</v>
      </c>
      <c r="AK16" s="50">
        <v>119</v>
      </c>
      <c r="AL16" s="50">
        <v>41</v>
      </c>
      <c r="AM16" s="50">
        <v>23</v>
      </c>
      <c r="AN16" s="51">
        <f t="shared" si="0"/>
        <v>3625</v>
      </c>
    </row>
    <row r="17" spans="2:40" ht="20.100000000000001" customHeight="1" x14ac:dyDescent="0.3">
      <c r="B17" s="5">
        <v>12</v>
      </c>
      <c r="C17" s="15" t="s">
        <v>96</v>
      </c>
      <c r="D17" s="50">
        <v>67</v>
      </c>
      <c r="E17" s="50">
        <v>3</v>
      </c>
      <c r="F17" s="50">
        <v>0</v>
      </c>
      <c r="G17" s="50">
        <v>101</v>
      </c>
      <c r="H17" s="50">
        <v>125</v>
      </c>
      <c r="I17" s="50">
        <v>0</v>
      </c>
      <c r="J17" s="50">
        <v>0</v>
      </c>
      <c r="K17" s="50">
        <v>12</v>
      </c>
      <c r="L17" s="50">
        <v>6</v>
      </c>
      <c r="M17" s="50">
        <v>257</v>
      </c>
      <c r="N17" s="50">
        <v>4</v>
      </c>
      <c r="O17" s="50">
        <v>5</v>
      </c>
      <c r="P17" s="50">
        <v>2</v>
      </c>
      <c r="Q17" s="50">
        <v>939</v>
      </c>
      <c r="R17" s="50">
        <v>5</v>
      </c>
      <c r="S17" s="50">
        <v>0</v>
      </c>
      <c r="T17" s="50">
        <v>0</v>
      </c>
      <c r="U17" s="50">
        <v>10</v>
      </c>
      <c r="V17" s="50">
        <v>205</v>
      </c>
      <c r="W17" s="50">
        <v>45</v>
      </c>
      <c r="X17" s="50">
        <v>10</v>
      </c>
      <c r="Y17" s="50">
        <v>0</v>
      </c>
      <c r="Z17" s="50">
        <v>0</v>
      </c>
      <c r="AA17" s="50">
        <v>9</v>
      </c>
      <c r="AB17" s="50">
        <v>58</v>
      </c>
      <c r="AC17" s="50">
        <v>1007</v>
      </c>
      <c r="AD17" s="50">
        <v>1</v>
      </c>
      <c r="AE17" s="50">
        <v>1</v>
      </c>
      <c r="AF17" s="50">
        <v>14</v>
      </c>
      <c r="AG17" s="50">
        <v>322</v>
      </c>
      <c r="AH17" s="50">
        <v>15</v>
      </c>
      <c r="AI17" s="50">
        <v>137</v>
      </c>
      <c r="AJ17" s="50">
        <v>0</v>
      </c>
      <c r="AK17" s="50">
        <v>38</v>
      </c>
      <c r="AL17" s="50">
        <v>29</v>
      </c>
      <c r="AM17" s="50">
        <v>0</v>
      </c>
      <c r="AN17" s="51">
        <f t="shared" si="0"/>
        <v>3427</v>
      </c>
    </row>
    <row r="18" spans="2:40" ht="20.100000000000001" customHeight="1" x14ac:dyDescent="0.3">
      <c r="B18" s="5">
        <v>13</v>
      </c>
      <c r="C18" s="15" t="s">
        <v>51</v>
      </c>
      <c r="D18" s="50">
        <v>42</v>
      </c>
      <c r="E18" s="50">
        <v>4</v>
      </c>
      <c r="F18" s="50">
        <v>91</v>
      </c>
      <c r="G18" s="50">
        <v>7</v>
      </c>
      <c r="H18" s="50">
        <v>1</v>
      </c>
      <c r="I18" s="50">
        <v>547</v>
      </c>
      <c r="J18" s="50">
        <v>5</v>
      </c>
      <c r="K18" s="50">
        <v>21</v>
      </c>
      <c r="L18" s="50">
        <v>4</v>
      </c>
      <c r="M18" s="50">
        <v>31</v>
      </c>
      <c r="N18" s="50">
        <v>13</v>
      </c>
      <c r="O18" s="50">
        <v>16</v>
      </c>
      <c r="P18" s="50">
        <v>270</v>
      </c>
      <c r="Q18" s="50">
        <v>101</v>
      </c>
      <c r="R18" s="50">
        <v>97</v>
      </c>
      <c r="S18" s="50">
        <v>11</v>
      </c>
      <c r="T18" s="50">
        <v>53</v>
      </c>
      <c r="U18" s="50">
        <v>17</v>
      </c>
      <c r="V18" s="50">
        <v>6</v>
      </c>
      <c r="W18" s="50">
        <v>107</v>
      </c>
      <c r="X18" s="50">
        <v>1</v>
      </c>
      <c r="Y18" s="50">
        <v>127</v>
      </c>
      <c r="Z18" s="50">
        <v>23</v>
      </c>
      <c r="AA18" s="50">
        <v>34</v>
      </c>
      <c r="AB18" s="50">
        <v>170</v>
      </c>
      <c r="AC18" s="50">
        <v>37</v>
      </c>
      <c r="AD18" s="50">
        <v>29</v>
      </c>
      <c r="AE18" s="50">
        <v>19</v>
      </c>
      <c r="AF18" s="50">
        <v>146</v>
      </c>
      <c r="AG18" s="50">
        <v>137</v>
      </c>
      <c r="AH18" s="50">
        <v>498</v>
      </c>
      <c r="AI18" s="50">
        <v>34</v>
      </c>
      <c r="AJ18" s="50">
        <v>158</v>
      </c>
      <c r="AK18" s="50">
        <v>141</v>
      </c>
      <c r="AL18" s="50">
        <v>13</v>
      </c>
      <c r="AM18" s="50">
        <v>10</v>
      </c>
      <c r="AN18" s="51">
        <f t="shared" si="0"/>
        <v>3021</v>
      </c>
    </row>
    <row r="19" spans="2:40" ht="20.100000000000001" customHeight="1" x14ac:dyDescent="0.3">
      <c r="B19" s="5">
        <v>14</v>
      </c>
      <c r="C19" s="15" t="s">
        <v>112</v>
      </c>
      <c r="D19" s="50">
        <v>107</v>
      </c>
      <c r="E19" s="50">
        <v>12</v>
      </c>
      <c r="F19" s="50">
        <v>100</v>
      </c>
      <c r="G19" s="50">
        <v>19</v>
      </c>
      <c r="H19" s="50">
        <v>13</v>
      </c>
      <c r="I19" s="50">
        <v>361</v>
      </c>
      <c r="J19" s="50">
        <v>10</v>
      </c>
      <c r="K19" s="50">
        <v>11</v>
      </c>
      <c r="L19" s="50">
        <v>30</v>
      </c>
      <c r="M19" s="50">
        <v>56</v>
      </c>
      <c r="N19" s="50">
        <v>39</v>
      </c>
      <c r="O19" s="50">
        <v>6</v>
      </c>
      <c r="P19" s="50">
        <v>53</v>
      </c>
      <c r="Q19" s="50">
        <v>123</v>
      </c>
      <c r="R19" s="50">
        <v>48</v>
      </c>
      <c r="S19" s="50">
        <v>4</v>
      </c>
      <c r="T19" s="50">
        <v>10</v>
      </c>
      <c r="U19" s="50">
        <v>15</v>
      </c>
      <c r="V19" s="50">
        <v>35</v>
      </c>
      <c r="W19" s="50">
        <v>23</v>
      </c>
      <c r="X19" s="50">
        <v>13</v>
      </c>
      <c r="Y19" s="50">
        <v>51</v>
      </c>
      <c r="Z19" s="50">
        <v>35</v>
      </c>
      <c r="AA19" s="50">
        <v>11</v>
      </c>
      <c r="AB19" s="50">
        <v>313</v>
      </c>
      <c r="AC19" s="50">
        <v>80</v>
      </c>
      <c r="AD19" s="50">
        <v>14</v>
      </c>
      <c r="AE19" s="50">
        <v>21</v>
      </c>
      <c r="AF19" s="50">
        <v>144</v>
      </c>
      <c r="AG19" s="50">
        <v>78</v>
      </c>
      <c r="AH19" s="50">
        <v>283</v>
      </c>
      <c r="AI19" s="50">
        <v>82</v>
      </c>
      <c r="AJ19" s="50">
        <v>52</v>
      </c>
      <c r="AK19" s="50">
        <v>110</v>
      </c>
      <c r="AL19" s="50">
        <v>13</v>
      </c>
      <c r="AM19" s="50">
        <v>14</v>
      </c>
      <c r="AN19" s="51">
        <f t="shared" si="0"/>
        <v>2389</v>
      </c>
    </row>
    <row r="20" spans="2:40" ht="20.100000000000001" customHeight="1" x14ac:dyDescent="0.3">
      <c r="B20" s="5">
        <v>15</v>
      </c>
      <c r="C20" s="15" t="s">
        <v>97</v>
      </c>
      <c r="D20" s="50">
        <v>102</v>
      </c>
      <c r="E20" s="50">
        <v>22</v>
      </c>
      <c r="F20" s="50">
        <v>6</v>
      </c>
      <c r="G20" s="50">
        <v>24</v>
      </c>
      <c r="H20" s="50">
        <v>23</v>
      </c>
      <c r="I20" s="50">
        <v>1</v>
      </c>
      <c r="J20" s="50">
        <v>3</v>
      </c>
      <c r="K20" s="50">
        <v>16</v>
      </c>
      <c r="L20" s="50">
        <v>57</v>
      </c>
      <c r="M20" s="50">
        <v>47</v>
      </c>
      <c r="N20" s="50">
        <v>13</v>
      </c>
      <c r="O20" s="50">
        <v>1</v>
      </c>
      <c r="P20" s="50">
        <v>186</v>
      </c>
      <c r="Q20" s="50">
        <v>157</v>
      </c>
      <c r="R20" s="50">
        <v>133</v>
      </c>
      <c r="S20" s="50">
        <v>1</v>
      </c>
      <c r="T20" s="50">
        <v>10</v>
      </c>
      <c r="U20" s="50">
        <v>20</v>
      </c>
      <c r="V20" s="50">
        <v>33</v>
      </c>
      <c r="W20" s="50">
        <v>32</v>
      </c>
      <c r="X20" s="50">
        <v>3</v>
      </c>
      <c r="Y20" s="50">
        <v>32</v>
      </c>
      <c r="Z20" s="50">
        <v>8</v>
      </c>
      <c r="AA20" s="50">
        <v>1</v>
      </c>
      <c r="AB20" s="50">
        <v>125</v>
      </c>
      <c r="AC20" s="50">
        <v>125</v>
      </c>
      <c r="AD20" s="50">
        <v>0</v>
      </c>
      <c r="AE20" s="50">
        <v>55</v>
      </c>
      <c r="AF20" s="50">
        <v>71</v>
      </c>
      <c r="AG20" s="50">
        <v>21</v>
      </c>
      <c r="AH20" s="50">
        <v>420</v>
      </c>
      <c r="AI20" s="50">
        <v>29</v>
      </c>
      <c r="AJ20" s="50">
        <v>2</v>
      </c>
      <c r="AK20" s="50">
        <v>118</v>
      </c>
      <c r="AL20" s="50">
        <v>6</v>
      </c>
      <c r="AM20" s="50">
        <v>0</v>
      </c>
      <c r="AN20" s="51">
        <f t="shared" si="0"/>
        <v>1903</v>
      </c>
    </row>
    <row r="21" spans="2:40" ht="20.100000000000001" customHeight="1" x14ac:dyDescent="0.3">
      <c r="B21" s="5">
        <v>16</v>
      </c>
      <c r="C21" s="15" t="s">
        <v>50</v>
      </c>
      <c r="D21" s="50">
        <v>21</v>
      </c>
      <c r="E21" s="50">
        <v>36</v>
      </c>
      <c r="F21" s="50">
        <v>117</v>
      </c>
      <c r="G21" s="50">
        <v>20</v>
      </c>
      <c r="H21" s="50">
        <v>7</v>
      </c>
      <c r="I21" s="50">
        <v>4</v>
      </c>
      <c r="J21" s="50">
        <v>25</v>
      </c>
      <c r="K21" s="50">
        <v>24</v>
      </c>
      <c r="L21" s="50">
        <v>0</v>
      </c>
      <c r="M21" s="50">
        <v>21</v>
      </c>
      <c r="N21" s="50">
        <v>23</v>
      </c>
      <c r="O21" s="50">
        <v>13</v>
      </c>
      <c r="P21" s="50">
        <v>2</v>
      </c>
      <c r="Q21" s="50">
        <v>1</v>
      </c>
      <c r="R21" s="50">
        <v>16</v>
      </c>
      <c r="S21" s="50">
        <v>26</v>
      </c>
      <c r="T21" s="50">
        <v>18</v>
      </c>
      <c r="U21" s="50">
        <v>17</v>
      </c>
      <c r="V21" s="50">
        <v>43</v>
      </c>
      <c r="W21" s="50">
        <v>5</v>
      </c>
      <c r="X21" s="50">
        <v>12</v>
      </c>
      <c r="Y21" s="50">
        <v>109</v>
      </c>
      <c r="Z21" s="50">
        <v>45</v>
      </c>
      <c r="AA21" s="50">
        <v>6</v>
      </c>
      <c r="AB21" s="50">
        <v>176</v>
      </c>
      <c r="AC21" s="50">
        <v>63</v>
      </c>
      <c r="AD21" s="50">
        <v>0</v>
      </c>
      <c r="AE21" s="50">
        <v>19</v>
      </c>
      <c r="AF21" s="50">
        <v>77</v>
      </c>
      <c r="AG21" s="50">
        <v>12</v>
      </c>
      <c r="AH21" s="50">
        <v>463</v>
      </c>
      <c r="AI21" s="50">
        <v>23</v>
      </c>
      <c r="AJ21" s="50">
        <v>11</v>
      </c>
      <c r="AK21" s="50">
        <v>248</v>
      </c>
      <c r="AL21" s="50">
        <v>1</v>
      </c>
      <c r="AM21" s="50">
        <v>23</v>
      </c>
      <c r="AN21" s="51">
        <f t="shared" si="0"/>
        <v>1727</v>
      </c>
    </row>
    <row r="22" spans="2:40" ht="20.100000000000001" customHeight="1" x14ac:dyDescent="0.3">
      <c r="B22" s="5">
        <v>17</v>
      </c>
      <c r="C22" s="15" t="s">
        <v>109</v>
      </c>
      <c r="D22" s="50">
        <v>13</v>
      </c>
      <c r="E22" s="50">
        <v>15</v>
      </c>
      <c r="F22" s="50">
        <v>11</v>
      </c>
      <c r="G22" s="50">
        <v>31</v>
      </c>
      <c r="H22" s="50">
        <v>32</v>
      </c>
      <c r="I22" s="50">
        <v>0</v>
      </c>
      <c r="J22" s="50">
        <v>0</v>
      </c>
      <c r="K22" s="50">
        <v>6</v>
      </c>
      <c r="L22" s="50">
        <v>24</v>
      </c>
      <c r="M22" s="50">
        <v>60</v>
      </c>
      <c r="N22" s="50">
        <v>21</v>
      </c>
      <c r="O22" s="50">
        <v>4</v>
      </c>
      <c r="P22" s="50">
        <v>4</v>
      </c>
      <c r="Q22" s="50">
        <v>77</v>
      </c>
      <c r="R22" s="50">
        <v>23</v>
      </c>
      <c r="S22" s="50">
        <v>9</v>
      </c>
      <c r="T22" s="50">
        <v>2</v>
      </c>
      <c r="U22" s="50">
        <v>26</v>
      </c>
      <c r="V22" s="50">
        <v>19</v>
      </c>
      <c r="W22" s="50">
        <v>31</v>
      </c>
      <c r="X22" s="50">
        <v>5</v>
      </c>
      <c r="Y22" s="50">
        <v>14</v>
      </c>
      <c r="Z22" s="50">
        <v>31</v>
      </c>
      <c r="AA22" s="50">
        <v>4</v>
      </c>
      <c r="AB22" s="50">
        <v>143</v>
      </c>
      <c r="AC22" s="50">
        <v>415</v>
      </c>
      <c r="AD22" s="50">
        <v>25</v>
      </c>
      <c r="AE22" s="50">
        <v>18</v>
      </c>
      <c r="AF22" s="50">
        <v>45</v>
      </c>
      <c r="AG22" s="50">
        <v>65</v>
      </c>
      <c r="AH22" s="50">
        <v>144</v>
      </c>
      <c r="AI22" s="50">
        <v>31</v>
      </c>
      <c r="AJ22" s="50">
        <v>0</v>
      </c>
      <c r="AK22" s="50">
        <v>72</v>
      </c>
      <c r="AL22" s="50">
        <v>9</v>
      </c>
      <c r="AM22" s="50">
        <v>0</v>
      </c>
      <c r="AN22" s="51">
        <f t="shared" si="0"/>
        <v>1429</v>
      </c>
    </row>
    <row r="23" spans="2:40" ht="20.100000000000001" customHeight="1" x14ac:dyDescent="0.3">
      <c r="B23" s="5">
        <v>18</v>
      </c>
      <c r="C23" s="15" t="s">
        <v>59</v>
      </c>
      <c r="D23" s="50">
        <v>24</v>
      </c>
      <c r="E23" s="50">
        <v>5</v>
      </c>
      <c r="F23" s="50">
        <v>10</v>
      </c>
      <c r="G23" s="50">
        <v>8</v>
      </c>
      <c r="H23" s="50">
        <v>19</v>
      </c>
      <c r="I23" s="50">
        <v>90</v>
      </c>
      <c r="J23" s="50">
        <v>5</v>
      </c>
      <c r="K23" s="50">
        <v>18</v>
      </c>
      <c r="L23" s="50">
        <v>6</v>
      </c>
      <c r="M23" s="50">
        <v>13</v>
      </c>
      <c r="N23" s="50">
        <v>6</v>
      </c>
      <c r="O23" s="50">
        <v>2</v>
      </c>
      <c r="P23" s="50">
        <v>10</v>
      </c>
      <c r="Q23" s="50">
        <v>10</v>
      </c>
      <c r="R23" s="50">
        <v>31</v>
      </c>
      <c r="S23" s="50">
        <v>9</v>
      </c>
      <c r="T23" s="50">
        <v>3</v>
      </c>
      <c r="U23" s="50">
        <v>29</v>
      </c>
      <c r="V23" s="50">
        <v>17</v>
      </c>
      <c r="W23" s="50">
        <v>12</v>
      </c>
      <c r="X23" s="50">
        <v>2</v>
      </c>
      <c r="Y23" s="50">
        <v>4</v>
      </c>
      <c r="Z23" s="50">
        <v>41</v>
      </c>
      <c r="AA23" s="50">
        <v>0</v>
      </c>
      <c r="AB23" s="50">
        <v>69</v>
      </c>
      <c r="AC23" s="50">
        <v>7</v>
      </c>
      <c r="AD23" s="50">
        <v>2</v>
      </c>
      <c r="AE23" s="50">
        <v>9</v>
      </c>
      <c r="AF23" s="50">
        <v>16</v>
      </c>
      <c r="AG23" s="50">
        <v>5</v>
      </c>
      <c r="AH23" s="50">
        <v>563</v>
      </c>
      <c r="AI23" s="50">
        <v>14</v>
      </c>
      <c r="AJ23" s="50">
        <v>26</v>
      </c>
      <c r="AK23" s="50">
        <v>53</v>
      </c>
      <c r="AL23" s="50">
        <v>24</v>
      </c>
      <c r="AM23" s="50">
        <v>1</v>
      </c>
      <c r="AN23" s="51">
        <f t="shared" si="0"/>
        <v>1163</v>
      </c>
    </row>
    <row r="24" spans="2:40" ht="20.100000000000001" customHeight="1" x14ac:dyDescent="0.3">
      <c r="B24" s="5">
        <v>19</v>
      </c>
      <c r="C24" s="15" t="s">
        <v>57</v>
      </c>
      <c r="D24" s="50">
        <v>24</v>
      </c>
      <c r="E24" s="50">
        <v>9</v>
      </c>
      <c r="F24" s="50">
        <v>6</v>
      </c>
      <c r="G24" s="50">
        <v>4</v>
      </c>
      <c r="H24" s="50">
        <v>9</v>
      </c>
      <c r="I24" s="50">
        <v>62</v>
      </c>
      <c r="J24" s="50">
        <v>3</v>
      </c>
      <c r="K24" s="50">
        <v>10</v>
      </c>
      <c r="L24" s="50">
        <v>6</v>
      </c>
      <c r="M24" s="50">
        <v>14</v>
      </c>
      <c r="N24" s="50">
        <v>4</v>
      </c>
      <c r="O24" s="50">
        <v>4</v>
      </c>
      <c r="P24" s="50">
        <v>16</v>
      </c>
      <c r="Q24" s="50">
        <v>11</v>
      </c>
      <c r="R24" s="50">
        <v>26</v>
      </c>
      <c r="S24" s="50">
        <v>8</v>
      </c>
      <c r="T24" s="50">
        <v>7</v>
      </c>
      <c r="U24" s="50">
        <v>14</v>
      </c>
      <c r="V24" s="50">
        <v>14</v>
      </c>
      <c r="W24" s="50">
        <v>23</v>
      </c>
      <c r="X24" s="50">
        <v>7</v>
      </c>
      <c r="Y24" s="50">
        <v>9</v>
      </c>
      <c r="Z24" s="50">
        <v>25</v>
      </c>
      <c r="AA24" s="50">
        <v>1</v>
      </c>
      <c r="AB24" s="50">
        <v>52</v>
      </c>
      <c r="AC24" s="50">
        <v>44</v>
      </c>
      <c r="AD24" s="50">
        <v>2</v>
      </c>
      <c r="AE24" s="50">
        <v>10</v>
      </c>
      <c r="AF24" s="50">
        <v>14</v>
      </c>
      <c r="AG24" s="50">
        <v>9</v>
      </c>
      <c r="AH24" s="50">
        <v>124</v>
      </c>
      <c r="AI24" s="50">
        <v>7</v>
      </c>
      <c r="AJ24" s="50">
        <v>154</v>
      </c>
      <c r="AK24" s="50">
        <v>89</v>
      </c>
      <c r="AL24" s="50">
        <v>14</v>
      </c>
      <c r="AM24" s="50">
        <v>3</v>
      </c>
      <c r="AN24" s="51">
        <f t="shared" si="0"/>
        <v>838</v>
      </c>
    </row>
    <row r="25" spans="2:40" ht="20.100000000000001" customHeight="1" x14ac:dyDescent="0.3">
      <c r="B25" s="53">
        <v>20</v>
      </c>
      <c r="C25" s="54" t="s">
        <v>82</v>
      </c>
      <c r="D25" s="55">
        <v>3</v>
      </c>
      <c r="E25" s="55">
        <v>0</v>
      </c>
      <c r="F25" s="55">
        <v>0</v>
      </c>
      <c r="G25" s="55">
        <v>0</v>
      </c>
      <c r="H25" s="55">
        <v>2</v>
      </c>
      <c r="I25" s="55">
        <v>356</v>
      </c>
      <c r="J25" s="55">
        <v>2</v>
      </c>
      <c r="K25" s="55">
        <v>1</v>
      </c>
      <c r="L25" s="55">
        <v>0</v>
      </c>
      <c r="M25" s="55">
        <v>3</v>
      </c>
      <c r="N25" s="55">
        <v>0</v>
      </c>
      <c r="O25" s="55">
        <v>0</v>
      </c>
      <c r="P25" s="55">
        <v>2</v>
      </c>
      <c r="Q25" s="55">
        <v>18</v>
      </c>
      <c r="R25" s="55">
        <v>39</v>
      </c>
      <c r="S25" s="55">
        <v>0</v>
      </c>
      <c r="T25" s="55">
        <v>3</v>
      </c>
      <c r="U25" s="55">
        <v>9</v>
      </c>
      <c r="V25" s="55">
        <v>0</v>
      </c>
      <c r="W25" s="55">
        <v>39</v>
      </c>
      <c r="X25" s="55">
        <v>0</v>
      </c>
      <c r="Y25" s="55">
        <v>0</v>
      </c>
      <c r="Z25" s="55">
        <v>25</v>
      </c>
      <c r="AA25" s="55">
        <v>0</v>
      </c>
      <c r="AB25" s="55">
        <v>108</v>
      </c>
      <c r="AC25" s="55">
        <v>0</v>
      </c>
      <c r="AD25" s="55">
        <v>0</v>
      </c>
      <c r="AE25" s="55">
        <v>0</v>
      </c>
      <c r="AF25" s="55">
        <v>2</v>
      </c>
      <c r="AG25" s="55">
        <v>0</v>
      </c>
      <c r="AH25" s="55">
        <v>69</v>
      </c>
      <c r="AI25" s="55">
        <v>4</v>
      </c>
      <c r="AJ25" s="55">
        <v>3</v>
      </c>
      <c r="AK25" s="55">
        <v>10</v>
      </c>
      <c r="AL25" s="55">
        <v>0</v>
      </c>
      <c r="AM25" s="55">
        <v>1</v>
      </c>
      <c r="AN25" s="51">
        <f t="shared" si="0"/>
        <v>699</v>
      </c>
    </row>
    <row r="26" spans="2:40" ht="20.100000000000001" customHeight="1" x14ac:dyDescent="0.3">
      <c r="B26" s="5">
        <v>21</v>
      </c>
      <c r="C26" s="15" t="s">
        <v>55</v>
      </c>
      <c r="D26" s="50">
        <v>7</v>
      </c>
      <c r="E26" s="50">
        <v>0</v>
      </c>
      <c r="F26" s="50">
        <v>0</v>
      </c>
      <c r="G26" s="50">
        <v>3</v>
      </c>
      <c r="H26" s="50">
        <v>2</v>
      </c>
      <c r="I26" s="50">
        <v>172</v>
      </c>
      <c r="J26" s="50">
        <v>0</v>
      </c>
      <c r="K26" s="50">
        <v>1</v>
      </c>
      <c r="L26" s="50">
        <v>3</v>
      </c>
      <c r="M26" s="50">
        <v>2</v>
      </c>
      <c r="N26" s="50">
        <v>2</v>
      </c>
      <c r="O26" s="50">
        <v>1</v>
      </c>
      <c r="P26" s="50">
        <v>34</v>
      </c>
      <c r="Q26" s="50">
        <v>11</v>
      </c>
      <c r="R26" s="50">
        <v>24</v>
      </c>
      <c r="S26" s="50">
        <v>3</v>
      </c>
      <c r="T26" s="50">
        <v>1</v>
      </c>
      <c r="U26" s="50">
        <v>3</v>
      </c>
      <c r="V26" s="50">
        <v>5</v>
      </c>
      <c r="W26" s="50">
        <v>6</v>
      </c>
      <c r="X26" s="50">
        <v>0</v>
      </c>
      <c r="Y26" s="50">
        <v>0</v>
      </c>
      <c r="Z26" s="50">
        <v>42</v>
      </c>
      <c r="AA26" s="50">
        <v>0</v>
      </c>
      <c r="AB26" s="50">
        <v>22</v>
      </c>
      <c r="AC26" s="50">
        <v>4</v>
      </c>
      <c r="AD26" s="50">
        <v>0</v>
      </c>
      <c r="AE26" s="50">
        <v>0</v>
      </c>
      <c r="AF26" s="50">
        <v>7</v>
      </c>
      <c r="AG26" s="50">
        <v>11</v>
      </c>
      <c r="AH26" s="50">
        <v>124</v>
      </c>
      <c r="AI26" s="50">
        <v>0</v>
      </c>
      <c r="AJ26" s="50">
        <v>152</v>
      </c>
      <c r="AK26" s="50">
        <v>24</v>
      </c>
      <c r="AL26" s="50">
        <v>4</v>
      </c>
      <c r="AM26" s="50">
        <v>0</v>
      </c>
      <c r="AN26" s="51">
        <f t="shared" si="0"/>
        <v>670</v>
      </c>
    </row>
    <row r="27" spans="2:40" ht="20.100000000000001" customHeight="1" x14ac:dyDescent="0.3">
      <c r="B27" s="5">
        <v>22</v>
      </c>
      <c r="C27" s="15" t="s">
        <v>65</v>
      </c>
      <c r="D27" s="50">
        <v>18</v>
      </c>
      <c r="E27" s="50">
        <v>22</v>
      </c>
      <c r="F27" s="50">
        <v>20</v>
      </c>
      <c r="G27" s="50">
        <v>8</v>
      </c>
      <c r="H27" s="50">
        <v>2</v>
      </c>
      <c r="I27" s="50">
        <v>0</v>
      </c>
      <c r="J27" s="50">
        <v>14</v>
      </c>
      <c r="K27" s="50">
        <v>20</v>
      </c>
      <c r="L27" s="50">
        <v>0</v>
      </c>
      <c r="M27" s="50">
        <v>14</v>
      </c>
      <c r="N27" s="50">
        <v>0</v>
      </c>
      <c r="O27" s="50">
        <v>10</v>
      </c>
      <c r="P27" s="50">
        <v>1</v>
      </c>
      <c r="Q27" s="50">
        <v>0</v>
      </c>
      <c r="R27" s="50">
        <v>10</v>
      </c>
      <c r="S27" s="50">
        <v>4</v>
      </c>
      <c r="T27" s="50">
        <v>13</v>
      </c>
      <c r="U27" s="50">
        <v>6</v>
      </c>
      <c r="V27" s="50">
        <v>12</v>
      </c>
      <c r="W27" s="50">
        <v>11</v>
      </c>
      <c r="X27" s="50">
        <v>5</v>
      </c>
      <c r="Y27" s="50">
        <v>10</v>
      </c>
      <c r="Z27" s="50">
        <v>16</v>
      </c>
      <c r="AA27" s="50">
        <v>12</v>
      </c>
      <c r="AB27" s="50">
        <v>53</v>
      </c>
      <c r="AC27" s="50">
        <v>20</v>
      </c>
      <c r="AD27" s="50">
        <v>1</v>
      </c>
      <c r="AE27" s="50">
        <v>19</v>
      </c>
      <c r="AF27" s="50">
        <v>21</v>
      </c>
      <c r="AG27" s="50">
        <v>6</v>
      </c>
      <c r="AH27" s="50">
        <v>179</v>
      </c>
      <c r="AI27" s="50">
        <v>15</v>
      </c>
      <c r="AJ27" s="50">
        <v>0</v>
      </c>
      <c r="AK27" s="50">
        <v>92</v>
      </c>
      <c r="AL27" s="50">
        <v>0</v>
      </c>
      <c r="AM27" s="50">
        <v>9</v>
      </c>
      <c r="AN27" s="51">
        <f t="shared" si="0"/>
        <v>643</v>
      </c>
    </row>
    <row r="28" spans="2:40" ht="20.100000000000001" customHeight="1" x14ac:dyDescent="0.3">
      <c r="B28" s="5">
        <v>23</v>
      </c>
      <c r="C28" s="15" t="s">
        <v>155</v>
      </c>
      <c r="D28" s="50">
        <v>58</v>
      </c>
      <c r="E28" s="50">
        <v>6</v>
      </c>
      <c r="F28" s="50">
        <v>2</v>
      </c>
      <c r="G28" s="50">
        <v>5</v>
      </c>
      <c r="H28" s="50">
        <v>5</v>
      </c>
      <c r="I28" s="50">
        <v>6</v>
      </c>
      <c r="J28" s="50">
        <v>0</v>
      </c>
      <c r="K28" s="50">
        <v>42</v>
      </c>
      <c r="L28" s="50">
        <v>11</v>
      </c>
      <c r="M28" s="50">
        <v>12</v>
      </c>
      <c r="N28" s="50">
        <v>8</v>
      </c>
      <c r="O28" s="50">
        <v>7</v>
      </c>
      <c r="P28" s="50">
        <v>19</v>
      </c>
      <c r="Q28" s="50">
        <v>1</v>
      </c>
      <c r="R28" s="50">
        <v>13</v>
      </c>
      <c r="S28" s="50">
        <v>6</v>
      </c>
      <c r="T28" s="50">
        <v>10</v>
      </c>
      <c r="U28" s="50">
        <v>2</v>
      </c>
      <c r="V28" s="50">
        <v>15</v>
      </c>
      <c r="W28" s="50">
        <v>76</v>
      </c>
      <c r="X28" s="50">
        <v>2</v>
      </c>
      <c r="Y28" s="50">
        <v>1</v>
      </c>
      <c r="Z28" s="50">
        <v>11</v>
      </c>
      <c r="AA28" s="50">
        <v>1</v>
      </c>
      <c r="AB28" s="50">
        <v>32</v>
      </c>
      <c r="AC28" s="50">
        <v>0</v>
      </c>
      <c r="AD28" s="50">
        <v>3</v>
      </c>
      <c r="AE28" s="50">
        <v>11</v>
      </c>
      <c r="AF28" s="50">
        <v>2</v>
      </c>
      <c r="AG28" s="50">
        <v>14</v>
      </c>
      <c r="AH28" s="50">
        <v>43</v>
      </c>
      <c r="AI28" s="50">
        <v>13</v>
      </c>
      <c r="AJ28" s="50">
        <v>112</v>
      </c>
      <c r="AK28" s="50">
        <v>26</v>
      </c>
      <c r="AL28" s="50">
        <v>8</v>
      </c>
      <c r="AM28" s="50">
        <v>5</v>
      </c>
      <c r="AN28" s="51">
        <f t="shared" si="0"/>
        <v>588</v>
      </c>
    </row>
    <row r="29" spans="2:40" ht="20.100000000000001" customHeight="1" x14ac:dyDescent="0.3">
      <c r="B29" s="5">
        <v>24</v>
      </c>
      <c r="C29" s="15" t="s">
        <v>63</v>
      </c>
      <c r="D29" s="50">
        <v>10</v>
      </c>
      <c r="E29" s="50">
        <v>2</v>
      </c>
      <c r="F29" s="50">
        <v>3</v>
      </c>
      <c r="G29" s="50">
        <v>3</v>
      </c>
      <c r="H29" s="50">
        <v>11</v>
      </c>
      <c r="I29" s="50">
        <v>38</v>
      </c>
      <c r="J29" s="50">
        <v>2</v>
      </c>
      <c r="K29" s="50">
        <v>23</v>
      </c>
      <c r="L29" s="50">
        <v>2</v>
      </c>
      <c r="M29" s="50">
        <v>5</v>
      </c>
      <c r="N29" s="50">
        <v>3</v>
      </c>
      <c r="O29" s="50">
        <v>9</v>
      </c>
      <c r="P29" s="50">
        <v>9</v>
      </c>
      <c r="Q29" s="50">
        <v>3</v>
      </c>
      <c r="R29" s="50">
        <v>20</v>
      </c>
      <c r="S29" s="50">
        <v>15</v>
      </c>
      <c r="T29" s="50">
        <v>2</v>
      </c>
      <c r="U29" s="50">
        <v>3</v>
      </c>
      <c r="V29" s="50">
        <v>29</v>
      </c>
      <c r="W29" s="50">
        <v>7</v>
      </c>
      <c r="X29" s="50">
        <v>0</v>
      </c>
      <c r="Y29" s="50">
        <v>11</v>
      </c>
      <c r="Z29" s="50">
        <v>14</v>
      </c>
      <c r="AA29" s="50">
        <v>2</v>
      </c>
      <c r="AB29" s="50">
        <v>11</v>
      </c>
      <c r="AC29" s="50">
        <v>34</v>
      </c>
      <c r="AD29" s="50">
        <v>0</v>
      </c>
      <c r="AE29" s="50">
        <v>6</v>
      </c>
      <c r="AF29" s="50">
        <v>14</v>
      </c>
      <c r="AG29" s="50">
        <v>40</v>
      </c>
      <c r="AH29" s="50">
        <v>68</v>
      </c>
      <c r="AI29" s="50">
        <v>0</v>
      </c>
      <c r="AJ29" s="50">
        <v>151</v>
      </c>
      <c r="AK29" s="50">
        <v>13</v>
      </c>
      <c r="AL29" s="50">
        <v>12</v>
      </c>
      <c r="AM29" s="50">
        <v>9</v>
      </c>
      <c r="AN29" s="51">
        <f t="shared" si="0"/>
        <v>584</v>
      </c>
    </row>
    <row r="30" spans="2:40" ht="20.100000000000001" customHeight="1" x14ac:dyDescent="0.3">
      <c r="B30" s="5">
        <v>25</v>
      </c>
      <c r="C30" s="15" t="s">
        <v>153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69</v>
      </c>
      <c r="J30" s="50">
        <v>0</v>
      </c>
      <c r="K30" s="50">
        <v>9</v>
      </c>
      <c r="L30" s="50">
        <v>0</v>
      </c>
      <c r="M30" s="50">
        <v>0</v>
      </c>
      <c r="N30" s="50">
        <v>17</v>
      </c>
      <c r="O30" s="50">
        <v>0</v>
      </c>
      <c r="P30" s="50">
        <v>3</v>
      </c>
      <c r="Q30" s="50">
        <v>0</v>
      </c>
      <c r="R30" s="50">
        <v>4</v>
      </c>
      <c r="S30" s="50">
        <v>0</v>
      </c>
      <c r="T30" s="50">
        <v>86</v>
      </c>
      <c r="U30" s="50">
        <v>4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21</v>
      </c>
      <c r="AH30" s="50">
        <v>164</v>
      </c>
      <c r="AI30" s="50">
        <v>9</v>
      </c>
      <c r="AJ30" s="50">
        <v>188</v>
      </c>
      <c r="AK30" s="50">
        <v>4</v>
      </c>
      <c r="AL30" s="50">
        <v>0</v>
      </c>
      <c r="AM30" s="50">
        <v>0</v>
      </c>
      <c r="AN30" s="51">
        <f t="shared" si="0"/>
        <v>578</v>
      </c>
    </row>
    <row r="31" spans="2:40" ht="20.100000000000001" customHeight="1" x14ac:dyDescent="0.3">
      <c r="B31" s="5">
        <v>26</v>
      </c>
      <c r="C31" s="15" t="s">
        <v>81</v>
      </c>
      <c r="D31" s="50">
        <v>77</v>
      </c>
      <c r="E31" s="50">
        <v>0</v>
      </c>
      <c r="F31" s="50">
        <v>0</v>
      </c>
      <c r="G31" s="50">
        <v>0</v>
      </c>
      <c r="H31" s="50">
        <v>53</v>
      </c>
      <c r="I31" s="50">
        <v>6</v>
      </c>
      <c r="J31" s="50">
        <v>1</v>
      </c>
      <c r="K31" s="50">
        <v>48</v>
      </c>
      <c r="L31" s="50">
        <v>0</v>
      </c>
      <c r="M31" s="50">
        <v>6</v>
      </c>
      <c r="N31" s="50">
        <v>1</v>
      </c>
      <c r="O31" s="50">
        <v>1</v>
      </c>
      <c r="P31" s="50">
        <v>3</v>
      </c>
      <c r="Q31" s="50">
        <v>2</v>
      </c>
      <c r="R31" s="50">
        <v>13</v>
      </c>
      <c r="S31" s="50">
        <v>4</v>
      </c>
      <c r="T31" s="50">
        <v>3</v>
      </c>
      <c r="U31" s="50">
        <v>2</v>
      </c>
      <c r="V31" s="50">
        <v>1</v>
      </c>
      <c r="W31" s="50">
        <v>0</v>
      </c>
      <c r="X31" s="50">
        <v>3</v>
      </c>
      <c r="Y31" s="50">
        <v>1</v>
      </c>
      <c r="Z31" s="50">
        <v>1</v>
      </c>
      <c r="AA31" s="50">
        <v>0</v>
      </c>
      <c r="AB31" s="50">
        <v>147</v>
      </c>
      <c r="AC31" s="50">
        <v>0</v>
      </c>
      <c r="AD31" s="50">
        <v>0</v>
      </c>
      <c r="AE31" s="50">
        <v>0</v>
      </c>
      <c r="AF31" s="50">
        <v>7</v>
      </c>
      <c r="AG31" s="50">
        <v>3</v>
      </c>
      <c r="AH31" s="50">
        <v>3</v>
      </c>
      <c r="AI31" s="50">
        <v>26</v>
      </c>
      <c r="AJ31" s="50">
        <v>4</v>
      </c>
      <c r="AK31" s="50">
        <v>3</v>
      </c>
      <c r="AL31" s="50">
        <v>0</v>
      </c>
      <c r="AM31" s="50">
        <v>0</v>
      </c>
      <c r="AN31" s="51">
        <f t="shared" si="0"/>
        <v>419</v>
      </c>
    </row>
    <row r="32" spans="2:40" ht="20.100000000000001" customHeight="1" x14ac:dyDescent="0.3">
      <c r="B32" s="5">
        <v>27</v>
      </c>
      <c r="C32" s="15" t="s">
        <v>53</v>
      </c>
      <c r="D32" s="50">
        <v>2</v>
      </c>
      <c r="E32" s="50">
        <v>2</v>
      </c>
      <c r="F32" s="50">
        <v>32</v>
      </c>
      <c r="G32" s="50">
        <v>0</v>
      </c>
      <c r="H32" s="50">
        <v>0</v>
      </c>
      <c r="I32" s="50">
        <v>12</v>
      </c>
      <c r="J32" s="50">
        <v>1</v>
      </c>
      <c r="K32" s="50">
        <v>1</v>
      </c>
      <c r="L32" s="50">
        <v>0</v>
      </c>
      <c r="M32" s="50">
        <v>4</v>
      </c>
      <c r="N32" s="50">
        <v>0</v>
      </c>
      <c r="O32" s="50">
        <v>3</v>
      </c>
      <c r="P32" s="50">
        <v>18</v>
      </c>
      <c r="Q32" s="50">
        <v>6</v>
      </c>
      <c r="R32" s="50">
        <v>1</v>
      </c>
      <c r="S32" s="50">
        <v>7</v>
      </c>
      <c r="T32" s="50">
        <v>0</v>
      </c>
      <c r="U32" s="50">
        <v>1</v>
      </c>
      <c r="V32" s="50">
        <v>1</v>
      </c>
      <c r="W32" s="50">
        <v>5</v>
      </c>
      <c r="X32" s="50">
        <v>1</v>
      </c>
      <c r="Y32" s="50">
        <v>1</v>
      </c>
      <c r="Z32" s="50">
        <v>4</v>
      </c>
      <c r="AA32" s="50">
        <v>0</v>
      </c>
      <c r="AB32" s="50">
        <v>8</v>
      </c>
      <c r="AC32" s="50">
        <v>0</v>
      </c>
      <c r="AD32" s="50">
        <v>0</v>
      </c>
      <c r="AE32" s="50">
        <v>0</v>
      </c>
      <c r="AF32" s="50">
        <v>0</v>
      </c>
      <c r="AG32" s="50">
        <v>18</v>
      </c>
      <c r="AH32" s="50">
        <v>2</v>
      </c>
      <c r="AI32" s="50">
        <v>3</v>
      </c>
      <c r="AJ32" s="50">
        <v>121</v>
      </c>
      <c r="AK32" s="50">
        <v>73</v>
      </c>
      <c r="AL32" s="50">
        <v>1</v>
      </c>
      <c r="AM32" s="50">
        <v>0</v>
      </c>
      <c r="AN32" s="51">
        <f t="shared" si="0"/>
        <v>328</v>
      </c>
    </row>
    <row r="33" spans="2:40" ht="20.100000000000001" customHeight="1" x14ac:dyDescent="0.3">
      <c r="B33" s="5">
        <v>28</v>
      </c>
      <c r="C33" s="15" t="s">
        <v>86</v>
      </c>
      <c r="D33" s="50">
        <v>0</v>
      </c>
      <c r="E33" s="50">
        <v>0</v>
      </c>
      <c r="F33" s="50">
        <v>46</v>
      </c>
      <c r="G33" s="50">
        <v>0</v>
      </c>
      <c r="H33" s="50">
        <v>0</v>
      </c>
      <c r="I33" s="50">
        <v>50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23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164</v>
      </c>
      <c r="AI33" s="50">
        <v>0</v>
      </c>
      <c r="AJ33" s="50">
        <v>39</v>
      </c>
      <c r="AK33" s="50">
        <v>0</v>
      </c>
      <c r="AL33" s="50">
        <v>0</v>
      </c>
      <c r="AM33" s="50">
        <v>0</v>
      </c>
      <c r="AN33" s="51">
        <f t="shared" si="0"/>
        <v>322</v>
      </c>
    </row>
    <row r="34" spans="2:40" ht="20.100000000000001" customHeight="1" x14ac:dyDescent="0.3">
      <c r="B34" s="5">
        <v>29</v>
      </c>
      <c r="C34" s="15" t="s">
        <v>98</v>
      </c>
      <c r="D34" s="50">
        <v>9</v>
      </c>
      <c r="E34" s="50">
        <v>0</v>
      </c>
      <c r="F34" s="50">
        <v>26</v>
      </c>
      <c r="G34" s="50">
        <v>4</v>
      </c>
      <c r="H34" s="50">
        <v>2</v>
      </c>
      <c r="I34" s="50">
        <v>1</v>
      </c>
      <c r="J34" s="50">
        <v>2</v>
      </c>
      <c r="K34" s="50">
        <v>3</v>
      </c>
      <c r="L34" s="50">
        <v>8</v>
      </c>
      <c r="M34" s="50">
        <v>5</v>
      </c>
      <c r="N34" s="50">
        <v>2</v>
      </c>
      <c r="O34" s="50">
        <v>2</v>
      </c>
      <c r="P34" s="50">
        <v>8</v>
      </c>
      <c r="Q34" s="50">
        <v>3</v>
      </c>
      <c r="R34" s="50">
        <v>2</v>
      </c>
      <c r="S34" s="50">
        <v>5</v>
      </c>
      <c r="T34" s="50">
        <v>0</v>
      </c>
      <c r="U34" s="50">
        <v>3</v>
      </c>
      <c r="V34" s="50">
        <v>20</v>
      </c>
      <c r="W34" s="50">
        <v>20</v>
      </c>
      <c r="X34" s="50">
        <v>6</v>
      </c>
      <c r="Y34" s="50">
        <v>11</v>
      </c>
      <c r="Z34" s="50">
        <v>16</v>
      </c>
      <c r="AA34" s="50">
        <v>5</v>
      </c>
      <c r="AB34" s="50">
        <v>37</v>
      </c>
      <c r="AC34" s="50">
        <v>22</v>
      </c>
      <c r="AD34" s="50">
        <v>2</v>
      </c>
      <c r="AE34" s="50">
        <v>1</v>
      </c>
      <c r="AF34" s="50">
        <v>5</v>
      </c>
      <c r="AG34" s="50">
        <v>9</v>
      </c>
      <c r="AH34" s="50">
        <v>39</v>
      </c>
      <c r="AI34" s="50">
        <v>4</v>
      </c>
      <c r="AJ34" s="50">
        <v>0</v>
      </c>
      <c r="AK34" s="50">
        <v>2</v>
      </c>
      <c r="AL34" s="50">
        <v>0</v>
      </c>
      <c r="AM34" s="50">
        <v>2</v>
      </c>
      <c r="AN34" s="51">
        <f t="shared" si="0"/>
        <v>286</v>
      </c>
    </row>
    <row r="35" spans="2:40" ht="20.100000000000001" customHeight="1" x14ac:dyDescent="0.3">
      <c r="B35" s="5">
        <v>30</v>
      </c>
      <c r="C35" s="15" t="s">
        <v>91</v>
      </c>
      <c r="D35" s="50">
        <v>3</v>
      </c>
      <c r="E35" s="50">
        <v>14</v>
      </c>
      <c r="F35" s="50">
        <v>5</v>
      </c>
      <c r="G35" s="50">
        <v>6</v>
      </c>
      <c r="H35" s="50">
        <v>3</v>
      </c>
      <c r="I35" s="50">
        <v>7</v>
      </c>
      <c r="J35" s="50">
        <v>0</v>
      </c>
      <c r="K35" s="50">
        <v>9</v>
      </c>
      <c r="L35" s="50">
        <v>0</v>
      </c>
      <c r="M35" s="50">
        <v>4</v>
      </c>
      <c r="N35" s="50">
        <v>3</v>
      </c>
      <c r="O35" s="50">
        <v>0</v>
      </c>
      <c r="P35" s="50">
        <v>2</v>
      </c>
      <c r="Q35" s="50">
        <v>1</v>
      </c>
      <c r="R35" s="50">
        <v>12</v>
      </c>
      <c r="S35" s="50">
        <v>2</v>
      </c>
      <c r="T35" s="50">
        <v>1</v>
      </c>
      <c r="U35" s="50">
        <v>1</v>
      </c>
      <c r="V35" s="50">
        <v>11</v>
      </c>
      <c r="W35" s="50">
        <v>9</v>
      </c>
      <c r="X35" s="50">
        <v>1</v>
      </c>
      <c r="Y35" s="50">
        <v>3</v>
      </c>
      <c r="Z35" s="50">
        <v>3</v>
      </c>
      <c r="AA35" s="50">
        <v>3</v>
      </c>
      <c r="AB35" s="50">
        <v>13</v>
      </c>
      <c r="AC35" s="50">
        <v>7</v>
      </c>
      <c r="AD35" s="50">
        <v>3</v>
      </c>
      <c r="AE35" s="50">
        <v>0</v>
      </c>
      <c r="AF35" s="50">
        <v>4</v>
      </c>
      <c r="AG35" s="50">
        <v>7</v>
      </c>
      <c r="AH35" s="50">
        <v>26</v>
      </c>
      <c r="AI35" s="50">
        <v>7</v>
      </c>
      <c r="AJ35" s="50">
        <v>73</v>
      </c>
      <c r="AK35" s="50">
        <v>15</v>
      </c>
      <c r="AL35" s="50">
        <v>1</v>
      </c>
      <c r="AM35" s="50">
        <v>10</v>
      </c>
      <c r="AN35" s="51">
        <f t="shared" si="0"/>
        <v>269</v>
      </c>
    </row>
    <row r="36" spans="2:40" ht="20.100000000000001" customHeight="1" x14ac:dyDescent="0.3">
      <c r="B36" s="5">
        <v>31</v>
      </c>
      <c r="C36" s="15" t="s">
        <v>61</v>
      </c>
      <c r="D36" s="50">
        <v>19</v>
      </c>
      <c r="E36" s="50">
        <v>0</v>
      </c>
      <c r="F36" s="50">
        <v>9</v>
      </c>
      <c r="G36" s="50">
        <v>2</v>
      </c>
      <c r="H36" s="50">
        <v>5</v>
      </c>
      <c r="I36" s="50">
        <v>62</v>
      </c>
      <c r="J36" s="50">
        <v>0</v>
      </c>
      <c r="K36" s="50">
        <v>2</v>
      </c>
      <c r="L36" s="50">
        <v>2</v>
      </c>
      <c r="M36" s="50">
        <v>9</v>
      </c>
      <c r="N36" s="50">
        <v>1</v>
      </c>
      <c r="O36" s="50">
        <v>0</v>
      </c>
      <c r="P36" s="50">
        <v>3</v>
      </c>
      <c r="Q36" s="50">
        <v>10</v>
      </c>
      <c r="R36" s="50">
        <v>4</v>
      </c>
      <c r="S36" s="50">
        <v>2</v>
      </c>
      <c r="T36" s="50">
        <v>1</v>
      </c>
      <c r="U36" s="50">
        <v>4</v>
      </c>
      <c r="V36" s="50">
        <v>5</v>
      </c>
      <c r="W36" s="50">
        <v>0</v>
      </c>
      <c r="X36" s="50">
        <v>0</v>
      </c>
      <c r="Y36" s="50">
        <v>0</v>
      </c>
      <c r="Z36" s="50">
        <v>8</v>
      </c>
      <c r="AA36" s="50">
        <v>0</v>
      </c>
      <c r="AB36" s="50">
        <v>20</v>
      </c>
      <c r="AC36" s="50">
        <v>1</v>
      </c>
      <c r="AD36" s="50">
        <v>0</v>
      </c>
      <c r="AE36" s="50">
        <v>0</v>
      </c>
      <c r="AF36" s="50">
        <v>4</v>
      </c>
      <c r="AG36" s="50">
        <v>0</v>
      </c>
      <c r="AH36" s="50">
        <v>37</v>
      </c>
      <c r="AI36" s="50">
        <v>3</v>
      </c>
      <c r="AJ36" s="50">
        <v>18</v>
      </c>
      <c r="AK36" s="50">
        <v>15</v>
      </c>
      <c r="AL36" s="50">
        <v>8</v>
      </c>
      <c r="AM36" s="50">
        <v>5</v>
      </c>
      <c r="AN36" s="51">
        <f t="shared" si="0"/>
        <v>259</v>
      </c>
    </row>
    <row r="37" spans="2:40" ht="20.100000000000001" customHeight="1" x14ac:dyDescent="0.3">
      <c r="B37" s="5">
        <v>32</v>
      </c>
      <c r="C37" s="15" t="s">
        <v>80</v>
      </c>
      <c r="D37" s="50">
        <v>2</v>
      </c>
      <c r="E37" s="50">
        <v>11</v>
      </c>
      <c r="F37" s="50">
        <v>1</v>
      </c>
      <c r="G37" s="50">
        <v>0</v>
      </c>
      <c r="H37" s="50">
        <v>1</v>
      </c>
      <c r="I37" s="50">
        <v>54</v>
      </c>
      <c r="J37" s="50">
        <v>1</v>
      </c>
      <c r="K37" s="50">
        <v>1</v>
      </c>
      <c r="L37" s="50">
        <v>1</v>
      </c>
      <c r="M37" s="50">
        <v>3</v>
      </c>
      <c r="N37" s="50">
        <v>0</v>
      </c>
      <c r="O37" s="50">
        <v>0</v>
      </c>
      <c r="P37" s="50">
        <v>8</v>
      </c>
      <c r="Q37" s="50">
        <v>4</v>
      </c>
      <c r="R37" s="50">
        <v>27</v>
      </c>
      <c r="S37" s="50">
        <v>4</v>
      </c>
      <c r="T37" s="50">
        <v>1</v>
      </c>
      <c r="U37" s="50">
        <v>1</v>
      </c>
      <c r="V37" s="50">
        <v>2</v>
      </c>
      <c r="W37" s="50">
        <v>19</v>
      </c>
      <c r="X37" s="50">
        <v>2</v>
      </c>
      <c r="Y37" s="50">
        <v>0</v>
      </c>
      <c r="Z37" s="50">
        <v>20</v>
      </c>
      <c r="AA37" s="50">
        <v>0</v>
      </c>
      <c r="AB37" s="50">
        <v>2</v>
      </c>
      <c r="AC37" s="50">
        <v>1</v>
      </c>
      <c r="AD37" s="50">
        <v>0</v>
      </c>
      <c r="AE37" s="50">
        <v>0</v>
      </c>
      <c r="AF37" s="50">
        <v>8</v>
      </c>
      <c r="AG37" s="50">
        <v>22</v>
      </c>
      <c r="AH37" s="50">
        <v>7</v>
      </c>
      <c r="AI37" s="50">
        <v>3</v>
      </c>
      <c r="AJ37" s="50">
        <v>34</v>
      </c>
      <c r="AK37" s="50">
        <v>13</v>
      </c>
      <c r="AL37" s="50">
        <v>1</v>
      </c>
      <c r="AM37" s="50">
        <v>3</v>
      </c>
      <c r="AN37" s="51">
        <f t="shared" si="0"/>
        <v>257</v>
      </c>
    </row>
    <row r="38" spans="2:40" ht="20.100000000000001" customHeight="1" x14ac:dyDescent="0.3">
      <c r="B38" s="5">
        <v>33</v>
      </c>
      <c r="C38" s="15" t="s">
        <v>79</v>
      </c>
      <c r="D38" s="50">
        <v>1</v>
      </c>
      <c r="E38" s="50">
        <v>0</v>
      </c>
      <c r="F38" s="50">
        <v>0</v>
      </c>
      <c r="G38" s="50">
        <v>0</v>
      </c>
      <c r="H38" s="50">
        <v>0</v>
      </c>
      <c r="I38" s="50">
        <v>2</v>
      </c>
      <c r="J38" s="50">
        <v>0</v>
      </c>
      <c r="K38" s="50">
        <v>5</v>
      </c>
      <c r="L38" s="50">
        <v>0</v>
      </c>
      <c r="M38" s="50">
        <v>0</v>
      </c>
      <c r="N38" s="50">
        <v>1</v>
      </c>
      <c r="O38" s="50">
        <v>0</v>
      </c>
      <c r="P38" s="50">
        <v>0</v>
      </c>
      <c r="Q38" s="50">
        <v>0</v>
      </c>
      <c r="R38" s="50">
        <v>15</v>
      </c>
      <c r="S38" s="50">
        <v>0</v>
      </c>
      <c r="T38" s="50">
        <v>10</v>
      </c>
      <c r="U38" s="50">
        <v>1</v>
      </c>
      <c r="V38" s="50">
        <v>2</v>
      </c>
      <c r="W38" s="50">
        <v>0</v>
      </c>
      <c r="X38" s="50">
        <v>3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2</v>
      </c>
      <c r="AH38" s="50">
        <v>91</v>
      </c>
      <c r="AI38" s="50">
        <v>0</v>
      </c>
      <c r="AJ38" s="50">
        <v>58</v>
      </c>
      <c r="AK38" s="50">
        <v>7</v>
      </c>
      <c r="AL38" s="50">
        <v>3</v>
      </c>
      <c r="AM38" s="50">
        <v>0</v>
      </c>
      <c r="AN38" s="51">
        <f t="shared" si="0"/>
        <v>201</v>
      </c>
    </row>
    <row r="39" spans="2:40" ht="20.100000000000001" customHeight="1" x14ac:dyDescent="0.3">
      <c r="B39" s="5">
        <v>34</v>
      </c>
      <c r="C39" s="15" t="s">
        <v>64</v>
      </c>
      <c r="D39" s="50">
        <v>1</v>
      </c>
      <c r="E39" s="50">
        <v>0</v>
      </c>
      <c r="F39" s="50">
        <v>1</v>
      </c>
      <c r="G39" s="50">
        <v>1</v>
      </c>
      <c r="H39" s="50">
        <v>20</v>
      </c>
      <c r="I39" s="50">
        <v>5</v>
      </c>
      <c r="J39" s="50">
        <v>1</v>
      </c>
      <c r="K39" s="50">
        <v>2</v>
      </c>
      <c r="L39" s="50">
        <v>1</v>
      </c>
      <c r="M39" s="50">
        <v>6</v>
      </c>
      <c r="N39" s="50">
        <v>0</v>
      </c>
      <c r="O39" s="50">
        <v>1</v>
      </c>
      <c r="P39" s="50">
        <v>28</v>
      </c>
      <c r="Q39" s="50">
        <v>5</v>
      </c>
      <c r="R39" s="50">
        <v>0</v>
      </c>
      <c r="S39" s="50">
        <v>3</v>
      </c>
      <c r="T39" s="50">
        <v>9</v>
      </c>
      <c r="U39" s="50">
        <v>0</v>
      </c>
      <c r="V39" s="50">
        <v>13</v>
      </c>
      <c r="W39" s="50">
        <v>1</v>
      </c>
      <c r="X39" s="50">
        <v>1</v>
      </c>
      <c r="Y39" s="50">
        <v>1</v>
      </c>
      <c r="Z39" s="50">
        <v>12</v>
      </c>
      <c r="AA39" s="50">
        <v>0</v>
      </c>
      <c r="AB39" s="50">
        <v>3</v>
      </c>
      <c r="AC39" s="50">
        <v>0</v>
      </c>
      <c r="AD39" s="50">
        <v>0</v>
      </c>
      <c r="AE39" s="50">
        <v>8</v>
      </c>
      <c r="AF39" s="50">
        <v>5</v>
      </c>
      <c r="AG39" s="50">
        <v>3</v>
      </c>
      <c r="AH39" s="50">
        <v>13</v>
      </c>
      <c r="AI39" s="50">
        <v>11</v>
      </c>
      <c r="AJ39" s="50">
        <v>2</v>
      </c>
      <c r="AK39" s="50">
        <v>3</v>
      </c>
      <c r="AL39" s="50">
        <v>1</v>
      </c>
      <c r="AM39" s="50">
        <v>1</v>
      </c>
      <c r="AN39" s="51">
        <f t="shared" si="0"/>
        <v>162</v>
      </c>
    </row>
    <row r="40" spans="2:40" ht="20.100000000000001" customHeight="1" x14ac:dyDescent="0.3">
      <c r="B40" s="5">
        <v>35</v>
      </c>
      <c r="C40" s="15" t="s">
        <v>77</v>
      </c>
      <c r="D40" s="50">
        <v>0</v>
      </c>
      <c r="E40" s="50">
        <v>0</v>
      </c>
      <c r="F40" s="50">
        <v>0</v>
      </c>
      <c r="G40" s="50">
        <v>1</v>
      </c>
      <c r="H40" s="50">
        <v>0</v>
      </c>
      <c r="I40" s="50">
        <v>4</v>
      </c>
      <c r="J40" s="50">
        <v>0</v>
      </c>
      <c r="K40" s="50">
        <v>2</v>
      </c>
      <c r="L40" s="50">
        <v>0</v>
      </c>
      <c r="M40" s="50">
        <v>6</v>
      </c>
      <c r="N40" s="50">
        <v>0</v>
      </c>
      <c r="O40" s="50">
        <v>1</v>
      </c>
      <c r="P40" s="50">
        <v>1</v>
      </c>
      <c r="Q40" s="50">
        <v>3</v>
      </c>
      <c r="R40" s="50">
        <v>0</v>
      </c>
      <c r="S40" s="50">
        <v>0</v>
      </c>
      <c r="T40" s="50">
        <v>0</v>
      </c>
      <c r="U40" s="50">
        <v>0</v>
      </c>
      <c r="V40" s="50">
        <v>1</v>
      </c>
      <c r="W40" s="50">
        <v>4</v>
      </c>
      <c r="X40" s="50">
        <v>0</v>
      </c>
      <c r="Y40" s="50">
        <v>1</v>
      </c>
      <c r="Z40" s="50">
        <v>0</v>
      </c>
      <c r="AA40" s="50">
        <v>0</v>
      </c>
      <c r="AB40" s="50">
        <v>12</v>
      </c>
      <c r="AC40" s="50">
        <v>0</v>
      </c>
      <c r="AD40" s="50">
        <v>0</v>
      </c>
      <c r="AE40" s="50">
        <v>0</v>
      </c>
      <c r="AF40" s="50">
        <v>1</v>
      </c>
      <c r="AG40" s="50">
        <v>1</v>
      </c>
      <c r="AH40" s="50">
        <v>2</v>
      </c>
      <c r="AI40" s="50">
        <v>1</v>
      </c>
      <c r="AJ40" s="50">
        <v>4</v>
      </c>
      <c r="AK40" s="50">
        <v>4</v>
      </c>
      <c r="AL40" s="50">
        <v>0</v>
      </c>
      <c r="AM40" s="50">
        <v>2</v>
      </c>
      <c r="AN40" s="51">
        <f t="shared" si="0"/>
        <v>51</v>
      </c>
    </row>
    <row r="41" spans="2:40" ht="20.100000000000001" customHeight="1" x14ac:dyDescent="0.3">
      <c r="B41" s="5">
        <v>36</v>
      </c>
      <c r="C41" s="15" t="s">
        <v>76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1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2</v>
      </c>
      <c r="AG41" s="50">
        <v>0</v>
      </c>
      <c r="AH41" s="50">
        <v>34</v>
      </c>
      <c r="AI41" s="50">
        <v>0</v>
      </c>
      <c r="AJ41" s="50">
        <v>9</v>
      </c>
      <c r="AK41" s="50">
        <v>0</v>
      </c>
      <c r="AL41" s="50">
        <v>0</v>
      </c>
      <c r="AM41" s="50">
        <v>0</v>
      </c>
      <c r="AN41" s="51">
        <f t="shared" si="0"/>
        <v>46</v>
      </c>
    </row>
    <row r="42" spans="2:40" ht="20.100000000000001" customHeight="1" x14ac:dyDescent="0.3">
      <c r="B42" s="5">
        <v>37</v>
      </c>
      <c r="C42" s="15" t="s">
        <v>157</v>
      </c>
      <c r="D42" s="50">
        <v>1</v>
      </c>
      <c r="E42" s="50">
        <v>0</v>
      </c>
      <c r="F42" s="50">
        <v>1</v>
      </c>
      <c r="G42" s="50">
        <v>0</v>
      </c>
      <c r="H42" s="50">
        <v>0</v>
      </c>
      <c r="I42" s="50">
        <v>7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5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1</v>
      </c>
      <c r="W42" s="50">
        <v>0</v>
      </c>
      <c r="X42" s="50">
        <v>0</v>
      </c>
      <c r="Y42" s="50">
        <v>0</v>
      </c>
      <c r="Z42" s="50">
        <v>4</v>
      </c>
      <c r="AA42" s="50">
        <v>0</v>
      </c>
      <c r="AB42" s="50">
        <v>1</v>
      </c>
      <c r="AC42" s="50">
        <v>0</v>
      </c>
      <c r="AD42" s="50">
        <v>0</v>
      </c>
      <c r="AE42" s="50">
        <v>1</v>
      </c>
      <c r="AF42" s="50">
        <v>0</v>
      </c>
      <c r="AG42" s="50">
        <v>0</v>
      </c>
      <c r="AH42" s="50">
        <v>19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1">
        <f t="shared" si="0"/>
        <v>40</v>
      </c>
    </row>
    <row r="43" spans="2:40" ht="20.100000000000001" customHeight="1" x14ac:dyDescent="0.3">
      <c r="B43" s="5">
        <v>38</v>
      </c>
      <c r="C43" s="15" t="s">
        <v>58</v>
      </c>
      <c r="D43" s="50">
        <v>0</v>
      </c>
      <c r="E43" s="50">
        <v>0</v>
      </c>
      <c r="F43" s="50">
        <v>2</v>
      </c>
      <c r="G43" s="50">
        <v>1</v>
      </c>
      <c r="H43" s="50">
        <v>0</v>
      </c>
      <c r="I43" s="50">
        <v>5</v>
      </c>
      <c r="J43" s="50">
        <v>0</v>
      </c>
      <c r="K43" s="50">
        <v>0</v>
      </c>
      <c r="L43" s="50">
        <v>0</v>
      </c>
      <c r="M43" s="50">
        <v>0</v>
      </c>
      <c r="N43" s="50">
        <v>4</v>
      </c>
      <c r="O43" s="50">
        <v>2</v>
      </c>
      <c r="P43" s="50">
        <v>4</v>
      </c>
      <c r="Q43" s="50">
        <v>2</v>
      </c>
      <c r="R43" s="50">
        <v>0</v>
      </c>
      <c r="S43" s="50">
        <v>0</v>
      </c>
      <c r="T43" s="50">
        <v>0</v>
      </c>
      <c r="U43" s="50">
        <v>0</v>
      </c>
      <c r="V43" s="50">
        <v>1</v>
      </c>
      <c r="W43" s="50">
        <v>1</v>
      </c>
      <c r="X43" s="50">
        <v>0</v>
      </c>
      <c r="Y43" s="50">
        <v>0</v>
      </c>
      <c r="Z43" s="50">
        <v>2</v>
      </c>
      <c r="AA43" s="50">
        <v>0</v>
      </c>
      <c r="AB43" s="50">
        <v>3</v>
      </c>
      <c r="AC43" s="50">
        <v>3</v>
      </c>
      <c r="AD43" s="50">
        <v>0</v>
      </c>
      <c r="AE43" s="50">
        <v>0</v>
      </c>
      <c r="AF43" s="50">
        <v>4</v>
      </c>
      <c r="AG43" s="50">
        <v>1</v>
      </c>
      <c r="AH43" s="50">
        <v>2</v>
      </c>
      <c r="AI43" s="50">
        <v>2</v>
      </c>
      <c r="AJ43" s="50">
        <v>0</v>
      </c>
      <c r="AK43" s="50">
        <v>0</v>
      </c>
      <c r="AL43" s="50">
        <v>1</v>
      </c>
      <c r="AM43" s="50">
        <v>0</v>
      </c>
      <c r="AN43" s="51">
        <f t="shared" si="0"/>
        <v>40</v>
      </c>
    </row>
    <row r="44" spans="2:40" ht="20.100000000000001" customHeight="1" x14ac:dyDescent="0.3">
      <c r="B44" s="5">
        <v>39</v>
      </c>
      <c r="C44" s="15" t="s">
        <v>154</v>
      </c>
      <c r="D44" s="50">
        <v>3</v>
      </c>
      <c r="E44" s="50">
        <v>0</v>
      </c>
      <c r="F44" s="50">
        <v>0</v>
      </c>
      <c r="G44" s="50">
        <v>1</v>
      </c>
      <c r="H44" s="50">
        <v>3</v>
      </c>
      <c r="I44" s="50">
        <v>1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1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25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1</v>
      </c>
      <c r="AI44" s="50">
        <v>1</v>
      </c>
      <c r="AJ44" s="50">
        <v>0</v>
      </c>
      <c r="AK44" s="50">
        <v>2</v>
      </c>
      <c r="AL44" s="50">
        <v>0</v>
      </c>
      <c r="AM44" s="50">
        <v>0</v>
      </c>
      <c r="AN44" s="51">
        <f t="shared" si="0"/>
        <v>38</v>
      </c>
    </row>
    <row r="45" spans="2:40" ht="20.100000000000001" customHeight="1" x14ac:dyDescent="0.3">
      <c r="B45" s="5">
        <v>40</v>
      </c>
      <c r="C45" s="15" t="s">
        <v>62</v>
      </c>
      <c r="D45" s="50">
        <v>0</v>
      </c>
      <c r="E45" s="50">
        <v>0</v>
      </c>
      <c r="F45" s="50">
        <v>0</v>
      </c>
      <c r="G45" s="50">
        <v>0</v>
      </c>
      <c r="H45" s="50">
        <v>4</v>
      </c>
      <c r="I45" s="50">
        <v>1</v>
      </c>
      <c r="J45" s="50">
        <v>0</v>
      </c>
      <c r="K45" s="50">
        <v>2</v>
      </c>
      <c r="L45" s="50">
        <v>0</v>
      </c>
      <c r="M45" s="50">
        <v>0</v>
      </c>
      <c r="N45" s="50">
        <v>0</v>
      </c>
      <c r="O45" s="50">
        <v>0</v>
      </c>
      <c r="P45" s="50">
        <v>1</v>
      </c>
      <c r="Q45" s="50">
        <v>0</v>
      </c>
      <c r="R45" s="50">
        <v>0</v>
      </c>
      <c r="S45" s="50">
        <v>0</v>
      </c>
      <c r="T45" s="50">
        <v>0</v>
      </c>
      <c r="U45" s="50">
        <v>1</v>
      </c>
      <c r="V45" s="50">
        <v>0</v>
      </c>
      <c r="W45" s="50">
        <v>3</v>
      </c>
      <c r="X45" s="50">
        <v>1</v>
      </c>
      <c r="Y45" s="50">
        <v>0</v>
      </c>
      <c r="Z45" s="50">
        <v>0</v>
      </c>
      <c r="AA45" s="50">
        <v>0</v>
      </c>
      <c r="AB45" s="50">
        <v>3</v>
      </c>
      <c r="AC45" s="50">
        <v>1</v>
      </c>
      <c r="AD45" s="50">
        <v>0</v>
      </c>
      <c r="AE45" s="50">
        <v>0</v>
      </c>
      <c r="AF45" s="50">
        <v>1</v>
      </c>
      <c r="AG45" s="50">
        <v>0</v>
      </c>
      <c r="AH45" s="50">
        <v>7</v>
      </c>
      <c r="AI45" s="50">
        <v>0</v>
      </c>
      <c r="AJ45" s="50">
        <v>0</v>
      </c>
      <c r="AK45" s="50">
        <v>6</v>
      </c>
      <c r="AL45" s="50">
        <v>0</v>
      </c>
      <c r="AM45" s="50">
        <v>0</v>
      </c>
      <c r="AN45" s="51">
        <f t="shared" si="0"/>
        <v>31</v>
      </c>
    </row>
    <row r="46" spans="2:40" ht="20.100000000000001" customHeight="1" x14ac:dyDescent="0.3">
      <c r="B46" s="5">
        <v>41</v>
      </c>
      <c r="C46" s="15" t="s">
        <v>156</v>
      </c>
      <c r="D46" s="50">
        <v>0</v>
      </c>
      <c r="E46" s="50">
        <v>0</v>
      </c>
      <c r="F46" s="50">
        <v>0</v>
      </c>
      <c r="G46" s="50">
        <v>1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2</v>
      </c>
      <c r="Q46" s="50">
        <v>0</v>
      </c>
      <c r="R46" s="50">
        <v>4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1</v>
      </c>
      <c r="AA46" s="50">
        <v>0</v>
      </c>
      <c r="AB46" s="50">
        <v>3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1</v>
      </c>
      <c r="AL46" s="50">
        <v>0</v>
      </c>
      <c r="AM46" s="50">
        <v>0</v>
      </c>
      <c r="AN46" s="51">
        <f t="shared" si="0"/>
        <v>12</v>
      </c>
    </row>
    <row r="47" spans="2:40" ht="20.100000000000001" customHeight="1" x14ac:dyDescent="0.3">
      <c r="B47" s="5">
        <v>42</v>
      </c>
      <c r="C47" s="15" t="s">
        <v>99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1</v>
      </c>
      <c r="N47" s="50">
        <v>0</v>
      </c>
      <c r="O47" s="50">
        <v>0</v>
      </c>
      <c r="P47" s="50">
        <v>0</v>
      </c>
      <c r="Q47" s="50">
        <v>1</v>
      </c>
      <c r="R47" s="50">
        <v>1</v>
      </c>
      <c r="S47" s="50">
        <v>0</v>
      </c>
      <c r="T47" s="50">
        <v>0</v>
      </c>
      <c r="U47" s="50">
        <v>0</v>
      </c>
      <c r="V47" s="50">
        <v>1</v>
      </c>
      <c r="W47" s="50">
        <v>1</v>
      </c>
      <c r="X47" s="50">
        <v>0</v>
      </c>
      <c r="Y47" s="50">
        <v>0</v>
      </c>
      <c r="Z47" s="50">
        <v>0</v>
      </c>
      <c r="AA47" s="50">
        <v>0</v>
      </c>
      <c r="AB47" s="50">
        <v>1</v>
      </c>
      <c r="AC47" s="50">
        <v>0</v>
      </c>
      <c r="AD47" s="50">
        <v>0</v>
      </c>
      <c r="AE47" s="50">
        <v>2</v>
      </c>
      <c r="AF47" s="50">
        <v>0</v>
      </c>
      <c r="AG47" s="50">
        <v>0</v>
      </c>
      <c r="AH47" s="50">
        <v>2</v>
      </c>
      <c r="AI47" s="50">
        <v>0</v>
      </c>
      <c r="AJ47" s="50">
        <v>0</v>
      </c>
      <c r="AK47" s="50">
        <v>2</v>
      </c>
      <c r="AL47" s="50">
        <v>0</v>
      </c>
      <c r="AM47" s="50">
        <v>0</v>
      </c>
      <c r="AN47" s="51">
        <f t="shared" si="0"/>
        <v>12</v>
      </c>
    </row>
    <row r="48" spans="2:40" ht="20.100000000000001" customHeight="1" x14ac:dyDescent="0.3">
      <c r="B48" s="5">
        <v>43</v>
      </c>
      <c r="C48" s="15" t="s">
        <v>111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1</v>
      </c>
      <c r="N48" s="50">
        <v>1</v>
      </c>
      <c r="O48" s="50">
        <v>0</v>
      </c>
      <c r="P48" s="50">
        <v>1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1</v>
      </c>
      <c r="AG48" s="50">
        <v>0</v>
      </c>
      <c r="AH48" s="50">
        <v>1</v>
      </c>
      <c r="AI48" s="50">
        <v>0</v>
      </c>
      <c r="AJ48" s="50">
        <v>0</v>
      </c>
      <c r="AK48" s="50">
        <v>2</v>
      </c>
      <c r="AL48" s="50">
        <v>1</v>
      </c>
      <c r="AM48" s="50">
        <v>0</v>
      </c>
      <c r="AN48" s="51">
        <f t="shared" si="0"/>
        <v>8</v>
      </c>
    </row>
    <row r="49" spans="2:40" ht="20.100000000000001" customHeight="1" x14ac:dyDescent="0.3">
      <c r="B49" s="5">
        <v>44</v>
      </c>
      <c r="C49" s="15" t="s">
        <v>74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2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1</v>
      </c>
      <c r="R49" s="50">
        <v>0</v>
      </c>
      <c r="S49" s="50">
        <v>0</v>
      </c>
      <c r="T49" s="50">
        <v>0</v>
      </c>
      <c r="U49" s="50">
        <v>0</v>
      </c>
      <c r="V49" s="50">
        <v>1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1</v>
      </c>
      <c r="AH49" s="50">
        <v>0</v>
      </c>
      <c r="AI49" s="50">
        <v>0</v>
      </c>
      <c r="AJ49" s="50">
        <v>2</v>
      </c>
      <c r="AK49" s="50">
        <v>1</v>
      </c>
      <c r="AL49" s="50">
        <v>0</v>
      </c>
      <c r="AM49" s="50">
        <v>0</v>
      </c>
      <c r="AN49" s="51">
        <f t="shared" si="0"/>
        <v>8</v>
      </c>
    </row>
    <row r="50" spans="2:40" ht="17.25" customHeight="1" x14ac:dyDescent="0.3">
      <c r="B50" s="5">
        <v>45</v>
      </c>
      <c r="C50" s="15" t="s">
        <v>75</v>
      </c>
      <c r="D50" s="50">
        <v>0</v>
      </c>
      <c r="E50" s="50">
        <v>0</v>
      </c>
      <c r="F50" s="50">
        <v>1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1</v>
      </c>
      <c r="Q50" s="50">
        <v>0</v>
      </c>
      <c r="R50" s="50">
        <v>0</v>
      </c>
      <c r="S50" s="50">
        <v>1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1</v>
      </c>
      <c r="AI50" s="50">
        <v>0</v>
      </c>
      <c r="AJ50" s="50">
        <v>0</v>
      </c>
      <c r="AK50" s="50">
        <v>1</v>
      </c>
      <c r="AL50" s="50">
        <v>0</v>
      </c>
      <c r="AM50" s="50">
        <v>0</v>
      </c>
      <c r="AN50" s="51">
        <f t="shared" si="0"/>
        <v>5</v>
      </c>
    </row>
    <row r="51" spans="2:40" ht="17.25" customHeight="1" x14ac:dyDescent="0.3">
      <c r="B51" s="5">
        <v>46</v>
      </c>
      <c r="C51" s="15" t="s">
        <v>78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1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1</v>
      </c>
      <c r="AL51" s="50">
        <v>0</v>
      </c>
      <c r="AM51" s="50">
        <v>0</v>
      </c>
      <c r="AN51" s="51">
        <f t="shared" si="0"/>
        <v>2</v>
      </c>
    </row>
    <row r="52" spans="2:40" ht="20.100000000000001" customHeight="1" thickBot="1" x14ac:dyDescent="0.45">
      <c r="B52" s="33"/>
      <c r="C52" s="43" t="s">
        <v>2</v>
      </c>
      <c r="D52" s="52">
        <f t="shared" ref="D52:AN52" si="1">SUM(D6:D51)</f>
        <v>2833</v>
      </c>
      <c r="E52" s="52">
        <f t="shared" si="1"/>
        <v>960</v>
      </c>
      <c r="F52" s="52">
        <f t="shared" si="1"/>
        <v>2724</v>
      </c>
      <c r="G52" s="52">
        <f t="shared" si="1"/>
        <v>1602</v>
      </c>
      <c r="H52" s="52">
        <f t="shared" si="1"/>
        <v>900</v>
      </c>
      <c r="I52" s="52">
        <f t="shared" si="1"/>
        <v>7263</v>
      </c>
      <c r="J52" s="52">
        <f t="shared" si="1"/>
        <v>514</v>
      </c>
      <c r="K52" s="52">
        <f t="shared" si="1"/>
        <v>1517</v>
      </c>
      <c r="L52" s="52">
        <f t="shared" si="1"/>
        <v>874</v>
      </c>
      <c r="M52" s="52">
        <f t="shared" si="1"/>
        <v>1791</v>
      </c>
      <c r="N52" s="52">
        <f t="shared" si="1"/>
        <v>1425</v>
      </c>
      <c r="O52" s="52">
        <f t="shared" si="1"/>
        <v>445</v>
      </c>
      <c r="P52" s="52">
        <f t="shared" si="1"/>
        <v>2960</v>
      </c>
      <c r="Q52" s="52">
        <f t="shared" si="1"/>
        <v>2697</v>
      </c>
      <c r="R52" s="52">
        <f t="shared" si="1"/>
        <v>4925</v>
      </c>
      <c r="S52" s="52">
        <f t="shared" si="1"/>
        <v>907</v>
      </c>
      <c r="T52" s="52">
        <f t="shared" si="1"/>
        <v>2291</v>
      </c>
      <c r="U52" s="52">
        <f t="shared" si="1"/>
        <v>1640</v>
      </c>
      <c r="V52" s="52">
        <f t="shared" si="1"/>
        <v>2982</v>
      </c>
      <c r="W52" s="52">
        <f t="shared" si="1"/>
        <v>2225</v>
      </c>
      <c r="X52" s="52">
        <f t="shared" si="1"/>
        <v>431</v>
      </c>
      <c r="Y52" s="52">
        <f t="shared" si="1"/>
        <v>2628</v>
      </c>
      <c r="Z52" s="52">
        <f t="shared" si="1"/>
        <v>7596</v>
      </c>
      <c r="AA52" s="52">
        <f t="shared" si="1"/>
        <v>441</v>
      </c>
      <c r="AB52" s="52">
        <f t="shared" si="1"/>
        <v>11869</v>
      </c>
      <c r="AC52" s="52">
        <f t="shared" si="1"/>
        <v>5385</v>
      </c>
      <c r="AD52" s="52">
        <f t="shared" si="1"/>
        <v>163</v>
      </c>
      <c r="AE52" s="52">
        <f t="shared" si="1"/>
        <v>585</v>
      </c>
      <c r="AF52" s="52">
        <f t="shared" si="1"/>
        <v>4785</v>
      </c>
      <c r="AG52" s="52">
        <f t="shared" si="1"/>
        <v>2349</v>
      </c>
      <c r="AH52" s="52">
        <f t="shared" si="1"/>
        <v>21974</v>
      </c>
      <c r="AI52" s="52">
        <f t="shared" si="1"/>
        <v>1716</v>
      </c>
      <c r="AJ52" s="52">
        <f t="shared" si="1"/>
        <v>22837</v>
      </c>
      <c r="AK52" s="52">
        <f t="shared" si="1"/>
        <v>13826</v>
      </c>
      <c r="AL52" s="52">
        <f t="shared" si="1"/>
        <v>942</v>
      </c>
      <c r="AM52" s="52">
        <f t="shared" si="1"/>
        <v>1419</v>
      </c>
      <c r="AN52" s="52">
        <f t="shared" si="1"/>
        <v>142421</v>
      </c>
    </row>
  </sheetData>
  <autoFilter ref="B5:AN52"/>
  <pageMargins left="0.23622047244094491" right="0.23622047244094491" top="0.74803149606299213" bottom="0.74803149606299213" header="0.31496062992125984" footer="0.31496062992125984"/>
  <pageSetup paperSize="5" scale="4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C36" sqref="C36"/>
    </sheetView>
    <sheetView topLeftCell="A46" workbookViewId="1">
      <selection activeCell="D60" sqref="D60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130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229</v>
      </c>
      <c r="E10" s="8">
        <f t="shared" ref="E10:E55" si="0">D10/$D$56</f>
        <v>0.25248070562293273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84</v>
      </c>
      <c r="D11" s="7">
        <v>143</v>
      </c>
      <c r="E11" s="8">
        <f t="shared" si="0"/>
        <v>0.15766262403528114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101</v>
      </c>
      <c r="E12" s="8">
        <f t="shared" si="0"/>
        <v>0.1113561190738699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85</v>
      </c>
      <c r="D13" s="7">
        <v>80</v>
      </c>
      <c r="E13" s="8">
        <f t="shared" si="0"/>
        <v>8.8202866593164272E-2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83</v>
      </c>
      <c r="D14" s="7">
        <v>78</v>
      </c>
      <c r="E14" s="8">
        <f t="shared" si="0"/>
        <v>8.5997794928335175E-2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41</v>
      </c>
      <c r="E15" s="8">
        <f t="shared" si="0"/>
        <v>4.5203969128996692E-2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52</v>
      </c>
      <c r="D16" s="7">
        <v>34</v>
      </c>
      <c r="E16" s="8">
        <f t="shared" si="0"/>
        <v>3.7486218302094816E-2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152</v>
      </c>
      <c r="D17" s="7">
        <v>32</v>
      </c>
      <c r="E17" s="8">
        <f t="shared" si="0"/>
        <v>3.5281146637265712E-2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50</v>
      </c>
      <c r="D18" s="7">
        <v>26</v>
      </c>
      <c r="E18" s="8">
        <f t="shared" si="0"/>
        <v>2.8665931642778392E-2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54</v>
      </c>
      <c r="D19" s="7">
        <v>18</v>
      </c>
      <c r="E19" s="8">
        <f t="shared" si="0"/>
        <v>1.9845644983461964E-2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49</v>
      </c>
      <c r="D20" s="7">
        <v>15</v>
      </c>
      <c r="E20" s="8">
        <f t="shared" si="0"/>
        <v>1.6538037486218304E-2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63</v>
      </c>
      <c r="D21" s="7">
        <v>15</v>
      </c>
      <c r="E21" s="8">
        <f t="shared" si="0"/>
        <v>1.6538037486218304E-2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195</v>
      </c>
      <c r="D22" s="7">
        <v>12</v>
      </c>
      <c r="E22" s="8">
        <f t="shared" si="0"/>
        <v>1.3230429988974642E-2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51</v>
      </c>
      <c r="D23" s="7">
        <v>11</v>
      </c>
      <c r="E23" s="8">
        <f t="shared" si="0"/>
        <v>1.2127894156560088E-2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9</v>
      </c>
      <c r="E24" s="8">
        <f t="shared" si="0"/>
        <v>9.9228224917309819E-3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8</v>
      </c>
      <c r="E25" s="8">
        <f t="shared" si="0"/>
        <v>8.8202866593164279E-3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53</v>
      </c>
      <c r="D26" s="7">
        <v>7</v>
      </c>
      <c r="E26" s="8">
        <f t="shared" si="0"/>
        <v>7.717750826901874E-3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155</v>
      </c>
      <c r="D27" s="7">
        <v>6</v>
      </c>
      <c r="E27" s="8">
        <f t="shared" si="0"/>
        <v>6.615214994487321E-3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98</v>
      </c>
      <c r="D28" s="7">
        <v>5</v>
      </c>
      <c r="E28" s="8">
        <f t="shared" si="0"/>
        <v>5.512679162072767E-3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112</v>
      </c>
      <c r="D29" s="7">
        <v>4</v>
      </c>
      <c r="E29" s="8">
        <f t="shared" si="0"/>
        <v>4.410143329658214E-3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65</v>
      </c>
      <c r="D30" s="7">
        <v>4</v>
      </c>
      <c r="E30" s="8">
        <f t="shared" si="0"/>
        <v>4.410143329658214E-3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4</v>
      </c>
      <c r="E31" s="8">
        <f t="shared" si="0"/>
        <v>4.410143329658214E-3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80</v>
      </c>
      <c r="D32" s="7">
        <v>4</v>
      </c>
      <c r="E32" s="8">
        <f t="shared" si="0"/>
        <v>4.410143329658214E-3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3</v>
      </c>
      <c r="E33" s="8">
        <f t="shared" si="0"/>
        <v>3.3076074972436605E-3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64</v>
      </c>
      <c r="D34" s="7">
        <v>3</v>
      </c>
      <c r="E34" s="8">
        <f t="shared" si="0"/>
        <v>3.3076074972436605E-3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2</v>
      </c>
      <c r="E35" s="8">
        <f t="shared" si="0"/>
        <v>2.205071664829107E-3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2</v>
      </c>
      <c r="E36" s="8">
        <f t="shared" si="0"/>
        <v>2.205071664829107E-3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97</v>
      </c>
      <c r="D37" s="7">
        <v>1</v>
      </c>
      <c r="E37" s="8">
        <f t="shared" si="0"/>
        <v>1.1025358324145535E-3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75</v>
      </c>
      <c r="D38" s="7">
        <v>1</v>
      </c>
      <c r="E38" s="8">
        <f t="shared" si="0"/>
        <v>1.1025358324145535E-3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96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74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82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59</v>
      </c>
      <c r="D55" s="7">
        <v>9</v>
      </c>
      <c r="E55" s="8">
        <f t="shared" si="0"/>
        <v>9.9228224917309819E-3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907</v>
      </c>
      <c r="E56" s="9">
        <f>SUM(E10:E55)</f>
        <v>0.99999999999999978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5">
    <sortState ref="B10:E55">
      <sortCondition descending="1" ref="D9:D26"/>
    </sortState>
  </autoFilter>
  <sortState ref="B10:E57">
    <sortCondition descending="1" ref="D49"/>
  </sortState>
  <mergeCells count="4">
    <mergeCell ref="A5:K5"/>
    <mergeCell ref="A6:K6"/>
    <mergeCell ref="A7:K7"/>
    <mergeCell ref="B56:C56"/>
  </mergeCells>
  <conditionalFormatting sqref="E10:E56">
    <cfRule type="dataBar" priority="1020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{CA765944-CD5E-4C1C-B616-1D040E620A3A}</x14:id>
        </ext>
      </extLst>
    </cfRule>
    <cfRule type="dataBar" priority="102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{9EF8D30F-2187-4BE7-B789-12B295AC353B}</x14:id>
        </ext>
      </extLst>
    </cfRule>
  </conditionalFormatting>
  <conditionalFormatting sqref="E10:E56">
    <cfRule type="dataBar" priority="10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{91F5BA85-AA63-476B-BD8F-AC6B5FD51E22}</x14:id>
        </ext>
      </extLst>
    </cfRule>
    <cfRule type="dataBar" priority="10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{89A94BA7-B57C-46D7-BB76-B95B9A2B23E3}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765944-CD5E-4C1C-B616-1D040E620A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F8D30F-2187-4BE7-B789-12B295AC35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91F5BA85-AA63-476B-BD8F-AC6B5FD51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94BA7-B57C-46D7-BB76-B95B9A2B23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5" workbookViewId="0">
      <selection activeCell="E60" sqref="E60"/>
    </sheetView>
    <sheetView workbookViewId="1">
      <selection activeCell="L10" sqref="L10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642</v>
      </c>
      <c r="E10" s="8">
        <f t="shared" ref="E10:E55" si="0">D10/$D$56</f>
        <v>0.28022697512003492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407</v>
      </c>
      <c r="E11" s="8">
        <f t="shared" si="0"/>
        <v>0.17765168048886948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353</v>
      </c>
      <c r="E12" s="8">
        <f t="shared" si="0"/>
        <v>0.15408118725447403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149</v>
      </c>
      <c r="E13" s="8">
        <f t="shared" si="0"/>
        <v>6.5037101702313402E-2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83</v>
      </c>
      <c r="D14" s="7">
        <v>120</v>
      </c>
      <c r="E14" s="8">
        <f t="shared" si="0"/>
        <v>5.2378873854212131E-2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153</v>
      </c>
      <c r="D15" s="7">
        <v>86</v>
      </c>
      <c r="E15" s="8">
        <f t="shared" si="0"/>
        <v>3.7538192928852028E-2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152</v>
      </c>
      <c r="D16" s="7">
        <v>85</v>
      </c>
      <c r="E16" s="8">
        <f t="shared" si="0"/>
        <v>3.7101702313400264E-2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49</v>
      </c>
      <c r="D17" s="7">
        <v>84</v>
      </c>
      <c r="E17" s="8">
        <f t="shared" si="0"/>
        <v>3.6665211697948494E-2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195</v>
      </c>
      <c r="D18" s="7">
        <v>81</v>
      </c>
      <c r="E18" s="8">
        <f t="shared" si="0"/>
        <v>3.5355739851593189E-2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52</v>
      </c>
      <c r="D19" s="7">
        <v>70</v>
      </c>
      <c r="E19" s="8">
        <f t="shared" si="0"/>
        <v>3.0554343081623744E-2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53</v>
      </c>
      <c r="E20" s="8">
        <f t="shared" si="0"/>
        <v>2.3134002618943692E-2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54</v>
      </c>
      <c r="D21" s="7">
        <v>43</v>
      </c>
      <c r="E21" s="8">
        <f t="shared" si="0"/>
        <v>1.8769096464426014E-2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50</v>
      </c>
      <c r="D22" s="7">
        <v>18</v>
      </c>
      <c r="E22" s="8">
        <f t="shared" si="0"/>
        <v>7.8568310781318203E-3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84</v>
      </c>
      <c r="D23" s="7">
        <v>14</v>
      </c>
      <c r="E23" s="8">
        <f t="shared" si="0"/>
        <v>6.1108686163247493E-3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65</v>
      </c>
      <c r="D24" s="7">
        <v>13</v>
      </c>
      <c r="E24" s="8">
        <f t="shared" si="0"/>
        <v>5.6743780008729813E-3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112</v>
      </c>
      <c r="D25" s="7">
        <v>10</v>
      </c>
      <c r="E25" s="8">
        <f t="shared" si="0"/>
        <v>4.3649061545176782E-3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97</v>
      </c>
      <c r="D26" s="7">
        <v>10</v>
      </c>
      <c r="E26" s="8">
        <f t="shared" si="0"/>
        <v>4.3649061545176782E-3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155</v>
      </c>
      <c r="D27" s="7">
        <v>10</v>
      </c>
      <c r="E27" s="8">
        <f t="shared" si="0"/>
        <v>4.3649061545176782E-3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79</v>
      </c>
      <c r="D28" s="7">
        <v>10</v>
      </c>
      <c r="E28" s="8">
        <f t="shared" si="0"/>
        <v>4.3649061545176782E-3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64</v>
      </c>
      <c r="D29" s="7">
        <v>9</v>
      </c>
      <c r="E29" s="8">
        <f t="shared" si="0"/>
        <v>3.9284155390659102E-3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7</v>
      </c>
      <c r="E30" s="8">
        <f t="shared" si="0"/>
        <v>3.0554343081623746E-3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81</v>
      </c>
      <c r="D31" s="7">
        <v>3</v>
      </c>
      <c r="E31" s="8">
        <f t="shared" si="0"/>
        <v>1.3094718463553033E-3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109</v>
      </c>
      <c r="D32" s="7">
        <v>2</v>
      </c>
      <c r="E32" s="8">
        <f t="shared" si="0"/>
        <v>8.7298123090353555E-4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63</v>
      </c>
      <c r="D33" s="7">
        <v>2</v>
      </c>
      <c r="E33" s="8">
        <f t="shared" si="0"/>
        <v>8.7298123090353555E-4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1</v>
      </c>
      <c r="E34" s="8">
        <f t="shared" si="0"/>
        <v>4.3649061545176777E-4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1</v>
      </c>
      <c r="E35" s="8">
        <f t="shared" si="0"/>
        <v>4.3649061545176777E-4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1</v>
      </c>
      <c r="E36" s="8">
        <f t="shared" si="0"/>
        <v>4.3649061545176777E-4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80</v>
      </c>
      <c r="D37" s="7">
        <v>1</v>
      </c>
      <c r="E37" s="8">
        <f t="shared" si="0"/>
        <v>4.3649061545176777E-4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96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53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86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98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3</v>
      </c>
      <c r="E54" s="8">
        <f t="shared" si="0"/>
        <v>1.3094718463553033E-3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</v>
      </c>
      <c r="E55" s="8">
        <f t="shared" si="0"/>
        <v>1.3094718463553033E-3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2291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6:C56"/>
  </mergeCells>
  <conditionalFormatting sqref="E10:E56">
    <cfRule type="dataBar" priority="999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{EAE30132-075D-407F-A515-EF3C31C804DE}</x14:id>
        </ext>
      </extLst>
    </cfRule>
    <cfRule type="dataBar" priority="99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{A00A6503-9659-4C0C-81E8-A1B9859BA834}</x14:id>
        </ext>
      </extLst>
    </cfRule>
  </conditionalFormatting>
  <conditionalFormatting sqref="E10:E56">
    <cfRule type="dataBar" priority="100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{B7D1BD1D-2508-4A2D-8A78-CBE2343ADD5B}</x14:id>
        </ext>
      </extLst>
    </cfRule>
    <cfRule type="dataBar" priority="100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{91BEAA98-AA6C-412E-98B6-1BA72BB2D40D}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E30132-075D-407F-A515-EF3C31C80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0A6503-9659-4C0C-81E8-A1B9859BA83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B7D1BD1D-2508-4A2D-8A78-CBE2343AD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BEAA98-AA6C-412E-98B6-1BA72BB2D4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C18" sqref="C18"/>
    </sheetView>
    <sheetView topLeftCell="A46" workbookViewId="1">
      <selection activeCell="J53" sqref="J53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131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85</v>
      </c>
      <c r="D10" s="7">
        <v>489</v>
      </c>
      <c r="E10" s="8">
        <f t="shared" ref="E10:E55" si="0">D10/$D$56</f>
        <v>0.29817073170731706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266</v>
      </c>
      <c r="E11" s="8">
        <f t="shared" si="0"/>
        <v>0.16219512195121952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149</v>
      </c>
      <c r="E12" s="8">
        <f t="shared" si="0"/>
        <v>9.0853658536585363E-2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54</v>
      </c>
      <c r="D13" s="7">
        <v>105</v>
      </c>
      <c r="E13" s="8">
        <f t="shared" si="0"/>
        <v>6.402439024390244E-2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52</v>
      </c>
      <c r="D14" s="7">
        <v>96</v>
      </c>
      <c r="E14" s="8">
        <f t="shared" si="0"/>
        <v>5.8536585365853662E-2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152</v>
      </c>
      <c r="D15" s="7">
        <v>95</v>
      </c>
      <c r="E15" s="8">
        <f t="shared" si="0"/>
        <v>5.7926829268292686E-2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66</v>
      </c>
      <c r="D16" s="7">
        <v>87</v>
      </c>
      <c r="E16" s="8">
        <f t="shared" si="0"/>
        <v>5.3048780487804877E-2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195</v>
      </c>
      <c r="D17" s="7">
        <v>70</v>
      </c>
      <c r="E17" s="8">
        <f t="shared" si="0"/>
        <v>4.2682926829268296E-2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49</v>
      </c>
      <c r="D18" s="7">
        <v>68</v>
      </c>
      <c r="E18" s="8">
        <f t="shared" si="0"/>
        <v>4.1463414634146344E-2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109</v>
      </c>
      <c r="D19" s="7">
        <v>26</v>
      </c>
      <c r="E19" s="8">
        <f t="shared" si="0"/>
        <v>1.5853658536585366E-2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97</v>
      </c>
      <c r="D20" s="7">
        <v>20</v>
      </c>
      <c r="E20" s="8">
        <f t="shared" si="0"/>
        <v>1.2195121951219513E-2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51</v>
      </c>
      <c r="D21" s="7">
        <v>17</v>
      </c>
      <c r="E21" s="8">
        <f t="shared" si="0"/>
        <v>1.0365853658536586E-2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50</v>
      </c>
      <c r="D22" s="7">
        <v>17</v>
      </c>
      <c r="E22" s="8">
        <f t="shared" si="0"/>
        <v>1.0365853658536586E-2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15</v>
      </c>
      <c r="E23" s="8">
        <f t="shared" si="0"/>
        <v>9.1463414634146336E-3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57</v>
      </c>
      <c r="D24" s="7">
        <v>14</v>
      </c>
      <c r="E24" s="8">
        <f t="shared" si="0"/>
        <v>8.5365853658536592E-3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83</v>
      </c>
      <c r="D25" s="7">
        <v>13</v>
      </c>
      <c r="E25" s="8">
        <f t="shared" si="0"/>
        <v>7.926829268292683E-3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84</v>
      </c>
      <c r="D26" s="7">
        <v>13</v>
      </c>
      <c r="E26" s="8">
        <f t="shared" si="0"/>
        <v>7.926829268292683E-3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96</v>
      </c>
      <c r="D27" s="7">
        <v>10</v>
      </c>
      <c r="E27" s="8">
        <f t="shared" si="0"/>
        <v>6.0975609756097563E-3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65</v>
      </c>
      <c r="D28" s="7">
        <v>6</v>
      </c>
      <c r="E28" s="8">
        <f t="shared" si="0"/>
        <v>3.6585365853658539E-3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153</v>
      </c>
      <c r="D29" s="7">
        <v>4</v>
      </c>
      <c r="E29" s="8">
        <f t="shared" si="0"/>
        <v>2.4390243902439024E-3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61</v>
      </c>
      <c r="D30" s="7">
        <v>4</v>
      </c>
      <c r="E30" s="8">
        <f t="shared" si="0"/>
        <v>2.4390243902439024E-3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55</v>
      </c>
      <c r="D31" s="7">
        <v>3</v>
      </c>
      <c r="E31" s="8">
        <f t="shared" si="0"/>
        <v>1.8292682926829269E-3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63</v>
      </c>
      <c r="D32" s="7">
        <v>3</v>
      </c>
      <c r="E32" s="8">
        <f t="shared" si="0"/>
        <v>1.8292682926829269E-3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98</v>
      </c>
      <c r="D33" s="7">
        <v>3</v>
      </c>
      <c r="E33" s="8">
        <f t="shared" si="0"/>
        <v>1.8292682926829269E-3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155</v>
      </c>
      <c r="D34" s="7">
        <v>2</v>
      </c>
      <c r="E34" s="8">
        <f t="shared" si="0"/>
        <v>1.2195121951219512E-3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2</v>
      </c>
      <c r="E35" s="8">
        <f t="shared" si="0"/>
        <v>1.2195121951219512E-3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53</v>
      </c>
      <c r="D36" s="7">
        <v>1</v>
      </c>
      <c r="E36" s="8">
        <f t="shared" si="0"/>
        <v>6.0975609756097561E-4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1</v>
      </c>
      <c r="E37" s="8">
        <f t="shared" si="0"/>
        <v>6.0975609756097561E-4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80</v>
      </c>
      <c r="D38" s="7">
        <v>1</v>
      </c>
      <c r="E38" s="8">
        <f t="shared" si="0"/>
        <v>6.0975609756097561E-4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79</v>
      </c>
      <c r="D39" s="7">
        <v>1</v>
      </c>
      <c r="E39" s="8">
        <f t="shared" si="0"/>
        <v>6.0975609756097561E-4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62</v>
      </c>
      <c r="D40" s="7">
        <v>1</v>
      </c>
      <c r="E40" s="8">
        <f t="shared" si="0"/>
        <v>6.0975609756097561E-4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64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29</v>
      </c>
      <c r="E54" s="8">
        <f t="shared" si="0"/>
        <v>1.7682926829268291E-2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9</v>
      </c>
      <c r="E55" s="8">
        <f t="shared" si="0"/>
        <v>5.4878048780487802E-3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1640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18">
    <sortState ref="B10:E55">
      <sortCondition descending="1" ref="D9:D18"/>
    </sortState>
  </autoFilter>
  <mergeCells count="4">
    <mergeCell ref="A5:K5"/>
    <mergeCell ref="A6:K6"/>
    <mergeCell ref="A7:K7"/>
    <mergeCell ref="B56:C56"/>
  </mergeCells>
  <conditionalFormatting sqref="E10:E56">
    <cfRule type="dataBar" priority="100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{FBFC1279-D755-440F-929E-7670740BB3E7}</x14:id>
        </ext>
      </extLst>
    </cfRule>
    <cfRule type="dataBar" priority="100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{1CAC179A-968F-48A5-898A-60B6C554A205}</x14:id>
        </ext>
      </extLst>
    </cfRule>
  </conditionalFormatting>
  <conditionalFormatting sqref="E10:E56">
    <cfRule type="dataBar" priority="100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{892ABE34-034E-4B33-BCB8-4DE0E6C7C28E}</x14:id>
        </ext>
      </extLst>
    </cfRule>
    <cfRule type="dataBar" priority="100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{BBFC38A2-B3B3-496C-A41A-6D8B6AF03388}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FC1279-D755-440F-929E-7670740BB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AC179A-968F-48A5-898A-60B6C554A2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92ABE34-034E-4B33-BCB8-4DE0E6C7C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FC38A2-B3B3-496C-A41A-6D8B6AF03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1"/>
  <sheetViews>
    <sheetView workbookViewId="0">
      <selection activeCell="C38" sqref="C38"/>
    </sheetView>
    <sheetView topLeftCell="A46" workbookViewId="1">
      <selection activeCell="G60" sqref="G60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705</v>
      </c>
      <c r="E10" s="8">
        <f t="shared" ref="E10:E55" si="0">D10/$D$56</f>
        <v>0.23641851106639838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493</v>
      </c>
      <c r="E11" s="8">
        <f t="shared" si="0"/>
        <v>0.16532528504359489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440</v>
      </c>
      <c r="E12" s="8">
        <f t="shared" si="0"/>
        <v>0.14755197853789404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96</v>
      </c>
      <c r="D13" s="7">
        <v>205</v>
      </c>
      <c r="E13" s="8">
        <f t="shared" si="0"/>
        <v>6.8745808182427898E-2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202</v>
      </c>
      <c r="E14" s="8">
        <f t="shared" si="0"/>
        <v>6.7739771965124082E-2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152</v>
      </c>
      <c r="D15" s="7">
        <v>148</v>
      </c>
      <c r="E15" s="8">
        <f t="shared" si="0"/>
        <v>4.9631120053655262E-2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84</v>
      </c>
      <c r="D16" s="7">
        <v>123</v>
      </c>
      <c r="E16" s="8">
        <f t="shared" si="0"/>
        <v>4.124748490945674E-2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83</v>
      </c>
      <c r="D17" s="7">
        <v>109</v>
      </c>
      <c r="E17" s="8">
        <f t="shared" si="0"/>
        <v>3.6552649228705568E-2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49</v>
      </c>
      <c r="D18" s="7">
        <v>98</v>
      </c>
      <c r="E18" s="8">
        <f t="shared" si="0"/>
        <v>3.2863849765258218E-2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195</v>
      </c>
      <c r="D19" s="7">
        <v>78</v>
      </c>
      <c r="E19" s="8">
        <f t="shared" si="0"/>
        <v>2.6156941649899398E-2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52</v>
      </c>
      <c r="D20" s="7">
        <v>58</v>
      </c>
      <c r="E20" s="8">
        <f t="shared" si="0"/>
        <v>1.9450033534540577E-2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43</v>
      </c>
      <c r="E21" s="8">
        <f t="shared" si="0"/>
        <v>1.4419852448021462E-2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112</v>
      </c>
      <c r="D22" s="7">
        <v>35</v>
      </c>
      <c r="E22" s="8">
        <f t="shared" si="0"/>
        <v>1.1737089201877934E-2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54</v>
      </c>
      <c r="D23" s="7">
        <v>34</v>
      </c>
      <c r="E23" s="8">
        <f t="shared" si="0"/>
        <v>1.1401743796109993E-2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97</v>
      </c>
      <c r="D24" s="7">
        <v>33</v>
      </c>
      <c r="E24" s="8">
        <f t="shared" si="0"/>
        <v>1.1066398390342052E-2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63</v>
      </c>
      <c r="D25" s="7">
        <v>29</v>
      </c>
      <c r="E25" s="8">
        <f t="shared" si="0"/>
        <v>9.7250167672702885E-3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98</v>
      </c>
      <c r="D26" s="7">
        <v>20</v>
      </c>
      <c r="E26" s="8">
        <f t="shared" si="0"/>
        <v>6.7069081153588199E-3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109</v>
      </c>
      <c r="D27" s="7">
        <v>19</v>
      </c>
      <c r="E27" s="8">
        <f t="shared" si="0"/>
        <v>6.371562709590879E-3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155</v>
      </c>
      <c r="D28" s="7">
        <v>15</v>
      </c>
      <c r="E28" s="8">
        <f t="shared" si="0"/>
        <v>5.0301810865191147E-3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14</v>
      </c>
      <c r="E29" s="8">
        <f t="shared" si="0"/>
        <v>4.6948356807511738E-3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64</v>
      </c>
      <c r="D30" s="7">
        <v>13</v>
      </c>
      <c r="E30" s="8">
        <f t="shared" si="0"/>
        <v>4.359490274983233E-3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65</v>
      </c>
      <c r="D31" s="7">
        <v>12</v>
      </c>
      <c r="E31" s="8">
        <f t="shared" si="0"/>
        <v>4.0241448692152921E-3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11</v>
      </c>
      <c r="E32" s="8">
        <f t="shared" si="0"/>
        <v>3.6887994634473508E-3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51</v>
      </c>
      <c r="D33" s="7">
        <v>6</v>
      </c>
      <c r="E33" s="8">
        <f t="shared" si="0"/>
        <v>2.012072434607646E-3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5</v>
      </c>
      <c r="E34" s="8">
        <f t="shared" si="0"/>
        <v>1.676727028839705E-3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61</v>
      </c>
      <c r="D35" s="7">
        <v>5</v>
      </c>
      <c r="E35" s="8">
        <f t="shared" si="0"/>
        <v>1.676727028839705E-3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80</v>
      </c>
      <c r="D36" s="7">
        <v>2</v>
      </c>
      <c r="E36" s="8">
        <f t="shared" si="0"/>
        <v>6.7069081153588194E-4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79</v>
      </c>
      <c r="D37" s="7">
        <v>2</v>
      </c>
      <c r="E37" s="8">
        <f t="shared" si="0"/>
        <v>6.7069081153588194E-4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81</v>
      </c>
      <c r="D38" s="7">
        <v>1</v>
      </c>
      <c r="E38" s="8">
        <f t="shared" si="0"/>
        <v>3.3534540576794097E-4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53</v>
      </c>
      <c r="D39" s="7">
        <v>1</v>
      </c>
      <c r="E39" s="8">
        <f t="shared" si="0"/>
        <v>3.3534540576794097E-4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77</v>
      </c>
      <c r="D40" s="7">
        <v>1</v>
      </c>
      <c r="E40" s="8">
        <f t="shared" si="0"/>
        <v>3.3534540576794097E-4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157</v>
      </c>
      <c r="D41" s="7">
        <v>1</v>
      </c>
      <c r="E41" s="8">
        <f t="shared" si="0"/>
        <v>3.3534540576794097E-4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58</v>
      </c>
      <c r="D42" s="7">
        <v>1</v>
      </c>
      <c r="E42" s="8">
        <f t="shared" si="0"/>
        <v>3.3534540576794097E-4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154</v>
      </c>
      <c r="D43" s="7">
        <v>1</v>
      </c>
      <c r="E43" s="8">
        <f t="shared" si="0"/>
        <v>3.3534540576794097E-4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99</v>
      </c>
      <c r="D44" s="7">
        <v>1</v>
      </c>
      <c r="E44" s="8">
        <f t="shared" si="0"/>
        <v>3.3534540576794097E-4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74</v>
      </c>
      <c r="D45" s="7">
        <v>1</v>
      </c>
      <c r="E45" s="8">
        <f t="shared" si="0"/>
        <v>3.3534540576794097E-4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153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86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76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62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156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82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59</v>
      </c>
      <c r="D55" s="7">
        <v>17</v>
      </c>
      <c r="E55" s="8">
        <f t="shared" si="0"/>
        <v>5.7008718980549964E-3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20"/>
      <c r="B56" s="62" t="s">
        <v>2</v>
      </c>
      <c r="C56" s="63"/>
      <c r="D56" s="10">
        <f>SUM(D10:D55)</f>
        <v>2982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20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17.25" x14ac:dyDescent="0.35">
      <c r="A60" s="1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100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{94A12D91-294E-4DB9-B1CD-472AEF011123}</x14:id>
        </ext>
      </extLst>
    </cfRule>
    <cfRule type="dataBar" priority="100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{58D64589-7F2F-49CE-89EE-B4CFBB0F563C}</x14:id>
        </ext>
      </extLst>
    </cfRule>
  </conditionalFormatting>
  <conditionalFormatting sqref="E10:E56">
    <cfRule type="dataBar" priority="100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{CCD3A35F-8827-4FCD-90B8-8CA619629CE4}</x14:id>
        </ext>
      </extLst>
    </cfRule>
    <cfRule type="dataBar" priority="100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{FEFE4592-5CBE-4C10-B0C6-0AF37555A066}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12D91-294E-4DB9-B1CD-472AEF011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64589-7F2F-49CE-89EE-B4CFBB0F56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CCD3A35F-8827-4FCD-90B8-8CA619629C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FE4592-5CBE-4C10-B0C6-0AF37555A0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D24" sqref="D24"/>
    </sheetView>
    <sheetView topLeftCell="A34" workbookViewId="1">
      <selection activeCell="H60" sqref="H60"/>
    </sheetView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85</v>
      </c>
      <c r="D10" s="7">
        <v>379</v>
      </c>
      <c r="E10" s="8">
        <f t="shared" ref="E10:E55" si="0">D10/$D$56</f>
        <v>0.1703370786516854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323</v>
      </c>
      <c r="E11" s="8">
        <f t="shared" si="0"/>
        <v>0.1451685393258427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307</v>
      </c>
      <c r="E12" s="8">
        <f t="shared" si="0"/>
        <v>0.13797752808988764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83</v>
      </c>
      <c r="D13" s="7">
        <v>210</v>
      </c>
      <c r="E13" s="8">
        <f t="shared" si="0"/>
        <v>9.4382022471910118E-2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152</v>
      </c>
      <c r="D14" s="7">
        <v>151</v>
      </c>
      <c r="E14" s="8">
        <f t="shared" si="0"/>
        <v>6.7865168539325837E-2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195</v>
      </c>
      <c r="D15" s="7">
        <v>112</v>
      </c>
      <c r="E15" s="8">
        <f t="shared" si="0"/>
        <v>5.0337078651685394E-2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51</v>
      </c>
      <c r="D16" s="7">
        <v>107</v>
      </c>
      <c r="E16" s="8">
        <f t="shared" si="0"/>
        <v>4.8089887640449441E-2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49</v>
      </c>
      <c r="D17" s="7">
        <v>87</v>
      </c>
      <c r="E17" s="8">
        <f t="shared" si="0"/>
        <v>3.9101123595505619E-2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54</v>
      </c>
      <c r="D18" s="7">
        <v>77</v>
      </c>
      <c r="E18" s="8">
        <f t="shared" si="0"/>
        <v>3.4606741573033707E-2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155</v>
      </c>
      <c r="D19" s="7">
        <v>76</v>
      </c>
      <c r="E19" s="8">
        <f t="shared" si="0"/>
        <v>3.415730337078652E-2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66</v>
      </c>
      <c r="D20" s="7">
        <v>51</v>
      </c>
      <c r="E20" s="8">
        <f t="shared" si="0"/>
        <v>2.2921348314606741E-2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96</v>
      </c>
      <c r="D21" s="7">
        <v>45</v>
      </c>
      <c r="E21" s="8">
        <f t="shared" si="0"/>
        <v>2.0224719101123594E-2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97</v>
      </c>
      <c r="D22" s="7">
        <v>32</v>
      </c>
      <c r="E22" s="8">
        <f t="shared" si="0"/>
        <v>1.4382022471910113E-2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109</v>
      </c>
      <c r="D23" s="7">
        <v>31</v>
      </c>
      <c r="E23" s="8">
        <f t="shared" si="0"/>
        <v>1.3932584269662922E-2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112</v>
      </c>
      <c r="D24" s="7">
        <v>23</v>
      </c>
      <c r="E24" s="8">
        <f t="shared" si="0"/>
        <v>1.0337078651685393E-2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23</v>
      </c>
      <c r="E25" s="8">
        <f t="shared" si="0"/>
        <v>1.0337078651685393E-2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86</v>
      </c>
      <c r="D26" s="7">
        <v>23</v>
      </c>
      <c r="E26" s="8">
        <f t="shared" si="0"/>
        <v>1.0337078651685393E-2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98</v>
      </c>
      <c r="D27" s="7">
        <v>20</v>
      </c>
      <c r="E27" s="8">
        <f t="shared" si="0"/>
        <v>8.988764044943821E-3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80</v>
      </c>
      <c r="D28" s="7">
        <v>19</v>
      </c>
      <c r="E28" s="8">
        <f t="shared" si="0"/>
        <v>8.5393258426966299E-3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52</v>
      </c>
      <c r="D29" s="7">
        <v>13</v>
      </c>
      <c r="E29" s="8">
        <f t="shared" si="0"/>
        <v>5.8426966292134831E-3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84</v>
      </c>
      <c r="D30" s="7">
        <v>12</v>
      </c>
      <c r="E30" s="8">
        <f t="shared" si="0"/>
        <v>5.3932584269662919E-3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65</v>
      </c>
      <c r="D31" s="7">
        <v>11</v>
      </c>
      <c r="E31" s="8">
        <f t="shared" si="0"/>
        <v>4.9438202247191008E-3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9</v>
      </c>
      <c r="E32" s="8">
        <f t="shared" si="0"/>
        <v>4.0449438202247194E-3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63</v>
      </c>
      <c r="D33" s="7">
        <v>7</v>
      </c>
      <c r="E33" s="8">
        <f t="shared" si="0"/>
        <v>3.1460674157303371E-3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6</v>
      </c>
      <c r="E34" s="8">
        <f t="shared" si="0"/>
        <v>2.696629213483146E-3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50</v>
      </c>
      <c r="D35" s="7">
        <v>5</v>
      </c>
      <c r="E35" s="8">
        <f t="shared" si="0"/>
        <v>2.2471910112359553E-3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53</v>
      </c>
      <c r="D36" s="7">
        <v>5</v>
      </c>
      <c r="E36" s="8">
        <f t="shared" si="0"/>
        <v>2.2471910112359553E-3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77</v>
      </c>
      <c r="D37" s="7">
        <v>4</v>
      </c>
      <c r="E37" s="8">
        <f t="shared" si="0"/>
        <v>1.7977528089887641E-3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62</v>
      </c>
      <c r="D38" s="7">
        <v>3</v>
      </c>
      <c r="E38" s="8">
        <f t="shared" si="0"/>
        <v>1.348314606741573E-3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64</v>
      </c>
      <c r="D39" s="7">
        <v>1</v>
      </c>
      <c r="E39" s="8">
        <f t="shared" si="0"/>
        <v>4.4943820224719103E-4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58</v>
      </c>
      <c r="D40" s="7">
        <v>1</v>
      </c>
      <c r="E40" s="8">
        <f t="shared" si="0"/>
        <v>4.4943820224719103E-4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99</v>
      </c>
      <c r="D41" s="7">
        <v>1</v>
      </c>
      <c r="E41" s="8">
        <f t="shared" si="0"/>
        <v>4.4943820224719103E-4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81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61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79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12</v>
      </c>
      <c r="E54" s="8">
        <f t="shared" si="0"/>
        <v>5.3932584269662919E-3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39</v>
      </c>
      <c r="E55" s="8">
        <f t="shared" si="0"/>
        <v>1.7528089887640451E-2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59" t="s">
        <v>2</v>
      </c>
      <c r="C56" s="60"/>
      <c r="D56" s="10">
        <f>SUM(D10:D55)</f>
        <v>2225</v>
      </c>
      <c r="E56" s="9">
        <f>SUM(E10:E55)</f>
        <v>0.99999999999999967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1">
    <sortState ref="B10:E55">
      <sortCondition descending="1" ref="D9:D21"/>
    </sortState>
  </autoFilter>
  <mergeCells count="4">
    <mergeCell ref="A5:K5"/>
    <mergeCell ref="A6:K6"/>
    <mergeCell ref="A7:K7"/>
    <mergeCell ref="B56:C56"/>
  </mergeCells>
  <conditionalFormatting sqref="E10:E56">
    <cfRule type="dataBar" priority="1001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{7EE4FDED-6594-460F-86E4-D7A01724D625}</x14:id>
        </ext>
      </extLst>
    </cfRule>
    <cfRule type="dataBar" priority="100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{8229E5CB-FB6B-4199-95EC-6F0123F83A67}</x14:id>
        </ext>
      </extLst>
    </cfRule>
  </conditionalFormatting>
  <conditionalFormatting sqref="E10:E56">
    <cfRule type="dataBar" priority="100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{51399648-6551-4BFE-8EE9-4BDE6118FB5F}</x14:id>
        </ext>
      </extLst>
    </cfRule>
    <cfRule type="dataBar" priority="100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{086F932A-97B2-4C55-9691-350820EF45BE}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E4FDED-6594-460F-86E4-D7A01724D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29E5CB-FB6B-4199-95EC-6F0123F83A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51399648-6551-4BFE-8EE9-4BDE6118F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6F932A-97B2-4C55-9691-350820EF45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N54" sqref="N54"/>
    </sheetView>
    <sheetView topLeftCell="A46" workbookViewId="1">
      <selection activeCell="I61" sqref="I61"/>
    </sheetView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134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106</v>
      </c>
      <c r="E10" s="8">
        <f t="shared" ref="E10:E55" si="0">D10/$D$56</f>
        <v>0.24593967517401391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84</v>
      </c>
      <c r="E11" s="8">
        <f t="shared" si="0"/>
        <v>0.19489559164733178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69</v>
      </c>
      <c r="E12" s="8">
        <f t="shared" si="0"/>
        <v>0.16009280742459397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34</v>
      </c>
      <c r="E13" s="8">
        <f t="shared" si="0"/>
        <v>7.8886310904872387E-2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83</v>
      </c>
      <c r="D14" s="7">
        <v>18</v>
      </c>
      <c r="E14" s="8">
        <f t="shared" si="0"/>
        <v>4.1763341067285381E-2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49</v>
      </c>
      <c r="D15" s="7">
        <v>14</v>
      </c>
      <c r="E15" s="8">
        <f t="shared" si="0"/>
        <v>3.248259860788863E-2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112</v>
      </c>
      <c r="D16" s="7">
        <v>13</v>
      </c>
      <c r="E16" s="8">
        <f t="shared" si="0"/>
        <v>3.0162412993039442E-2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50</v>
      </c>
      <c r="D17" s="7">
        <v>12</v>
      </c>
      <c r="E17" s="8">
        <f t="shared" si="0"/>
        <v>2.7842227378190254E-2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96</v>
      </c>
      <c r="D18" s="7">
        <v>10</v>
      </c>
      <c r="E18" s="8">
        <f t="shared" si="0"/>
        <v>2.3201856148491878E-2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152</v>
      </c>
      <c r="D19" s="7">
        <v>9</v>
      </c>
      <c r="E19" s="8">
        <f t="shared" si="0"/>
        <v>2.0881670533642691E-2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84</v>
      </c>
      <c r="D20" s="7">
        <v>7</v>
      </c>
      <c r="E20" s="8">
        <f t="shared" si="0"/>
        <v>1.6241299303944315E-2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57</v>
      </c>
      <c r="D21" s="7">
        <v>7</v>
      </c>
      <c r="E21" s="8">
        <f t="shared" si="0"/>
        <v>1.6241299303944315E-2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54</v>
      </c>
      <c r="D22" s="7">
        <v>6</v>
      </c>
      <c r="E22" s="8">
        <f t="shared" si="0"/>
        <v>1.3921113689095127E-2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98</v>
      </c>
      <c r="D23" s="7">
        <v>6</v>
      </c>
      <c r="E23" s="8">
        <f t="shared" si="0"/>
        <v>1.3921113689095127E-2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195</v>
      </c>
      <c r="D24" s="7">
        <v>5</v>
      </c>
      <c r="E24" s="8">
        <f t="shared" si="0"/>
        <v>1.1600928074245939E-2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109</v>
      </c>
      <c r="D25" s="7">
        <v>5</v>
      </c>
      <c r="E25" s="8">
        <f t="shared" si="0"/>
        <v>1.1600928074245939E-2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5</v>
      </c>
      <c r="E26" s="8">
        <f t="shared" si="0"/>
        <v>1.1600928074245939E-2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97</v>
      </c>
      <c r="D27" s="7">
        <v>3</v>
      </c>
      <c r="E27" s="8">
        <f t="shared" si="0"/>
        <v>6.9605568445475635E-3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81</v>
      </c>
      <c r="D28" s="7">
        <v>3</v>
      </c>
      <c r="E28" s="8">
        <f t="shared" si="0"/>
        <v>6.9605568445475635E-3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79</v>
      </c>
      <c r="D29" s="7">
        <v>3</v>
      </c>
      <c r="E29" s="8">
        <f t="shared" si="0"/>
        <v>6.9605568445475635E-3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155</v>
      </c>
      <c r="D30" s="7">
        <v>2</v>
      </c>
      <c r="E30" s="8">
        <f t="shared" si="0"/>
        <v>4.6403712296983757E-3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80</v>
      </c>
      <c r="D31" s="7">
        <v>2</v>
      </c>
      <c r="E31" s="8">
        <f t="shared" si="0"/>
        <v>4.6403712296983757E-3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52</v>
      </c>
      <c r="D32" s="7">
        <v>1</v>
      </c>
      <c r="E32" s="8">
        <f t="shared" si="0"/>
        <v>2.3201856148491878E-3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51</v>
      </c>
      <c r="D33" s="7">
        <v>1</v>
      </c>
      <c r="E33" s="8">
        <f t="shared" si="0"/>
        <v>2.3201856148491878E-3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53</v>
      </c>
      <c r="D34" s="7">
        <v>1</v>
      </c>
      <c r="E34" s="8">
        <f t="shared" si="0"/>
        <v>2.3201856148491878E-3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1</v>
      </c>
      <c r="E35" s="8">
        <f t="shared" si="0"/>
        <v>2.3201856148491878E-3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64</v>
      </c>
      <c r="D36" s="7">
        <v>1</v>
      </c>
      <c r="E36" s="8">
        <f t="shared" si="0"/>
        <v>2.3201856148491878E-3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62</v>
      </c>
      <c r="D37" s="7">
        <v>1</v>
      </c>
      <c r="E37" s="8">
        <f t="shared" si="0"/>
        <v>2.3201856148491878E-3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55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63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61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77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76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</v>
      </c>
      <c r="E54" s="8">
        <f t="shared" si="0"/>
        <v>4.6403712296983757E-3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431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1002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{01806BB3-C74E-4FEC-82CA-9392487A61BA}</x14:id>
        </ext>
      </extLst>
    </cfRule>
    <cfRule type="dataBar" priority="100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{828B6435-BD6D-48FA-8D31-7F87576051F5}</x14:id>
        </ext>
      </extLst>
    </cfRule>
  </conditionalFormatting>
  <conditionalFormatting sqref="E10:E56">
    <cfRule type="dataBar" priority="100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{028FF6AD-1CE5-4A11-8186-3749CD78F619}</x14:id>
        </ext>
      </extLst>
    </cfRule>
    <cfRule type="dataBar" priority="100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{58AB29D9-4446-4BA3-9C82-0EA78CD282C4}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06BB3-C74E-4FEC-82CA-9392487A61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8B6435-BD6D-48FA-8D31-7F8757605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028FF6AD-1CE5-4A11-8186-3749CD78F6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AB29D9-4446-4BA3-9C82-0EA78CD28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C48" sqref="C48"/>
    </sheetView>
    <sheetView topLeftCell="A47" workbookViewId="1">
      <selection activeCell="L39" sqref="L39"/>
    </sheetView>
  </sheetViews>
  <sheetFormatPr baseColWidth="10" defaultRowHeight="15" x14ac:dyDescent="0.25"/>
  <cols>
    <col min="1" max="1" width="2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936</v>
      </c>
      <c r="E10" s="8">
        <f t="shared" ref="E10:E55" si="0">D10/$D$56</f>
        <v>0.35616438356164382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84</v>
      </c>
      <c r="D11" s="7">
        <v>825</v>
      </c>
      <c r="E11" s="8">
        <f t="shared" si="0"/>
        <v>0.3139269406392694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236</v>
      </c>
      <c r="E12" s="8">
        <f t="shared" si="0"/>
        <v>8.9802130898021304E-2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51</v>
      </c>
      <c r="D13" s="7">
        <v>127</v>
      </c>
      <c r="E13" s="8">
        <f t="shared" si="0"/>
        <v>4.8325722983257227E-2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119</v>
      </c>
      <c r="E14" s="8">
        <f t="shared" si="0"/>
        <v>4.5281582952815827E-2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50</v>
      </c>
      <c r="D15" s="7">
        <v>109</v>
      </c>
      <c r="E15" s="8">
        <f t="shared" si="0"/>
        <v>4.1476407914764077E-2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112</v>
      </c>
      <c r="D16" s="7">
        <v>51</v>
      </c>
      <c r="E16" s="8">
        <f t="shared" si="0"/>
        <v>1.9406392694063926E-2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85</v>
      </c>
      <c r="D17" s="7">
        <v>50</v>
      </c>
      <c r="E17" s="8">
        <f t="shared" si="0"/>
        <v>1.9025875190258751E-2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83</v>
      </c>
      <c r="D18" s="7">
        <v>36</v>
      </c>
      <c r="E18" s="8">
        <f t="shared" si="0"/>
        <v>1.3698630136986301E-2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97</v>
      </c>
      <c r="D19" s="7">
        <v>32</v>
      </c>
      <c r="E19" s="8">
        <f t="shared" si="0"/>
        <v>1.2176560121765601E-2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109</v>
      </c>
      <c r="D20" s="7">
        <v>14</v>
      </c>
      <c r="E20" s="8">
        <f t="shared" si="0"/>
        <v>5.3272450532724502E-3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152</v>
      </c>
      <c r="D21" s="7">
        <v>13</v>
      </c>
      <c r="E21" s="8">
        <f t="shared" si="0"/>
        <v>4.9467275494672752E-3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54</v>
      </c>
      <c r="D22" s="7">
        <v>13</v>
      </c>
      <c r="E22" s="8">
        <f t="shared" si="0"/>
        <v>4.9467275494672752E-3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63</v>
      </c>
      <c r="D23" s="7">
        <v>11</v>
      </c>
      <c r="E23" s="8">
        <f t="shared" si="0"/>
        <v>4.1856925418569252E-3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98</v>
      </c>
      <c r="D24" s="7">
        <v>11</v>
      </c>
      <c r="E24" s="8">
        <f t="shared" si="0"/>
        <v>4.1856925418569252E-3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65</v>
      </c>
      <c r="D25" s="7">
        <v>10</v>
      </c>
      <c r="E25" s="8">
        <f t="shared" si="0"/>
        <v>3.8051750380517502E-3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49</v>
      </c>
      <c r="D26" s="7">
        <v>9</v>
      </c>
      <c r="E26" s="8">
        <f t="shared" si="0"/>
        <v>3.4246575342465752E-3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57</v>
      </c>
      <c r="D27" s="7">
        <v>9</v>
      </c>
      <c r="E27" s="8">
        <f t="shared" si="0"/>
        <v>3.4246575342465752E-3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52</v>
      </c>
      <c r="D28" s="7">
        <v>3</v>
      </c>
      <c r="E28" s="8">
        <f t="shared" si="0"/>
        <v>1.1415525114155251E-3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91</v>
      </c>
      <c r="D29" s="7">
        <v>3</v>
      </c>
      <c r="E29" s="8">
        <f t="shared" si="0"/>
        <v>1.1415525114155251E-3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195</v>
      </c>
      <c r="D30" s="7">
        <v>2</v>
      </c>
      <c r="E30" s="8">
        <f t="shared" si="0"/>
        <v>7.6103500761035003E-4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155</v>
      </c>
      <c r="D31" s="7">
        <v>1</v>
      </c>
      <c r="E31" s="8">
        <f t="shared" si="0"/>
        <v>3.8051750380517502E-4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1</v>
      </c>
      <c r="E32" s="8">
        <f t="shared" si="0"/>
        <v>3.8051750380517502E-4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53</v>
      </c>
      <c r="D33" s="7">
        <v>1</v>
      </c>
      <c r="E33" s="8">
        <f t="shared" si="0"/>
        <v>3.8051750380517502E-4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64</v>
      </c>
      <c r="D34" s="7">
        <v>1</v>
      </c>
      <c r="E34" s="8">
        <f t="shared" si="0"/>
        <v>3.8051750380517502E-4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77</v>
      </c>
      <c r="D35" s="7">
        <v>1</v>
      </c>
      <c r="E35" s="8">
        <f t="shared" si="0"/>
        <v>3.8051750380517502E-4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96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55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86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80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4</v>
      </c>
      <c r="E54" s="8">
        <f t="shared" si="0"/>
        <v>1.5220700152207001E-3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2628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7">
    <sortState ref="B10:E55">
      <sortCondition descending="1" ref="D9:D28"/>
    </sortState>
  </autoFilter>
  <mergeCells count="4">
    <mergeCell ref="A5:K5"/>
    <mergeCell ref="A6:K6"/>
    <mergeCell ref="A7:K7"/>
    <mergeCell ref="B56:C56"/>
  </mergeCells>
  <conditionalFormatting sqref="E10:E56">
    <cfRule type="dataBar" priority="1002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{949FB7FE-C730-41E6-AA5F-A5579F906B9E}</x14:id>
        </ext>
      </extLst>
    </cfRule>
    <cfRule type="dataBar" priority="100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{F5E5097F-5234-4BA3-BC37-9448341D49B0}</x14:id>
        </ext>
      </extLst>
    </cfRule>
  </conditionalFormatting>
  <conditionalFormatting sqref="E10:E56">
    <cfRule type="dataBar" priority="100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{8E2BDE04-44FA-4D33-9F85-A77B7A0A5F7B}</x14:id>
        </ext>
      </extLst>
    </cfRule>
    <cfRule type="dataBar" priority="100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{685DC26E-296B-4218-B449-1B0AF20C4227}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9FB7FE-C730-41E6-AA5F-A5579F906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E5097F-5234-4BA3-BC37-9448341D49B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E2BDE04-44FA-4D33-9F85-A77B7A0A5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5DC26E-296B-4218-B449-1B0AF20C42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C45" sqref="C44:C45"/>
    </sheetView>
    <sheetView topLeftCell="A51" workbookViewId="1">
      <selection activeCell="H64" sqref="H64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136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2891</v>
      </c>
      <c r="E10" s="8">
        <f t="shared" ref="E10:E55" si="0">D10/$D$56</f>
        <v>0.38059505002632965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83</v>
      </c>
      <c r="D11" s="7">
        <v>1201</v>
      </c>
      <c r="E11" s="8">
        <f t="shared" si="0"/>
        <v>0.15810953133228015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84</v>
      </c>
      <c r="D12" s="7">
        <v>984</v>
      </c>
      <c r="E12" s="8">
        <f t="shared" si="0"/>
        <v>0.12954186413902052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85</v>
      </c>
      <c r="D13" s="7">
        <v>595</v>
      </c>
      <c r="E13" s="8">
        <f t="shared" si="0"/>
        <v>7.8330700368615058E-2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52</v>
      </c>
      <c r="D14" s="7">
        <v>423</v>
      </c>
      <c r="E14" s="8">
        <f t="shared" si="0"/>
        <v>5.5687203791469193E-2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337</v>
      </c>
      <c r="E15" s="8">
        <f t="shared" si="0"/>
        <v>4.4365455502896264E-2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60</v>
      </c>
      <c r="D16" s="7">
        <v>231</v>
      </c>
      <c r="E16" s="8">
        <f t="shared" si="0"/>
        <v>3.0410742496050552E-2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195</v>
      </c>
      <c r="D17" s="7">
        <v>162</v>
      </c>
      <c r="E17" s="8">
        <f t="shared" si="0"/>
        <v>2.132701421800948E-2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152</v>
      </c>
      <c r="D18" s="7">
        <v>140</v>
      </c>
      <c r="E18" s="8">
        <f t="shared" si="0"/>
        <v>1.8430753027909426E-2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54</v>
      </c>
      <c r="D19" s="7">
        <v>130</v>
      </c>
      <c r="E19" s="8">
        <f t="shared" si="0"/>
        <v>1.7114270668773038E-2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49</v>
      </c>
      <c r="D20" s="7">
        <v>115</v>
      </c>
      <c r="E20" s="8">
        <f t="shared" si="0"/>
        <v>1.5139547130068457E-2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45</v>
      </c>
      <c r="E21" s="8">
        <f t="shared" si="0"/>
        <v>5.9241706161137437E-3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55</v>
      </c>
      <c r="D22" s="7">
        <v>42</v>
      </c>
      <c r="E22" s="8">
        <f t="shared" si="0"/>
        <v>5.5292259083728279E-3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35</v>
      </c>
      <c r="E23" s="8">
        <f t="shared" si="0"/>
        <v>4.6076882569773565E-3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31</v>
      </c>
      <c r="E24" s="8">
        <f t="shared" si="0"/>
        <v>4.0810953133228016E-3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25</v>
      </c>
      <c r="E25" s="8">
        <f t="shared" si="0"/>
        <v>3.2912058978409688E-3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51</v>
      </c>
      <c r="D26" s="7">
        <v>23</v>
      </c>
      <c r="E26" s="8">
        <f t="shared" si="0"/>
        <v>3.0279094260136914E-3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80</v>
      </c>
      <c r="D27" s="7">
        <v>20</v>
      </c>
      <c r="E27" s="8">
        <f t="shared" si="0"/>
        <v>2.6329647182727752E-3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65</v>
      </c>
      <c r="D28" s="7">
        <v>16</v>
      </c>
      <c r="E28" s="8">
        <f t="shared" si="0"/>
        <v>2.1063717746182199E-3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98</v>
      </c>
      <c r="D29" s="7">
        <v>16</v>
      </c>
      <c r="E29" s="8">
        <f t="shared" si="0"/>
        <v>2.1063717746182199E-3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63</v>
      </c>
      <c r="D30" s="7">
        <v>14</v>
      </c>
      <c r="E30" s="8">
        <f t="shared" si="0"/>
        <v>1.8430753027909425E-3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64</v>
      </c>
      <c r="D31" s="7">
        <v>12</v>
      </c>
      <c r="E31" s="8">
        <f t="shared" si="0"/>
        <v>1.5797788309636651E-3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155</v>
      </c>
      <c r="D32" s="7">
        <v>11</v>
      </c>
      <c r="E32" s="8">
        <f t="shared" si="0"/>
        <v>1.4481305950500263E-3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97</v>
      </c>
      <c r="D33" s="7">
        <v>8</v>
      </c>
      <c r="E33" s="8">
        <f t="shared" si="0"/>
        <v>1.05318588730911E-3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61</v>
      </c>
      <c r="D34" s="7">
        <v>8</v>
      </c>
      <c r="E34" s="8">
        <f t="shared" si="0"/>
        <v>1.05318588730911E-3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53</v>
      </c>
      <c r="D35" s="7">
        <v>4</v>
      </c>
      <c r="E35" s="8">
        <f t="shared" si="0"/>
        <v>5.2659294365455498E-4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157</v>
      </c>
      <c r="D36" s="7">
        <v>4</v>
      </c>
      <c r="E36" s="8">
        <f t="shared" si="0"/>
        <v>5.2659294365455498E-4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3</v>
      </c>
      <c r="E37" s="8">
        <f t="shared" si="0"/>
        <v>3.9494470774091627E-4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58</v>
      </c>
      <c r="D38" s="7">
        <v>2</v>
      </c>
      <c r="E38" s="8">
        <f t="shared" si="0"/>
        <v>2.6329647182727749E-4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81</v>
      </c>
      <c r="D39" s="7">
        <v>1</v>
      </c>
      <c r="E39" s="8">
        <f t="shared" si="0"/>
        <v>1.3164823591363875E-4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156</v>
      </c>
      <c r="D40" s="7">
        <v>1</v>
      </c>
      <c r="E40" s="8">
        <f t="shared" si="0"/>
        <v>1.3164823591363875E-4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41</v>
      </c>
      <c r="E54" s="8">
        <f t="shared" si="0"/>
        <v>5.3975776724591888E-3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25</v>
      </c>
      <c r="E55" s="8">
        <f t="shared" si="0"/>
        <v>3.2912058978409688E-3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7596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0">
    <sortState ref="B10:E55">
      <sortCondition descending="1" ref="D9:D20"/>
    </sortState>
  </autoFilter>
  <mergeCells count="4">
    <mergeCell ref="A5:K5"/>
    <mergeCell ref="A6:K6"/>
    <mergeCell ref="A7:K7"/>
    <mergeCell ref="B56:C56"/>
  </mergeCells>
  <conditionalFormatting sqref="E10:E56">
    <cfRule type="dataBar" priority="1003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{9B42756C-B0FB-4C7D-8B5C-DD31C7C8E132}</x14:id>
        </ext>
      </extLst>
    </cfRule>
    <cfRule type="dataBar" priority="100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{6CDA429A-0105-41E2-8C62-9709544593D2}</x14:id>
        </ext>
      </extLst>
    </cfRule>
  </conditionalFormatting>
  <conditionalFormatting sqref="E10:E56">
    <cfRule type="dataBar" priority="100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{82A3FEC9-3C98-4B70-A548-1C2F9400A30D}</x14:id>
        </ext>
      </extLst>
    </cfRule>
    <cfRule type="dataBar" priority="100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{82CF3F17-F1F3-4C9F-8438-F903927C88F5}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42756C-B0FB-4C7D-8B5C-DD31C7C8E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A429A-0105-41E2-8C62-9709544593D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2A3FEC9-3C98-4B70-A548-1C2F9400A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CF3F17-F1F3-4C9F-8438-F903927C88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5" workbookViewId="0">
      <selection activeCell="C52" sqref="C52"/>
    </sheetView>
    <sheetView topLeftCell="A46" workbookViewId="1">
      <selection activeCell="M56" sqref="M56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191</v>
      </c>
      <c r="E10" s="8">
        <f t="shared" ref="E10:E55" si="0">D10/$D$56</f>
        <v>0.43310657596371882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49</v>
      </c>
      <c r="E11" s="8">
        <f t="shared" si="0"/>
        <v>0.1111111111111111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51</v>
      </c>
      <c r="D12" s="7">
        <v>34</v>
      </c>
      <c r="E12" s="8">
        <f t="shared" si="0"/>
        <v>7.7097505668934238E-2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27</v>
      </c>
      <c r="E13" s="8">
        <f t="shared" si="0"/>
        <v>6.1224489795918366E-2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85</v>
      </c>
      <c r="D14" s="7">
        <v>25</v>
      </c>
      <c r="E14" s="8">
        <f t="shared" si="0"/>
        <v>5.6689342403628121E-2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84</v>
      </c>
      <c r="D15" s="7">
        <v>23</v>
      </c>
      <c r="E15" s="8">
        <f t="shared" si="0"/>
        <v>5.2154195011337869E-2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83</v>
      </c>
      <c r="D16" s="7">
        <v>21</v>
      </c>
      <c r="E16" s="8">
        <f t="shared" si="0"/>
        <v>4.7619047619047616E-2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65</v>
      </c>
      <c r="D17" s="7">
        <v>12</v>
      </c>
      <c r="E17" s="8">
        <f t="shared" si="0"/>
        <v>2.7210884353741496E-2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112</v>
      </c>
      <c r="D18" s="7">
        <v>11</v>
      </c>
      <c r="E18" s="8">
        <f t="shared" si="0"/>
        <v>2.4943310657596373E-2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96</v>
      </c>
      <c r="D19" s="7">
        <v>9</v>
      </c>
      <c r="E19" s="8">
        <f t="shared" si="0"/>
        <v>2.0408163265306121E-2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54</v>
      </c>
      <c r="D20" s="7">
        <v>7</v>
      </c>
      <c r="E20" s="8">
        <f t="shared" si="0"/>
        <v>1.5873015873015872E-2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6</v>
      </c>
      <c r="E21" s="8">
        <f t="shared" si="0"/>
        <v>1.3605442176870748E-2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98</v>
      </c>
      <c r="D22" s="7">
        <v>5</v>
      </c>
      <c r="E22" s="8">
        <f t="shared" si="0"/>
        <v>1.1337868480725623E-2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152</v>
      </c>
      <c r="D23" s="7">
        <v>4</v>
      </c>
      <c r="E23" s="8">
        <f t="shared" si="0"/>
        <v>9.0702947845804991E-3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4</v>
      </c>
      <c r="E24" s="8">
        <f t="shared" si="0"/>
        <v>9.0702947845804991E-3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49</v>
      </c>
      <c r="D25" s="7">
        <v>3</v>
      </c>
      <c r="E25" s="8">
        <f t="shared" si="0"/>
        <v>6.8027210884353739E-3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91</v>
      </c>
      <c r="D26" s="7">
        <v>3</v>
      </c>
      <c r="E26" s="8">
        <f t="shared" si="0"/>
        <v>6.8027210884353739E-3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195</v>
      </c>
      <c r="D27" s="7">
        <v>2</v>
      </c>
      <c r="E27" s="8">
        <f t="shared" si="0"/>
        <v>4.5351473922902496E-3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63</v>
      </c>
      <c r="D28" s="7">
        <v>2</v>
      </c>
      <c r="E28" s="8">
        <f t="shared" si="0"/>
        <v>4.5351473922902496E-3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97</v>
      </c>
      <c r="D29" s="7">
        <v>1</v>
      </c>
      <c r="E29" s="8">
        <f t="shared" si="0"/>
        <v>2.2675736961451248E-3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1</v>
      </c>
      <c r="E30" s="8">
        <f t="shared" si="0"/>
        <v>2.2675736961451248E-3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155</v>
      </c>
      <c r="D31" s="7">
        <v>1</v>
      </c>
      <c r="E31" s="8">
        <f t="shared" si="0"/>
        <v>2.2675736961451248E-3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52</v>
      </c>
      <c r="D32" s="7">
        <v>0</v>
      </c>
      <c r="E32" s="8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153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86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61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80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64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0</v>
      </c>
      <c r="E54" s="8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441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6:C56"/>
  </mergeCells>
  <conditionalFormatting sqref="E10:E56">
    <cfRule type="dataBar" priority="1004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{F766D852-1693-42BF-88DE-A3A1F84CE302}</x14:id>
        </ext>
      </extLst>
    </cfRule>
    <cfRule type="dataBar" priority="100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{A61E20EF-4C96-4334-8E80-0DAD5A713737}</x14:id>
        </ext>
      </extLst>
    </cfRule>
  </conditionalFormatting>
  <conditionalFormatting sqref="E10:E56">
    <cfRule type="dataBar" priority="100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{120AA761-C4D1-4731-907E-77BD265F12BD}</x14:id>
        </ext>
      </extLst>
    </cfRule>
    <cfRule type="dataBar" priority="100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{C922D7FD-7877-4083-97FE-A74522B05297}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6D852-1693-42BF-88DE-A3A1F84CE3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1E20EF-4C96-4334-8E80-0DAD5A7137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120AA761-C4D1-4731-907E-77BD265F12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22D7FD-7877-4083-97FE-A74522B052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topLeftCell="A5" workbookViewId="0">
      <selection activeCell="F60" sqref="F60"/>
    </sheetView>
    <sheetView topLeftCell="A43" workbookViewId="1">
      <selection activeCell="M52" sqref="M5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285156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3369</v>
      </c>
      <c r="E10" s="8">
        <f t="shared" ref="E10:E55" si="0">D10/$D$56</f>
        <v>0.2838486814390429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83</v>
      </c>
      <c r="D11" s="7">
        <v>2311</v>
      </c>
      <c r="E11" s="8">
        <f t="shared" si="0"/>
        <v>0.19470890555227904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1335</v>
      </c>
      <c r="E12" s="8">
        <f t="shared" si="0"/>
        <v>0.11247788356222091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60</v>
      </c>
      <c r="D13" s="7">
        <v>972</v>
      </c>
      <c r="E13" s="8">
        <f t="shared" si="0"/>
        <v>8.1894009604852977E-2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732</v>
      </c>
      <c r="E14" s="8">
        <f t="shared" si="0"/>
        <v>6.1673266492543601E-2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84</v>
      </c>
      <c r="D15" s="7">
        <v>463</v>
      </c>
      <c r="E15" s="8">
        <f t="shared" si="0"/>
        <v>3.9009183587496839E-2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195</v>
      </c>
      <c r="D16" s="7">
        <v>314</v>
      </c>
      <c r="E16" s="8">
        <f t="shared" si="0"/>
        <v>2.6455472238604769E-2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112</v>
      </c>
      <c r="D17" s="7">
        <v>313</v>
      </c>
      <c r="E17" s="8">
        <f t="shared" si="0"/>
        <v>2.6371219142303479E-2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152</v>
      </c>
      <c r="D18" s="7">
        <v>279</v>
      </c>
      <c r="E18" s="8">
        <f t="shared" si="0"/>
        <v>2.3506613868059651E-2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52</v>
      </c>
      <c r="D19" s="7">
        <v>205</v>
      </c>
      <c r="E19" s="8">
        <f t="shared" si="0"/>
        <v>1.7271884741764259E-2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49</v>
      </c>
      <c r="D20" s="7">
        <v>187</v>
      </c>
      <c r="E20" s="8">
        <f t="shared" si="0"/>
        <v>1.5755329008341055E-2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176</v>
      </c>
      <c r="E21" s="8">
        <f t="shared" si="0"/>
        <v>1.4828544949026877E-2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51</v>
      </c>
      <c r="D22" s="7">
        <v>170</v>
      </c>
      <c r="E22" s="8">
        <f t="shared" si="0"/>
        <v>1.4323026371219143E-2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81</v>
      </c>
      <c r="D23" s="7">
        <v>147</v>
      </c>
      <c r="E23" s="8">
        <f t="shared" si="0"/>
        <v>1.2385205156289493E-2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143</v>
      </c>
      <c r="E24" s="8">
        <f t="shared" si="0"/>
        <v>1.2048192771084338E-2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97</v>
      </c>
      <c r="D25" s="7">
        <v>125</v>
      </c>
      <c r="E25" s="8">
        <f t="shared" si="0"/>
        <v>1.0531637037661135E-2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54</v>
      </c>
      <c r="D26" s="7">
        <v>92</v>
      </c>
      <c r="E26" s="8">
        <f t="shared" si="0"/>
        <v>7.7512848597185947E-3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96</v>
      </c>
      <c r="D27" s="7">
        <v>58</v>
      </c>
      <c r="E27" s="8">
        <f t="shared" si="0"/>
        <v>4.8866795854747664E-3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65</v>
      </c>
      <c r="D28" s="7">
        <v>53</v>
      </c>
      <c r="E28" s="8">
        <f t="shared" si="0"/>
        <v>4.4654141039683209E-3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52</v>
      </c>
      <c r="E29" s="8">
        <f t="shared" si="0"/>
        <v>4.3811610076670317E-3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98</v>
      </c>
      <c r="D30" s="7">
        <v>37</v>
      </c>
      <c r="E30" s="8">
        <f t="shared" si="0"/>
        <v>3.1173645631476956E-3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155</v>
      </c>
      <c r="D31" s="7">
        <v>32</v>
      </c>
      <c r="E31" s="8">
        <f t="shared" si="0"/>
        <v>2.6960990816412502E-3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154</v>
      </c>
      <c r="D32" s="7">
        <v>25</v>
      </c>
      <c r="E32" s="8">
        <f t="shared" si="0"/>
        <v>2.106327407532227E-3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55</v>
      </c>
      <c r="D33" s="7">
        <v>22</v>
      </c>
      <c r="E33" s="8">
        <f t="shared" si="0"/>
        <v>1.8535681186283596E-3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61</v>
      </c>
      <c r="D34" s="7">
        <v>20</v>
      </c>
      <c r="E34" s="8">
        <f t="shared" si="0"/>
        <v>1.6850619260257815E-3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13</v>
      </c>
      <c r="E35" s="8">
        <f t="shared" si="0"/>
        <v>1.0952902519167579E-3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77</v>
      </c>
      <c r="D36" s="7">
        <v>12</v>
      </c>
      <c r="E36" s="8">
        <f t="shared" si="0"/>
        <v>1.0110371556154689E-3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63</v>
      </c>
      <c r="D37" s="7">
        <v>11</v>
      </c>
      <c r="E37" s="8">
        <f t="shared" si="0"/>
        <v>9.2678405931417981E-4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53</v>
      </c>
      <c r="D38" s="7">
        <v>8</v>
      </c>
      <c r="E38" s="8">
        <f t="shared" si="0"/>
        <v>6.7402477041031254E-4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64</v>
      </c>
      <c r="D39" s="7">
        <v>3</v>
      </c>
      <c r="E39" s="8">
        <f t="shared" si="0"/>
        <v>2.5275928890386722E-4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58</v>
      </c>
      <c r="D40" s="7">
        <v>3</v>
      </c>
      <c r="E40" s="8">
        <f t="shared" si="0"/>
        <v>2.5275928890386722E-4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62</v>
      </c>
      <c r="D41" s="7">
        <v>3</v>
      </c>
      <c r="E41" s="8">
        <f t="shared" si="0"/>
        <v>2.5275928890386722E-4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156</v>
      </c>
      <c r="D42" s="7">
        <v>3</v>
      </c>
      <c r="E42" s="8">
        <f t="shared" si="0"/>
        <v>2.5275928890386722E-4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80</v>
      </c>
      <c r="D43" s="7">
        <v>2</v>
      </c>
      <c r="E43" s="8">
        <f t="shared" si="0"/>
        <v>1.6850619260257814E-4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1</v>
      </c>
      <c r="E44" s="8">
        <f t="shared" si="0"/>
        <v>8.4253096301289068E-5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99</v>
      </c>
      <c r="D45" s="7">
        <v>1</v>
      </c>
      <c r="E45" s="8">
        <f t="shared" si="0"/>
        <v>8.4253096301289068E-5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153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86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79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76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69</v>
      </c>
      <c r="E54" s="8">
        <f t="shared" si="0"/>
        <v>5.8134636447889458E-3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108</v>
      </c>
      <c r="E55" s="8">
        <f t="shared" si="0"/>
        <v>9.0993344005392204E-3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11869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F57" s="1"/>
      <c r="G57" s="1"/>
      <c r="H57" s="1"/>
      <c r="I57" s="1"/>
      <c r="J57" s="1"/>
      <c r="K57" s="1"/>
    </row>
    <row r="58" spans="1:11" ht="17.25" x14ac:dyDescent="0.35">
      <c r="E58" s="1"/>
    </row>
  </sheetData>
  <autoFilter ref="B9:E25">
    <sortState ref="B10:E55">
      <sortCondition descending="1" ref="D9:D25"/>
    </sortState>
  </autoFilter>
  <mergeCells count="4">
    <mergeCell ref="A5:K5"/>
    <mergeCell ref="A6:K6"/>
    <mergeCell ref="A7:K7"/>
    <mergeCell ref="B56:C56"/>
  </mergeCells>
  <conditionalFormatting sqref="E10:E56">
    <cfRule type="dataBar" priority="1004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{C8D9628A-6ADC-4006-A5CF-62DD2B1C430F}</x14:id>
        </ext>
      </extLst>
    </cfRule>
    <cfRule type="dataBar" priority="100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{38F196CF-8486-4618-8F21-298FB6446A80}</x14:id>
        </ext>
      </extLst>
    </cfRule>
  </conditionalFormatting>
  <conditionalFormatting sqref="E10:E56">
    <cfRule type="dataBar" priority="100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{C8294F3E-DA11-45AF-B5BC-248793DB17A2}</x14:id>
        </ext>
      </extLst>
    </cfRule>
    <cfRule type="dataBar" priority="100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{4F6CDD28-D171-4238-BBDC-C595C8D57881}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D9628A-6ADC-4006-A5CF-62DD2B1C4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F196CF-8486-4618-8F21-298FB6446A8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C8294F3E-DA11-45AF-B5BC-248793DB1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6CDD28-D171-4238-BBDC-C595C8D57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8"/>
  <sheetViews>
    <sheetView tabSelected="1" workbookViewId="0">
      <selection activeCell="C25" sqref="C25"/>
    </sheetView>
    <sheetView topLeftCell="D49" zoomScale="160" zoomScaleNormal="160" workbookViewId="1">
      <selection activeCell="L7" sqref="L7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8.140625" customWidth="1"/>
    <col min="10" max="10" width="1.8554687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tr">
        <f>TITULOS!C6</f>
        <v xml:space="preserve">NÚMERO DE CASOS REGISTRADOS - REPÚBLICA DOMINICANA        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20.25" customHeight="1" x14ac:dyDescent="0.25">
      <c r="A7" s="37"/>
      <c r="B7" s="57" t="s">
        <v>191</v>
      </c>
      <c r="C7" s="57"/>
      <c r="D7" s="57"/>
      <c r="E7" s="57"/>
      <c r="F7" s="57"/>
      <c r="G7" s="57"/>
      <c r="H7" s="57"/>
      <c r="I7" s="57"/>
      <c r="J7" s="57"/>
      <c r="K7" s="37"/>
    </row>
    <row r="8" spans="1:11" ht="17.25" x14ac:dyDescent="0.35">
      <c r="A8" s="58" t="str">
        <f>TITULOS!C8</f>
        <v>AÑO 2021 (ENERO-DICIEMBRE)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8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100000000000001" customHeight="1" x14ac:dyDescent="0.35">
      <c r="A10" s="1"/>
      <c r="B10" s="11" t="s">
        <v>1</v>
      </c>
      <c r="C10" s="12" t="s">
        <v>196</v>
      </c>
      <c r="D10" s="13" t="str">
        <f>TITULOS!C13</f>
        <v>Total</v>
      </c>
      <c r="E10" s="14" t="str">
        <f>TITULOS!C14</f>
        <v>%</v>
      </c>
      <c r="F10" s="1"/>
      <c r="G10" s="1"/>
      <c r="H10" s="1"/>
      <c r="I10" s="1"/>
      <c r="J10" s="1"/>
      <c r="K10" s="1"/>
    </row>
    <row r="11" spans="1:11" s="40" customFormat="1" ht="24.95" customHeight="1" x14ac:dyDescent="0.25">
      <c r="A11" s="38"/>
      <c r="B11" s="5">
        <v>1</v>
      </c>
      <c r="C11" s="44" t="s">
        <v>166</v>
      </c>
      <c r="D11" s="45">
        <v>2833</v>
      </c>
      <c r="E11" s="8">
        <f t="shared" ref="E11:E46" si="0">D11/$D$47</f>
        <v>1.9891729450010883E-2</v>
      </c>
      <c r="F11" s="39"/>
      <c r="G11" s="39"/>
      <c r="H11" s="39"/>
      <c r="I11" s="39"/>
      <c r="J11" s="39"/>
      <c r="K11" s="39"/>
    </row>
    <row r="12" spans="1:11" s="40" customFormat="1" ht="24.95" customHeight="1" x14ac:dyDescent="0.25">
      <c r="A12" s="38"/>
      <c r="B12" s="5">
        <v>2</v>
      </c>
      <c r="C12" s="44" t="s">
        <v>177</v>
      </c>
      <c r="D12" s="45">
        <v>960</v>
      </c>
      <c r="E12" s="8">
        <f t="shared" si="0"/>
        <v>6.7405789876492936E-3</v>
      </c>
      <c r="F12" s="39"/>
      <c r="G12" s="39"/>
      <c r="H12" s="39"/>
      <c r="I12" s="39"/>
      <c r="J12" s="39"/>
      <c r="K12" s="39"/>
    </row>
    <row r="13" spans="1:11" s="40" customFormat="1" ht="24.95" customHeight="1" x14ac:dyDescent="0.25">
      <c r="A13" s="38"/>
      <c r="B13" s="5">
        <v>3</v>
      </c>
      <c r="C13" s="44" t="s">
        <v>163</v>
      </c>
      <c r="D13" s="45">
        <v>2724</v>
      </c>
      <c r="E13" s="8">
        <f t="shared" si="0"/>
        <v>1.9126392877454868E-2</v>
      </c>
      <c r="F13" s="39"/>
      <c r="G13" s="39"/>
      <c r="H13" s="39"/>
      <c r="I13" s="39"/>
      <c r="J13" s="39"/>
      <c r="K13" s="39"/>
    </row>
    <row r="14" spans="1:11" s="40" customFormat="1" ht="24.95" customHeight="1" x14ac:dyDescent="0.25">
      <c r="A14" s="38"/>
      <c r="B14" s="5">
        <v>4</v>
      </c>
      <c r="C14" s="44" t="s">
        <v>172</v>
      </c>
      <c r="D14" s="45">
        <v>1602</v>
      </c>
      <c r="E14" s="8">
        <f t="shared" si="0"/>
        <v>1.1248341185639759E-2</v>
      </c>
      <c r="F14" s="39"/>
      <c r="G14" s="39"/>
      <c r="H14" s="39"/>
      <c r="I14" s="39"/>
      <c r="J14" s="39"/>
      <c r="K14" s="39"/>
    </row>
    <row r="15" spans="1:11" s="40" customFormat="1" ht="24.95" customHeight="1" x14ac:dyDescent="0.25">
      <c r="A15" s="38"/>
      <c r="B15" s="5">
        <v>5</v>
      </c>
      <c r="C15" s="44" t="s">
        <v>192</v>
      </c>
      <c r="D15" s="45">
        <v>900</v>
      </c>
      <c r="E15" s="8">
        <f t="shared" si="0"/>
        <v>6.3192928009212128E-3</v>
      </c>
      <c r="F15" s="39"/>
      <c r="G15" s="39"/>
      <c r="H15" s="39"/>
      <c r="I15" s="39"/>
      <c r="J15" s="39"/>
      <c r="K15" s="39"/>
    </row>
    <row r="16" spans="1:11" s="40" customFormat="1" ht="24.95" customHeight="1" x14ac:dyDescent="0.25">
      <c r="A16" s="38"/>
      <c r="B16" s="5">
        <v>6</v>
      </c>
      <c r="C16" s="44" t="s">
        <v>161</v>
      </c>
      <c r="D16" s="45">
        <v>7263</v>
      </c>
      <c r="E16" s="8">
        <f t="shared" si="0"/>
        <v>5.0996692903434185E-2</v>
      </c>
      <c r="F16" s="39"/>
      <c r="G16" s="39"/>
      <c r="H16" s="39"/>
      <c r="I16" s="39"/>
      <c r="J16" s="39"/>
      <c r="K16" s="39"/>
    </row>
    <row r="17" spans="1:11" s="40" customFormat="1" ht="24.95" customHeight="1" x14ac:dyDescent="0.25">
      <c r="A17" s="38"/>
      <c r="B17" s="5">
        <v>7</v>
      </c>
      <c r="C17" s="44" t="s">
        <v>181</v>
      </c>
      <c r="D17" s="45">
        <v>514</v>
      </c>
      <c r="E17" s="8">
        <f t="shared" si="0"/>
        <v>3.609018332970559E-3</v>
      </c>
      <c r="F17" s="39"/>
      <c r="G17" s="39"/>
      <c r="H17" s="39"/>
      <c r="I17" s="39"/>
      <c r="J17" s="39"/>
      <c r="K17" s="39"/>
    </row>
    <row r="18" spans="1:11" s="40" customFormat="1" ht="24.95" customHeight="1" x14ac:dyDescent="0.25">
      <c r="A18" s="38"/>
      <c r="B18" s="5">
        <v>8</v>
      </c>
      <c r="C18" s="44" t="s">
        <v>173</v>
      </c>
      <c r="D18" s="45">
        <v>1517</v>
      </c>
      <c r="E18" s="8">
        <f t="shared" si="0"/>
        <v>1.0651519087774976E-2</v>
      </c>
      <c r="F18" s="39"/>
      <c r="G18" s="39"/>
      <c r="H18" s="39"/>
      <c r="I18" s="39"/>
      <c r="J18" s="39"/>
      <c r="K18" s="39"/>
    </row>
    <row r="19" spans="1:11" s="40" customFormat="1" ht="24.95" customHeight="1" x14ac:dyDescent="0.25">
      <c r="A19" s="38"/>
      <c r="B19" s="5">
        <v>9</v>
      </c>
      <c r="C19" s="44" t="s">
        <v>182</v>
      </c>
      <c r="D19" s="45">
        <v>874</v>
      </c>
      <c r="E19" s="8">
        <f t="shared" si="0"/>
        <v>6.1367354533390442E-3</v>
      </c>
      <c r="F19" s="39"/>
      <c r="G19" s="39"/>
      <c r="H19" s="39"/>
      <c r="I19" s="39"/>
      <c r="J19" s="39"/>
      <c r="K19" s="39"/>
    </row>
    <row r="20" spans="1:11" s="40" customFormat="1" ht="24.95" customHeight="1" x14ac:dyDescent="0.25">
      <c r="A20" s="38"/>
      <c r="B20" s="5">
        <v>10</v>
      </c>
      <c r="C20" s="44" t="s">
        <v>169</v>
      </c>
      <c r="D20" s="45">
        <v>1791</v>
      </c>
      <c r="E20" s="8">
        <f t="shared" si="0"/>
        <v>1.2575392673833213E-2</v>
      </c>
      <c r="F20" s="39"/>
      <c r="G20" s="39"/>
      <c r="H20" s="39"/>
      <c r="I20" s="39"/>
      <c r="J20" s="39"/>
      <c r="K20" s="39"/>
    </row>
    <row r="21" spans="1:11" s="40" customFormat="1" ht="24.95" customHeight="1" x14ac:dyDescent="0.25">
      <c r="A21" s="38"/>
      <c r="B21" s="5">
        <v>11</v>
      </c>
      <c r="C21" s="44" t="s">
        <v>174</v>
      </c>
      <c r="D21" s="45">
        <v>1425</v>
      </c>
      <c r="E21" s="8">
        <f t="shared" si="0"/>
        <v>1.000554693479192E-2</v>
      </c>
      <c r="F21" s="39"/>
      <c r="G21" s="39"/>
      <c r="H21" s="39"/>
      <c r="I21" s="39"/>
      <c r="J21" s="39"/>
      <c r="K21" s="39"/>
    </row>
    <row r="22" spans="1:11" s="40" customFormat="1" ht="24.95" customHeight="1" x14ac:dyDescent="0.25">
      <c r="A22" s="38"/>
      <c r="B22" s="5">
        <v>12</v>
      </c>
      <c r="C22" s="44" t="s">
        <v>179</v>
      </c>
      <c r="D22" s="45">
        <v>445</v>
      </c>
      <c r="E22" s="8">
        <f t="shared" si="0"/>
        <v>3.1245392182332661E-3</v>
      </c>
      <c r="F22" s="39"/>
      <c r="G22" s="39"/>
      <c r="H22" s="39"/>
      <c r="I22" s="39"/>
      <c r="J22" s="39"/>
      <c r="K22" s="39"/>
    </row>
    <row r="23" spans="1:11" s="40" customFormat="1" ht="24.95" customHeight="1" x14ac:dyDescent="0.25">
      <c r="A23" s="38"/>
      <c r="B23" s="5">
        <v>13</v>
      </c>
      <c r="C23" s="44" t="s">
        <v>165</v>
      </c>
      <c r="D23" s="45">
        <v>2960</v>
      </c>
      <c r="E23" s="8">
        <f t="shared" si="0"/>
        <v>2.078345187858532E-2</v>
      </c>
      <c r="F23" s="39"/>
      <c r="G23" s="39"/>
      <c r="H23" s="39"/>
      <c r="I23" s="39"/>
      <c r="J23" s="39"/>
      <c r="K23" s="39"/>
    </row>
    <row r="24" spans="1:11" s="40" customFormat="1" ht="24.95" customHeight="1" x14ac:dyDescent="0.25">
      <c r="A24" s="38"/>
      <c r="B24" s="5">
        <v>14</v>
      </c>
      <c r="C24" s="44" t="s">
        <v>164</v>
      </c>
      <c r="D24" s="45">
        <v>2697</v>
      </c>
      <c r="E24" s="8">
        <f t="shared" si="0"/>
        <v>1.8936814093427234E-2</v>
      </c>
      <c r="F24" s="39"/>
      <c r="G24" s="39"/>
      <c r="H24" s="39"/>
      <c r="I24" s="39"/>
      <c r="J24" s="39"/>
      <c r="K24" s="39"/>
    </row>
    <row r="25" spans="1:11" s="40" customFormat="1" ht="24.95" customHeight="1" x14ac:dyDescent="0.25">
      <c r="A25" s="38"/>
      <c r="B25" s="5">
        <v>15</v>
      </c>
      <c r="C25" s="44" t="s">
        <v>162</v>
      </c>
      <c r="D25" s="45">
        <v>4925</v>
      </c>
      <c r="E25" s="8">
        <f t="shared" si="0"/>
        <v>3.4580574493929969E-2</v>
      </c>
      <c r="F25" s="39"/>
      <c r="G25" s="39"/>
      <c r="H25" s="39"/>
      <c r="I25" s="39"/>
      <c r="J25" s="39"/>
      <c r="K25" s="39"/>
    </row>
    <row r="26" spans="1:11" s="40" customFormat="1" ht="24.95" customHeight="1" x14ac:dyDescent="0.25">
      <c r="A26" s="38"/>
      <c r="B26" s="5">
        <v>16</v>
      </c>
      <c r="C26" s="44" t="s">
        <v>189</v>
      </c>
      <c r="D26" s="45">
        <v>907</v>
      </c>
      <c r="E26" s="8">
        <f t="shared" si="0"/>
        <v>6.3684428560394886E-3</v>
      </c>
      <c r="F26" s="39"/>
      <c r="G26" s="39"/>
      <c r="H26" s="39"/>
      <c r="I26" s="39"/>
      <c r="J26" s="39"/>
      <c r="K26" s="39"/>
    </row>
    <row r="27" spans="1:11" s="40" customFormat="1" ht="24.95" customHeight="1" x14ac:dyDescent="0.25">
      <c r="A27" s="38"/>
      <c r="B27" s="5">
        <v>17</v>
      </c>
      <c r="C27" s="44" t="s">
        <v>187</v>
      </c>
      <c r="D27" s="45">
        <v>2291</v>
      </c>
      <c r="E27" s="8">
        <f t="shared" si="0"/>
        <v>1.608611089656722E-2</v>
      </c>
      <c r="F27" s="39"/>
      <c r="G27" s="39"/>
      <c r="H27" s="39"/>
      <c r="I27" s="39"/>
      <c r="J27" s="39"/>
      <c r="K27" s="39"/>
    </row>
    <row r="28" spans="1:11" s="40" customFormat="1" ht="24.95" customHeight="1" x14ac:dyDescent="0.25">
      <c r="A28" s="38"/>
      <c r="B28" s="5">
        <v>18</v>
      </c>
      <c r="C28" s="44" t="s">
        <v>167</v>
      </c>
      <c r="D28" s="45">
        <v>1640</v>
      </c>
      <c r="E28" s="8">
        <f t="shared" si="0"/>
        <v>1.1515155770567543E-2</v>
      </c>
      <c r="F28" s="39"/>
      <c r="G28" s="39"/>
      <c r="H28" s="39"/>
      <c r="I28" s="39"/>
      <c r="J28" s="39"/>
      <c r="K28" s="39"/>
    </row>
    <row r="29" spans="1:11" s="40" customFormat="1" ht="24.95" customHeight="1" x14ac:dyDescent="0.25">
      <c r="A29" s="38"/>
      <c r="B29" s="5">
        <v>19</v>
      </c>
      <c r="C29" s="44" t="s">
        <v>193</v>
      </c>
      <c r="D29" s="45">
        <v>2982</v>
      </c>
      <c r="E29" s="8">
        <f t="shared" si="0"/>
        <v>2.0937923480385617E-2</v>
      </c>
      <c r="F29" s="39"/>
      <c r="G29" s="39"/>
      <c r="H29" s="39"/>
      <c r="I29" s="39"/>
      <c r="J29" s="39"/>
      <c r="K29" s="39"/>
    </row>
    <row r="30" spans="1:11" s="40" customFormat="1" ht="24.95" customHeight="1" x14ac:dyDescent="0.25">
      <c r="A30" s="38"/>
      <c r="B30" s="5">
        <v>20</v>
      </c>
      <c r="C30" s="44" t="s">
        <v>171</v>
      </c>
      <c r="D30" s="45">
        <v>2225</v>
      </c>
      <c r="E30" s="8">
        <f t="shared" si="0"/>
        <v>1.5622696091166332E-2</v>
      </c>
      <c r="F30" s="39"/>
      <c r="G30" s="39"/>
      <c r="H30" s="39"/>
      <c r="I30" s="39"/>
      <c r="J30" s="39"/>
      <c r="K30" s="39"/>
    </row>
    <row r="31" spans="1:11" s="40" customFormat="1" ht="24.95" customHeight="1" x14ac:dyDescent="0.25">
      <c r="A31" s="38"/>
      <c r="B31" s="5">
        <v>21</v>
      </c>
      <c r="C31" s="44" t="s">
        <v>180</v>
      </c>
      <c r="D31" s="45">
        <v>431</v>
      </c>
      <c r="E31" s="8">
        <f t="shared" si="0"/>
        <v>3.026239107996714E-3</v>
      </c>
      <c r="F31" s="39"/>
      <c r="G31" s="39"/>
      <c r="H31" s="39"/>
      <c r="I31" s="39"/>
      <c r="J31" s="39"/>
      <c r="K31" s="39"/>
    </row>
    <row r="32" spans="1:11" s="40" customFormat="1" ht="24.95" customHeight="1" x14ac:dyDescent="0.25">
      <c r="A32" s="38"/>
      <c r="B32" s="5">
        <v>22</v>
      </c>
      <c r="C32" s="44" t="s">
        <v>168</v>
      </c>
      <c r="D32" s="45">
        <v>2628</v>
      </c>
      <c r="E32" s="8">
        <f t="shared" si="0"/>
        <v>1.8452334978689939E-2</v>
      </c>
      <c r="F32" s="39"/>
      <c r="G32" s="39"/>
      <c r="H32" s="39"/>
      <c r="I32" s="39"/>
      <c r="J32" s="39"/>
      <c r="K32" s="39"/>
    </row>
    <row r="33" spans="1:11" s="40" customFormat="1" ht="24.95" customHeight="1" x14ac:dyDescent="0.25">
      <c r="A33" s="38"/>
      <c r="B33" s="5">
        <v>23</v>
      </c>
      <c r="C33" s="44" t="s">
        <v>160</v>
      </c>
      <c r="D33" s="45">
        <v>7596</v>
      </c>
      <c r="E33" s="8">
        <f t="shared" si="0"/>
        <v>5.3334831239775032E-2</v>
      </c>
      <c r="F33" s="39"/>
      <c r="G33" s="39"/>
      <c r="H33" s="39"/>
      <c r="I33" s="39"/>
      <c r="J33" s="39"/>
      <c r="K33" s="39"/>
    </row>
    <row r="34" spans="1:11" s="40" customFormat="1" ht="24.95" customHeight="1" x14ac:dyDescent="0.25">
      <c r="A34" s="38"/>
      <c r="B34" s="5">
        <v>24</v>
      </c>
      <c r="C34" s="44" t="s">
        <v>178</v>
      </c>
      <c r="D34" s="45">
        <v>441</v>
      </c>
      <c r="E34" s="8">
        <f t="shared" si="0"/>
        <v>3.0964534724513943E-3</v>
      </c>
      <c r="F34" s="39"/>
      <c r="G34" s="39"/>
      <c r="H34" s="39"/>
      <c r="I34" s="39"/>
      <c r="J34" s="39"/>
      <c r="K34" s="39"/>
    </row>
    <row r="35" spans="1:11" s="40" customFormat="1" ht="24.95" customHeight="1" x14ac:dyDescent="0.25">
      <c r="A35" s="38"/>
      <c r="B35" s="5">
        <v>25</v>
      </c>
      <c r="C35" s="44" t="s">
        <v>184</v>
      </c>
      <c r="D35" s="45">
        <v>11869</v>
      </c>
      <c r="E35" s="8">
        <f t="shared" si="0"/>
        <v>8.3337429171259858E-2</v>
      </c>
      <c r="F35" s="39"/>
      <c r="G35" s="39"/>
      <c r="H35" s="39"/>
      <c r="I35" s="39"/>
      <c r="J35" s="39"/>
      <c r="K35" s="39"/>
    </row>
    <row r="36" spans="1:11" s="40" customFormat="1" ht="24.95" customHeight="1" x14ac:dyDescent="0.25">
      <c r="A36" s="38"/>
      <c r="B36" s="5">
        <v>26</v>
      </c>
      <c r="C36" s="44" t="s">
        <v>185</v>
      </c>
      <c r="D36" s="45">
        <v>5385</v>
      </c>
      <c r="E36" s="8">
        <f t="shared" si="0"/>
        <v>3.7810435258845254E-2</v>
      </c>
      <c r="F36" s="39"/>
      <c r="G36" s="39"/>
      <c r="H36" s="39"/>
      <c r="I36" s="39"/>
      <c r="J36" s="39"/>
      <c r="K36" s="39"/>
    </row>
    <row r="37" spans="1:11" s="40" customFormat="1" ht="24.95" customHeight="1" x14ac:dyDescent="0.25">
      <c r="A37" s="38"/>
      <c r="B37" s="5">
        <v>27</v>
      </c>
      <c r="C37" s="44" t="s">
        <v>194</v>
      </c>
      <c r="D37" s="45">
        <v>163</v>
      </c>
      <c r="E37" s="8">
        <f t="shared" si="0"/>
        <v>1.1444941406112863E-3</v>
      </c>
      <c r="F37" s="39"/>
      <c r="G37" s="39"/>
      <c r="H37" s="39"/>
      <c r="I37" s="39"/>
      <c r="J37" s="39"/>
      <c r="K37" s="39"/>
    </row>
    <row r="38" spans="1:11" s="40" customFormat="1" ht="24.95" customHeight="1" x14ac:dyDescent="0.25">
      <c r="A38" s="38"/>
      <c r="B38" s="5">
        <v>28</v>
      </c>
      <c r="C38" s="44" t="s">
        <v>183</v>
      </c>
      <c r="D38" s="45">
        <v>585</v>
      </c>
      <c r="E38" s="8">
        <f t="shared" si="0"/>
        <v>4.1075403205987878E-3</v>
      </c>
      <c r="F38" s="39"/>
      <c r="G38" s="39"/>
      <c r="H38" s="39"/>
      <c r="I38" s="39"/>
      <c r="J38" s="39"/>
      <c r="K38" s="39"/>
    </row>
    <row r="39" spans="1:11" s="40" customFormat="1" ht="24.95" customHeight="1" x14ac:dyDescent="0.25">
      <c r="A39" s="38"/>
      <c r="B39" s="5">
        <v>29</v>
      </c>
      <c r="C39" s="44" t="s">
        <v>186</v>
      </c>
      <c r="D39" s="45">
        <v>4785</v>
      </c>
      <c r="E39" s="8">
        <f t="shared" si="0"/>
        <v>3.3597573391564446E-2</v>
      </c>
      <c r="F39" s="39"/>
      <c r="G39" s="39"/>
      <c r="H39" s="39"/>
      <c r="I39" s="39"/>
      <c r="J39" s="39"/>
      <c r="K39" s="39"/>
    </row>
    <row r="40" spans="1:11" s="40" customFormat="1" ht="24.95" customHeight="1" x14ac:dyDescent="0.25">
      <c r="A40" s="38"/>
      <c r="B40" s="5">
        <v>30</v>
      </c>
      <c r="C40" s="44" t="s">
        <v>188</v>
      </c>
      <c r="D40" s="45">
        <v>2349</v>
      </c>
      <c r="E40" s="8">
        <f t="shared" si="0"/>
        <v>1.6493354210404366E-2</v>
      </c>
      <c r="F40" s="39"/>
      <c r="G40" s="39"/>
      <c r="H40" s="39"/>
      <c r="I40" s="39"/>
      <c r="J40" s="39"/>
      <c r="K40" s="39"/>
    </row>
    <row r="41" spans="1:11" s="40" customFormat="1" ht="24.95" customHeight="1" x14ac:dyDescent="0.25">
      <c r="A41" s="38"/>
      <c r="B41" s="5">
        <v>31</v>
      </c>
      <c r="C41" s="44" t="s">
        <v>159</v>
      </c>
      <c r="D41" s="45">
        <v>21974</v>
      </c>
      <c r="E41" s="8">
        <f t="shared" si="0"/>
        <v>0.15428904445271413</v>
      </c>
      <c r="F41" s="39"/>
      <c r="G41" s="39"/>
      <c r="H41" s="39"/>
      <c r="I41" s="39"/>
      <c r="J41" s="39"/>
      <c r="K41" s="39"/>
    </row>
    <row r="42" spans="1:11" s="40" customFormat="1" ht="24.95" customHeight="1" x14ac:dyDescent="0.25">
      <c r="A42" s="38"/>
      <c r="B42" s="5">
        <v>32</v>
      </c>
      <c r="C42" s="44" t="s">
        <v>170</v>
      </c>
      <c r="D42" s="45">
        <v>1716</v>
      </c>
      <c r="E42" s="8">
        <f t="shared" si="0"/>
        <v>1.2048784940423113E-2</v>
      </c>
      <c r="F42" s="39"/>
      <c r="G42" s="39"/>
      <c r="H42" s="39"/>
      <c r="I42" s="39"/>
      <c r="J42" s="39"/>
      <c r="K42" s="39"/>
    </row>
    <row r="43" spans="1:11" s="40" customFormat="1" ht="24.95" customHeight="1" x14ac:dyDescent="0.25">
      <c r="A43" s="38"/>
      <c r="B43" s="5">
        <v>33</v>
      </c>
      <c r="C43" s="44" t="s">
        <v>158</v>
      </c>
      <c r="D43" s="45">
        <v>22837</v>
      </c>
      <c r="E43" s="8">
        <f t="shared" si="0"/>
        <v>0.16034854410515303</v>
      </c>
      <c r="F43" s="39"/>
      <c r="G43" s="39"/>
      <c r="H43" s="39"/>
      <c r="I43" s="39"/>
      <c r="J43" s="39"/>
      <c r="K43" s="39"/>
    </row>
    <row r="44" spans="1:11" s="40" customFormat="1" ht="24.95" customHeight="1" x14ac:dyDescent="0.25">
      <c r="A44" s="38"/>
      <c r="B44" s="5">
        <v>34</v>
      </c>
      <c r="C44" s="44" t="s">
        <v>190</v>
      </c>
      <c r="D44" s="45">
        <v>13826</v>
      </c>
      <c r="E44" s="8">
        <f t="shared" si="0"/>
        <v>9.7078380295040761E-2</v>
      </c>
      <c r="F44" s="39"/>
      <c r="G44" s="39"/>
      <c r="H44" s="39"/>
      <c r="I44" s="39"/>
      <c r="J44" s="39"/>
      <c r="K44" s="39"/>
    </row>
    <row r="45" spans="1:11" s="40" customFormat="1" ht="24.95" customHeight="1" x14ac:dyDescent="0.25">
      <c r="A45" s="38"/>
      <c r="B45" s="5">
        <v>35</v>
      </c>
      <c r="C45" s="44" t="s">
        <v>176</v>
      </c>
      <c r="D45" s="45">
        <v>942</v>
      </c>
      <c r="E45" s="8">
        <f t="shared" si="0"/>
        <v>6.6141931316308694E-3</v>
      </c>
      <c r="F45" s="39"/>
      <c r="G45" s="39"/>
      <c r="H45" s="39"/>
      <c r="I45" s="39"/>
      <c r="J45" s="39"/>
      <c r="K45" s="39"/>
    </row>
    <row r="46" spans="1:11" s="40" customFormat="1" ht="24.95" customHeight="1" x14ac:dyDescent="0.25">
      <c r="A46" s="38"/>
      <c r="B46" s="5">
        <v>36</v>
      </c>
      <c r="C46" s="44" t="s">
        <v>175</v>
      </c>
      <c r="D46" s="45">
        <v>1419</v>
      </c>
      <c r="E46" s="8">
        <f t="shared" si="0"/>
        <v>9.9634183161191117E-3</v>
      </c>
      <c r="F46" s="39"/>
      <c r="G46" s="39"/>
      <c r="H46" s="39"/>
      <c r="I46" s="39"/>
      <c r="J46" s="39"/>
      <c r="K46" s="39"/>
    </row>
    <row r="47" spans="1:11" ht="18" thickBot="1" x14ac:dyDescent="0.4">
      <c r="A47" s="1"/>
      <c r="B47" s="59" t="s">
        <v>2</v>
      </c>
      <c r="C47" s="60"/>
      <c r="D47" s="10">
        <f>SUM(D11:D46)</f>
        <v>142421</v>
      </c>
      <c r="E47" s="9">
        <f>SUM(E11:E46)</f>
        <v>1.0000000000000002</v>
      </c>
      <c r="F47" s="1"/>
      <c r="G47" s="1"/>
      <c r="H47" s="1"/>
      <c r="I47" s="1"/>
      <c r="J47" s="1"/>
      <c r="K47" s="1"/>
    </row>
    <row r="48" spans="1:11" ht="17.25" x14ac:dyDescent="0.35">
      <c r="B48" s="21" t="s">
        <v>94</v>
      </c>
      <c r="C48" s="22"/>
      <c r="D48" s="1"/>
      <c r="E48" s="1"/>
    </row>
  </sheetData>
  <autoFilter ref="B10:E26">
    <sortState ref="B11:E46">
      <sortCondition descending="1" ref="D10:D26"/>
    </sortState>
  </autoFilter>
  <mergeCells count="5">
    <mergeCell ref="A5:K5"/>
    <mergeCell ref="A6:K6"/>
    <mergeCell ref="A8:K8"/>
    <mergeCell ref="B47:C47"/>
    <mergeCell ref="B7:J7"/>
  </mergeCells>
  <conditionalFormatting sqref="E11:E47">
    <cfRule type="dataBar" priority="98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{60454643-4DC6-430C-9047-6979CA8682F9}</x14:id>
        </ext>
      </extLst>
    </cfRule>
    <cfRule type="dataBar" priority="98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{106A99D3-AFEC-472A-9BDE-79E7409D5A70}</x14:id>
        </ext>
      </extLst>
    </cfRule>
  </conditionalFormatting>
  <conditionalFormatting sqref="E11:E47">
    <cfRule type="dataBar" priority="99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{FAB3D08B-1EE7-4654-94D6-F170727EE855}</x14:id>
        </ext>
      </extLst>
    </cfRule>
    <cfRule type="dataBar" priority="99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{726C4936-68C7-46B4-821B-AE060BB3C8D2}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454643-4DC6-430C-9047-6979CA8682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6A99D3-AFEC-472A-9BDE-79E7409D5A7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E11:E47</xm:sqref>
        </x14:conditionalFormatting>
        <x14:conditionalFormatting xmlns:xm="http://schemas.microsoft.com/office/excel/2006/main">
          <x14:cfRule type="dataBar" id="{FAB3D08B-1EE7-4654-94D6-F170727EE8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6C4936-68C7-46B4-821B-AE060BB3C8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E11:E47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N58" sqref="N58"/>
    </sheetView>
    <sheetView workbookViewId="1">
      <selection activeCell="M12" sqref="M12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139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84</v>
      </c>
      <c r="D10" s="7">
        <v>1219</v>
      </c>
      <c r="E10" s="8">
        <f t="shared" ref="E10:E55" si="0">D10/$D$56</f>
        <v>0.22636954503249768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96</v>
      </c>
      <c r="D11" s="7">
        <v>1007</v>
      </c>
      <c r="E11" s="8">
        <f t="shared" si="0"/>
        <v>0.18700092850510677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640</v>
      </c>
      <c r="E12" s="8">
        <f t="shared" si="0"/>
        <v>0.11884865366759517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66</v>
      </c>
      <c r="D13" s="7">
        <v>446</v>
      </c>
      <c r="E13" s="8">
        <f t="shared" si="0"/>
        <v>8.2822655524605382E-2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109</v>
      </c>
      <c r="D14" s="7">
        <v>415</v>
      </c>
      <c r="E14" s="8">
        <f t="shared" si="0"/>
        <v>7.7065923862581251E-2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338</v>
      </c>
      <c r="E15" s="8">
        <f t="shared" si="0"/>
        <v>6.27669452181987E-2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54</v>
      </c>
      <c r="D16" s="7">
        <v>319</v>
      </c>
      <c r="E16" s="8">
        <f t="shared" si="0"/>
        <v>5.9238625812441971E-2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60</v>
      </c>
      <c r="D17" s="7">
        <v>239</v>
      </c>
      <c r="E17" s="8">
        <f t="shared" si="0"/>
        <v>4.4382544103992574E-2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83</v>
      </c>
      <c r="D18" s="7">
        <v>169</v>
      </c>
      <c r="E18" s="8">
        <f t="shared" si="0"/>
        <v>3.138347260909935E-2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97</v>
      </c>
      <c r="D19" s="7">
        <v>125</v>
      </c>
      <c r="E19" s="8">
        <f t="shared" si="0"/>
        <v>2.3212627669452181E-2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112</v>
      </c>
      <c r="D20" s="7">
        <v>80</v>
      </c>
      <c r="E20" s="8">
        <f t="shared" si="0"/>
        <v>1.4856081708449397E-2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195</v>
      </c>
      <c r="D21" s="7">
        <v>63</v>
      </c>
      <c r="E21" s="8">
        <f t="shared" si="0"/>
        <v>1.16991643454039E-2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50</v>
      </c>
      <c r="D22" s="7">
        <v>63</v>
      </c>
      <c r="E22" s="8">
        <f t="shared" si="0"/>
        <v>1.16991643454039E-2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57</v>
      </c>
      <c r="D23" s="7">
        <v>44</v>
      </c>
      <c r="E23" s="8">
        <f t="shared" si="0"/>
        <v>8.1708449396471674E-3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49</v>
      </c>
      <c r="D24" s="7">
        <v>43</v>
      </c>
      <c r="E24" s="8">
        <f t="shared" si="0"/>
        <v>7.9851439182915505E-3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51</v>
      </c>
      <c r="D25" s="7">
        <v>37</v>
      </c>
      <c r="E25" s="8">
        <f t="shared" si="0"/>
        <v>6.870937790157846E-3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63</v>
      </c>
      <c r="D26" s="7">
        <v>34</v>
      </c>
      <c r="E26" s="8">
        <f t="shared" si="0"/>
        <v>6.3138347260909937E-3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98</v>
      </c>
      <c r="D27" s="7">
        <v>22</v>
      </c>
      <c r="E27" s="8">
        <f t="shared" si="0"/>
        <v>4.0854224698235837E-3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65</v>
      </c>
      <c r="D28" s="7">
        <v>20</v>
      </c>
      <c r="E28" s="8">
        <f t="shared" si="0"/>
        <v>3.7140204271123491E-3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52</v>
      </c>
      <c r="D29" s="7">
        <v>19</v>
      </c>
      <c r="E29" s="8">
        <f t="shared" si="0"/>
        <v>3.5283194057567318E-3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152</v>
      </c>
      <c r="D30" s="7">
        <v>19</v>
      </c>
      <c r="E30" s="8">
        <f t="shared" si="0"/>
        <v>3.5283194057567318E-3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91</v>
      </c>
      <c r="D31" s="7">
        <v>7</v>
      </c>
      <c r="E31" s="8">
        <f t="shared" si="0"/>
        <v>1.2999071494893223E-3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55</v>
      </c>
      <c r="D32" s="7">
        <v>4</v>
      </c>
      <c r="E32" s="8">
        <f t="shared" si="0"/>
        <v>7.4280408542246978E-4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58</v>
      </c>
      <c r="D33" s="7">
        <v>3</v>
      </c>
      <c r="E33" s="8">
        <f t="shared" si="0"/>
        <v>5.5710306406685239E-4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61</v>
      </c>
      <c r="D34" s="7">
        <v>1</v>
      </c>
      <c r="E34" s="8">
        <f t="shared" si="0"/>
        <v>1.8570102135561745E-4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80</v>
      </c>
      <c r="D35" s="7">
        <v>1</v>
      </c>
      <c r="E35" s="8">
        <f t="shared" si="0"/>
        <v>1.8570102135561745E-4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62</v>
      </c>
      <c r="D36" s="7">
        <v>1</v>
      </c>
      <c r="E36" s="8">
        <f t="shared" si="0"/>
        <v>1.8570102135561745E-4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155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81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64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7</v>
      </c>
      <c r="E54" s="8">
        <f t="shared" si="0"/>
        <v>1.2999071494893223E-3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5385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34"/>
      <c r="E57" s="1"/>
      <c r="F57" s="1"/>
      <c r="G57" s="1"/>
      <c r="H57" s="1"/>
      <c r="I57" s="1"/>
      <c r="J57" s="1"/>
      <c r="K57" s="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6:C56"/>
  </mergeCells>
  <conditionalFormatting sqref="E10:E56">
    <cfRule type="dataBar" priority="100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{F6F63622-6D4F-4518-90CC-75058F8F4CD5}</x14:id>
        </ext>
      </extLst>
    </cfRule>
    <cfRule type="dataBar" priority="100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{AD2A45C5-8C26-4130-940D-A51031A52528}</x14:id>
        </ext>
      </extLst>
    </cfRule>
  </conditionalFormatting>
  <conditionalFormatting sqref="E10:E56">
    <cfRule type="dataBar" priority="100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{D9374C95-0CB2-44A1-A054-82B1079E2A68}</x14:id>
        </ext>
      </extLst>
    </cfRule>
    <cfRule type="dataBar" priority="100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{340E9AAD-B559-4BA3-B28B-69F7C23DB27F}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63622-6D4F-4518-90CC-75058F8F4C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2A45C5-8C26-4130-940D-A51031A5252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D9374C95-0CB2-44A1-A054-82B1079E2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0E9AAD-B559-4BA3-B28B-69F7C23DB2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N51" sqref="N51"/>
    </sheetView>
    <sheetView workbookViewId="1">
      <selection activeCell="L7" sqref="L7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51</v>
      </c>
      <c r="D10" s="7">
        <v>29</v>
      </c>
      <c r="E10" s="8">
        <f t="shared" ref="E10:E55" si="0">D10/$D$56</f>
        <v>0.17791411042944785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66</v>
      </c>
      <c r="D11" s="7">
        <v>28</v>
      </c>
      <c r="E11" s="8">
        <f t="shared" si="0"/>
        <v>0.17177914110429449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27</v>
      </c>
      <c r="E12" s="8">
        <f t="shared" si="0"/>
        <v>0.16564417177914109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109</v>
      </c>
      <c r="D13" s="7">
        <v>25</v>
      </c>
      <c r="E13" s="8">
        <f t="shared" si="0"/>
        <v>0.15337423312883436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112</v>
      </c>
      <c r="D14" s="7">
        <v>14</v>
      </c>
      <c r="E14" s="8">
        <f t="shared" si="0"/>
        <v>8.5889570552147243E-2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83</v>
      </c>
      <c r="D15" s="7">
        <v>11</v>
      </c>
      <c r="E15" s="8">
        <f t="shared" si="0"/>
        <v>6.7484662576687116E-2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84</v>
      </c>
      <c r="D16" s="7">
        <v>8</v>
      </c>
      <c r="E16" s="8">
        <f t="shared" si="0"/>
        <v>4.9079754601226995E-2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56</v>
      </c>
      <c r="D17" s="7">
        <v>7</v>
      </c>
      <c r="E17" s="8">
        <f t="shared" si="0"/>
        <v>4.2944785276073622E-2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155</v>
      </c>
      <c r="D18" s="7">
        <v>3</v>
      </c>
      <c r="E18" s="8">
        <f t="shared" si="0"/>
        <v>1.8404907975460124E-2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91</v>
      </c>
      <c r="D19" s="7">
        <v>3</v>
      </c>
      <c r="E19" s="8">
        <f t="shared" si="0"/>
        <v>1.8404907975460124E-2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57</v>
      </c>
      <c r="D20" s="7">
        <v>2</v>
      </c>
      <c r="E20" s="8">
        <f t="shared" si="0"/>
        <v>1.2269938650306749E-2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98</v>
      </c>
      <c r="D21" s="7">
        <v>2</v>
      </c>
      <c r="E21" s="8">
        <f t="shared" si="0"/>
        <v>1.2269938650306749E-2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96</v>
      </c>
      <c r="D22" s="7">
        <v>1</v>
      </c>
      <c r="E22" s="8">
        <f t="shared" si="0"/>
        <v>6.1349693251533744E-3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65</v>
      </c>
      <c r="D23" s="7">
        <v>1</v>
      </c>
      <c r="E23" s="8">
        <f t="shared" si="0"/>
        <v>6.1349693251533744E-3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85</v>
      </c>
      <c r="D24" s="7">
        <v>0</v>
      </c>
      <c r="E24" s="8">
        <f t="shared" si="0"/>
        <v>0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52</v>
      </c>
      <c r="D25" s="7">
        <v>0</v>
      </c>
      <c r="E25" s="8">
        <f t="shared" si="0"/>
        <v>0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49</v>
      </c>
      <c r="D26" s="7">
        <v>0</v>
      </c>
      <c r="E26" s="8">
        <f t="shared" si="0"/>
        <v>0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152</v>
      </c>
      <c r="D27" s="7">
        <v>0</v>
      </c>
      <c r="E27" s="8">
        <f t="shared" si="0"/>
        <v>0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54</v>
      </c>
      <c r="D28" s="7">
        <v>0</v>
      </c>
      <c r="E28" s="8">
        <f t="shared" si="0"/>
        <v>0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195</v>
      </c>
      <c r="D29" s="7">
        <v>0</v>
      </c>
      <c r="E29" s="8">
        <f t="shared" si="0"/>
        <v>0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97</v>
      </c>
      <c r="D30" s="7">
        <v>0</v>
      </c>
      <c r="E30" s="8">
        <f t="shared" si="0"/>
        <v>0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50</v>
      </c>
      <c r="D31" s="7">
        <v>0</v>
      </c>
      <c r="E31" s="8">
        <f t="shared" si="0"/>
        <v>0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55</v>
      </c>
      <c r="D32" s="7">
        <v>0</v>
      </c>
      <c r="E32" s="8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63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153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81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53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86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61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80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64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</v>
      </c>
      <c r="E54" s="8">
        <f t="shared" si="0"/>
        <v>1.2269938650306749E-2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163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3">
    <sortState ref="B10:E55">
      <sortCondition descending="1" ref="D9:D24"/>
    </sortState>
  </autoFilter>
  <mergeCells count="4">
    <mergeCell ref="A5:K5"/>
    <mergeCell ref="A6:K6"/>
    <mergeCell ref="A7:K7"/>
    <mergeCell ref="B56:C56"/>
  </mergeCells>
  <conditionalFormatting sqref="E10:E56">
    <cfRule type="dataBar" priority="1005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{8BB485B4-272A-48A7-BB52-5C338CE436C0}</x14:id>
        </ext>
      </extLst>
    </cfRule>
    <cfRule type="dataBar" priority="1005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{4928179E-674D-4040-84A9-D41E733A060A}</x14:id>
        </ext>
      </extLst>
    </cfRule>
  </conditionalFormatting>
  <conditionalFormatting sqref="E10:E56">
    <cfRule type="dataBar" priority="100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{14540EBB-9159-45BF-9838-09DCBD1FFF3C}</x14:id>
        </ext>
      </extLst>
    </cfRule>
    <cfRule type="dataBar" priority="100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{E9BEC4E2-F247-477E-A185-CCCB284669DE}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B485B4-272A-48A7-BB52-5C338CE436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28179E-674D-4040-84A9-D41E733A06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14540EBB-9159-45BF-9838-09DCBD1FF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BEC4E2-F247-477E-A185-CCCB28466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M54" sqref="M54"/>
    </sheetView>
    <sheetView workbookViewId="1">
      <selection activeCell="M12" sqref="M12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141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210</v>
      </c>
      <c r="E10" s="8">
        <f t="shared" ref="E10:E55" si="0">D10/$D$56</f>
        <v>0.35897435897435898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99</v>
      </c>
      <c r="E11" s="8">
        <f t="shared" si="0"/>
        <v>0.16923076923076924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97</v>
      </c>
      <c r="D12" s="7">
        <v>55</v>
      </c>
      <c r="E12" s="8">
        <f t="shared" si="0"/>
        <v>9.4017094017094016E-2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84</v>
      </c>
      <c r="D13" s="7">
        <v>28</v>
      </c>
      <c r="E13" s="8">
        <f t="shared" si="0"/>
        <v>4.7863247863247867E-2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25</v>
      </c>
      <c r="E14" s="8">
        <f t="shared" si="0"/>
        <v>4.2735042735042736E-2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112</v>
      </c>
      <c r="D15" s="7">
        <v>21</v>
      </c>
      <c r="E15" s="8">
        <f t="shared" si="0"/>
        <v>3.5897435897435895E-2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51</v>
      </c>
      <c r="D16" s="7">
        <v>19</v>
      </c>
      <c r="E16" s="8">
        <f t="shared" si="0"/>
        <v>3.2478632478632481E-2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50</v>
      </c>
      <c r="D17" s="7">
        <v>19</v>
      </c>
      <c r="E17" s="8">
        <f t="shared" si="0"/>
        <v>3.2478632478632481E-2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65</v>
      </c>
      <c r="D18" s="7">
        <v>19</v>
      </c>
      <c r="E18" s="8">
        <f t="shared" si="0"/>
        <v>3.2478632478632481E-2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109</v>
      </c>
      <c r="D19" s="7">
        <v>18</v>
      </c>
      <c r="E19" s="8">
        <f t="shared" si="0"/>
        <v>3.0769230769230771E-2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83</v>
      </c>
      <c r="D20" s="7">
        <v>17</v>
      </c>
      <c r="E20" s="8">
        <f t="shared" si="0"/>
        <v>2.9059829059829061E-2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155</v>
      </c>
      <c r="D21" s="7">
        <v>11</v>
      </c>
      <c r="E21" s="8">
        <f t="shared" si="0"/>
        <v>1.8803418803418803E-2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57</v>
      </c>
      <c r="D22" s="7">
        <v>10</v>
      </c>
      <c r="E22" s="8">
        <f t="shared" si="0"/>
        <v>1.7094017094017096E-2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64</v>
      </c>
      <c r="D23" s="7">
        <v>8</v>
      </c>
      <c r="E23" s="8">
        <f t="shared" si="0"/>
        <v>1.3675213675213675E-2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63</v>
      </c>
      <c r="D24" s="7">
        <v>6</v>
      </c>
      <c r="E24" s="8">
        <f t="shared" si="0"/>
        <v>1.0256410256410256E-2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85</v>
      </c>
      <c r="D25" s="7">
        <v>3</v>
      </c>
      <c r="E25" s="8">
        <f t="shared" si="0"/>
        <v>5.1282051282051282E-3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99</v>
      </c>
      <c r="D26" s="7">
        <v>2</v>
      </c>
      <c r="E26" s="8">
        <f t="shared" si="0"/>
        <v>3.4188034188034188E-3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49</v>
      </c>
      <c r="D27" s="7">
        <v>1</v>
      </c>
      <c r="E27" s="8">
        <f t="shared" si="0"/>
        <v>1.7094017094017094E-3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54</v>
      </c>
      <c r="D28" s="7">
        <v>1</v>
      </c>
      <c r="E28" s="8">
        <f t="shared" si="0"/>
        <v>1.7094017094017094E-3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195</v>
      </c>
      <c r="D29" s="7">
        <v>1</v>
      </c>
      <c r="E29" s="8">
        <f t="shared" si="0"/>
        <v>1.7094017094017094E-3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96</v>
      </c>
      <c r="D30" s="7">
        <v>1</v>
      </c>
      <c r="E30" s="8">
        <f t="shared" si="0"/>
        <v>1.7094017094017094E-3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98</v>
      </c>
      <c r="D31" s="7">
        <v>1</v>
      </c>
      <c r="E31" s="8">
        <f t="shared" si="0"/>
        <v>1.7094017094017094E-3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157</v>
      </c>
      <c r="D32" s="7">
        <v>1</v>
      </c>
      <c r="E32" s="8">
        <f t="shared" si="0"/>
        <v>1.7094017094017094E-3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52</v>
      </c>
      <c r="D33" s="7">
        <v>0</v>
      </c>
      <c r="E33" s="8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152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153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81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86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91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61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80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9</v>
      </c>
      <c r="E54" s="8">
        <f t="shared" si="0"/>
        <v>1.5384615384615385E-2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585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1">
    <sortState ref="B10:E55">
      <sortCondition descending="1" ref="D9:D21"/>
    </sortState>
  </autoFilter>
  <sortState ref="B10:E57">
    <sortCondition descending="1" ref="D11"/>
  </sortState>
  <mergeCells count="4">
    <mergeCell ref="A5:K5"/>
    <mergeCell ref="A6:K6"/>
    <mergeCell ref="A7:K7"/>
    <mergeCell ref="B56:C56"/>
  </mergeCells>
  <conditionalFormatting sqref="E10:E56">
    <cfRule type="dataBar" priority="1018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{900BE4FF-8BC9-4256-A5AE-A059C4C24B83}</x14:id>
        </ext>
      </extLst>
    </cfRule>
    <cfRule type="dataBar" priority="101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{F75CD7E2-31AF-448D-8524-989A6A55A608}</x14:id>
        </ext>
      </extLst>
    </cfRule>
  </conditionalFormatting>
  <conditionalFormatting sqref="E10:E56">
    <cfRule type="dataBar" priority="10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{61682F73-B665-4197-ACA3-6149639855D6}</x14:id>
        </ext>
      </extLst>
    </cfRule>
    <cfRule type="dataBar" priority="10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{F2BE1F9E-84ED-46B0-B8CB-6D4A27806FE7}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BE4FF-8BC9-4256-A5AE-A059C4C24B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5CD7E2-31AF-448D-8524-989A6A55A6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61682F73-B665-4197-ACA3-614963985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BE1F9E-84ED-46B0-B8CB-6D4A27806F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17" workbookViewId="0">
      <selection activeCell="O55" sqref="O55"/>
    </sheetView>
    <sheetView workbookViewId="1">
      <selection activeCell="M11" sqref="M11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1783</v>
      </c>
      <c r="E10" s="8">
        <f t="shared" ref="E10:E55" si="0">D10/$D$56</f>
        <v>0.37262277951933126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560</v>
      </c>
      <c r="E11" s="8">
        <f t="shared" si="0"/>
        <v>0.11703239289446186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83</v>
      </c>
      <c r="D12" s="7">
        <v>422</v>
      </c>
      <c r="E12" s="8">
        <f t="shared" si="0"/>
        <v>8.8192267502612331E-2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84</v>
      </c>
      <c r="D13" s="7">
        <v>342</v>
      </c>
      <c r="E13" s="8">
        <f t="shared" si="0"/>
        <v>7.1473354231974928E-2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52</v>
      </c>
      <c r="D14" s="7">
        <v>291</v>
      </c>
      <c r="E14" s="8">
        <f t="shared" si="0"/>
        <v>6.0815047021943576E-2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60</v>
      </c>
      <c r="D15" s="7">
        <v>216</v>
      </c>
      <c r="E15" s="8">
        <f t="shared" si="0"/>
        <v>4.5141065830721E-2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56</v>
      </c>
      <c r="D16" s="7">
        <v>158</v>
      </c>
      <c r="E16" s="8">
        <f t="shared" si="0"/>
        <v>3.3019853709508884E-2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51</v>
      </c>
      <c r="D17" s="7">
        <v>146</v>
      </c>
      <c r="E17" s="8">
        <f t="shared" si="0"/>
        <v>3.0512016718913272E-2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49</v>
      </c>
      <c r="D18" s="7">
        <v>145</v>
      </c>
      <c r="E18" s="8">
        <f t="shared" si="0"/>
        <v>3.0303030303030304E-2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112</v>
      </c>
      <c r="D19" s="7">
        <v>144</v>
      </c>
      <c r="E19" s="8">
        <f t="shared" si="0"/>
        <v>3.0094043887147336E-2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195</v>
      </c>
      <c r="D20" s="7">
        <v>141</v>
      </c>
      <c r="E20" s="8">
        <f t="shared" si="0"/>
        <v>2.9467084639498431E-2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50</v>
      </c>
      <c r="D21" s="7">
        <v>77</v>
      </c>
      <c r="E21" s="8">
        <f t="shared" si="0"/>
        <v>1.6091954022988506E-2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97</v>
      </c>
      <c r="D22" s="7">
        <v>71</v>
      </c>
      <c r="E22" s="8">
        <f t="shared" si="0"/>
        <v>1.48380355276907E-2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152</v>
      </c>
      <c r="D23" s="7">
        <v>60</v>
      </c>
      <c r="E23" s="8">
        <f t="shared" si="0"/>
        <v>1.2539184952978056E-2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54</v>
      </c>
      <c r="D24" s="7">
        <v>52</v>
      </c>
      <c r="E24" s="8">
        <f t="shared" si="0"/>
        <v>1.0867293625914315E-2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109</v>
      </c>
      <c r="D25" s="7">
        <v>45</v>
      </c>
      <c r="E25" s="8">
        <f t="shared" si="0"/>
        <v>9.4043887147335428E-3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21</v>
      </c>
      <c r="E26" s="8">
        <f t="shared" si="0"/>
        <v>4.3887147335423199E-3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96</v>
      </c>
      <c r="D27" s="7">
        <v>14</v>
      </c>
      <c r="E27" s="8">
        <f t="shared" si="0"/>
        <v>2.9258098223615466E-3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57</v>
      </c>
      <c r="D28" s="7">
        <v>14</v>
      </c>
      <c r="E28" s="8">
        <f t="shared" si="0"/>
        <v>2.9258098223615466E-3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63</v>
      </c>
      <c r="D29" s="7">
        <v>14</v>
      </c>
      <c r="E29" s="8">
        <f t="shared" si="0"/>
        <v>2.9258098223615466E-3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80</v>
      </c>
      <c r="D30" s="7">
        <v>8</v>
      </c>
      <c r="E30" s="8">
        <f t="shared" si="0"/>
        <v>1.6718913270637409E-3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55</v>
      </c>
      <c r="D31" s="7">
        <v>7</v>
      </c>
      <c r="E31" s="8">
        <f t="shared" si="0"/>
        <v>1.4629049111807733E-3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81</v>
      </c>
      <c r="D32" s="7">
        <v>7</v>
      </c>
      <c r="E32" s="8">
        <f t="shared" si="0"/>
        <v>1.4629049111807733E-3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98</v>
      </c>
      <c r="D33" s="7">
        <v>5</v>
      </c>
      <c r="E33" s="8">
        <f t="shared" si="0"/>
        <v>1.0449320794148381E-3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64</v>
      </c>
      <c r="D34" s="7">
        <v>5</v>
      </c>
      <c r="E34" s="8">
        <f t="shared" si="0"/>
        <v>1.0449320794148381E-3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4</v>
      </c>
      <c r="E35" s="8">
        <f t="shared" si="0"/>
        <v>8.3594566353187045E-4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4</v>
      </c>
      <c r="E36" s="8">
        <f t="shared" si="0"/>
        <v>8.3594566353187045E-4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58</v>
      </c>
      <c r="D37" s="7">
        <v>4</v>
      </c>
      <c r="E37" s="8">
        <f t="shared" si="0"/>
        <v>8.3594566353187045E-4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155</v>
      </c>
      <c r="D38" s="7">
        <v>2</v>
      </c>
      <c r="E38" s="8">
        <f t="shared" si="0"/>
        <v>4.1797283176593522E-4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76</v>
      </c>
      <c r="D39" s="7">
        <v>2</v>
      </c>
      <c r="E39" s="8">
        <f t="shared" si="0"/>
        <v>4.1797283176593522E-4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77</v>
      </c>
      <c r="D40" s="7">
        <v>1</v>
      </c>
      <c r="E40" s="8">
        <f t="shared" si="0"/>
        <v>2.0898641588296761E-4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62</v>
      </c>
      <c r="D41" s="7">
        <v>1</v>
      </c>
      <c r="E41" s="8">
        <f t="shared" si="0"/>
        <v>2.0898641588296761E-4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111</v>
      </c>
      <c r="D42" s="7">
        <v>1</v>
      </c>
      <c r="E42" s="8">
        <f t="shared" si="0"/>
        <v>2.0898641588296761E-4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153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53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86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79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16</v>
      </c>
      <c r="E54" s="8">
        <f t="shared" si="0"/>
        <v>3.3437826541274818E-3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2</v>
      </c>
      <c r="E55" s="8">
        <f t="shared" si="0"/>
        <v>4.1797283176593522E-4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4785</v>
      </c>
      <c r="E56" s="9">
        <f>SUM(E10:E55)</f>
        <v>0.99999999999999978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sortState ref="B10:E57">
    <sortCondition descending="1" ref="D10"/>
  </sortState>
  <mergeCells count="4">
    <mergeCell ref="A5:K5"/>
    <mergeCell ref="A6:K6"/>
    <mergeCell ref="A7:K7"/>
    <mergeCell ref="B56:C56"/>
  </mergeCells>
  <conditionalFormatting sqref="E10:E56">
    <cfRule type="dataBar" priority="1019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{809FCB32-51AA-4410-9B4A-5A41BB841E02}</x14:id>
        </ext>
      </extLst>
    </cfRule>
    <cfRule type="dataBar" priority="101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{DF0DDDCA-2A3C-496E-990F-E3D72559C69E}</x14:id>
        </ext>
      </extLst>
    </cfRule>
  </conditionalFormatting>
  <conditionalFormatting sqref="E10:E56">
    <cfRule type="dataBar" priority="101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{30B80D65-B4D8-4A78-B926-0E863E23E6B9}</x14:id>
        </ext>
      </extLst>
    </cfRule>
    <cfRule type="dataBar" priority="10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{D27B6BE7-EF3E-4863-B19D-70E28E1AB500}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9FCB32-51AA-4410-9B4A-5A41BB841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0DDDCA-2A3C-496E-990F-E3D72559C6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30B80D65-B4D8-4A78-B926-0E863E23E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7B6BE7-EF3E-4863-B19D-70E28E1AB5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8" workbookViewId="0">
      <selection activeCell="C53" sqref="C53"/>
    </sheetView>
    <sheetView topLeftCell="A43" workbookViewId="1">
      <selection activeCell="K54" sqref="K54"/>
    </sheetView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533</v>
      </c>
      <c r="E10" s="8">
        <f t="shared" ref="E10:E55" si="0">D10/$D$56</f>
        <v>0.22690506598552576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96</v>
      </c>
      <c r="D11" s="7">
        <v>322</v>
      </c>
      <c r="E11" s="8">
        <f t="shared" si="0"/>
        <v>0.13707960834397617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260</v>
      </c>
      <c r="E12" s="8">
        <f t="shared" si="0"/>
        <v>0.11068539804171988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161</v>
      </c>
      <c r="E13" s="8">
        <f t="shared" si="0"/>
        <v>6.8539804171988086E-2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66</v>
      </c>
      <c r="D14" s="7">
        <v>156</v>
      </c>
      <c r="E14" s="8">
        <f t="shared" si="0"/>
        <v>6.6411238825031929E-2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51</v>
      </c>
      <c r="D15" s="7">
        <v>137</v>
      </c>
      <c r="E15" s="8">
        <f t="shared" si="0"/>
        <v>5.8322690506598551E-2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152</v>
      </c>
      <c r="D16" s="7">
        <v>116</v>
      </c>
      <c r="E16" s="8">
        <f t="shared" si="0"/>
        <v>4.9382716049382713E-2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52</v>
      </c>
      <c r="D17" s="7">
        <v>96</v>
      </c>
      <c r="E17" s="8">
        <f t="shared" si="0"/>
        <v>4.0868454661558112E-2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54</v>
      </c>
      <c r="D18" s="7">
        <v>79</v>
      </c>
      <c r="E18" s="8">
        <f t="shared" si="0"/>
        <v>3.3631332481907195E-2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112</v>
      </c>
      <c r="D19" s="7">
        <v>78</v>
      </c>
      <c r="E19" s="8">
        <f t="shared" si="0"/>
        <v>3.3205619412515965E-2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109</v>
      </c>
      <c r="D20" s="7">
        <v>65</v>
      </c>
      <c r="E20" s="8">
        <f t="shared" si="0"/>
        <v>2.767134951042997E-2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63</v>
      </c>
      <c r="D21" s="7">
        <v>40</v>
      </c>
      <c r="E21" s="8">
        <f t="shared" si="0"/>
        <v>1.7028522775649212E-2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83</v>
      </c>
      <c r="D22" s="7">
        <v>39</v>
      </c>
      <c r="E22" s="8">
        <f t="shared" si="0"/>
        <v>1.6602809706257982E-2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84</v>
      </c>
      <c r="D23" s="7">
        <v>38</v>
      </c>
      <c r="E23" s="8">
        <f t="shared" si="0"/>
        <v>1.6177096636866752E-2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49</v>
      </c>
      <c r="D24" s="7">
        <v>36</v>
      </c>
      <c r="E24" s="8">
        <f t="shared" si="0"/>
        <v>1.532567049808429E-2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195</v>
      </c>
      <c r="D25" s="7">
        <v>27</v>
      </c>
      <c r="E25" s="8">
        <f t="shared" si="0"/>
        <v>1.1494252873563218E-2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80</v>
      </c>
      <c r="D26" s="7">
        <v>22</v>
      </c>
      <c r="E26" s="8">
        <f t="shared" si="0"/>
        <v>9.3656875266070663E-3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97</v>
      </c>
      <c r="D27" s="7">
        <v>21</v>
      </c>
      <c r="E27" s="8">
        <f t="shared" si="0"/>
        <v>8.9399744572158362E-3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153</v>
      </c>
      <c r="D28" s="7">
        <v>21</v>
      </c>
      <c r="E28" s="8">
        <f t="shared" si="0"/>
        <v>8.9399744572158362E-3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53</v>
      </c>
      <c r="D29" s="7">
        <v>18</v>
      </c>
      <c r="E29" s="8">
        <f t="shared" si="0"/>
        <v>7.6628352490421452E-3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155</v>
      </c>
      <c r="D30" s="7">
        <v>14</v>
      </c>
      <c r="E30" s="8">
        <f t="shared" si="0"/>
        <v>5.9599829714772241E-3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50</v>
      </c>
      <c r="D31" s="7">
        <v>12</v>
      </c>
      <c r="E31" s="8">
        <f t="shared" si="0"/>
        <v>5.108556832694764E-3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55</v>
      </c>
      <c r="D32" s="7">
        <v>11</v>
      </c>
      <c r="E32" s="8">
        <f t="shared" si="0"/>
        <v>4.6828437633035331E-3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57</v>
      </c>
      <c r="D33" s="7">
        <v>9</v>
      </c>
      <c r="E33" s="8">
        <f t="shared" si="0"/>
        <v>3.8314176245210726E-3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98</v>
      </c>
      <c r="D34" s="7">
        <v>9</v>
      </c>
      <c r="E34" s="8">
        <f t="shared" si="0"/>
        <v>3.8314176245210726E-3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91</v>
      </c>
      <c r="D35" s="7">
        <v>7</v>
      </c>
      <c r="E35" s="8">
        <f t="shared" si="0"/>
        <v>2.9799914857386121E-3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65</v>
      </c>
      <c r="D36" s="7">
        <v>6</v>
      </c>
      <c r="E36" s="8">
        <f t="shared" si="0"/>
        <v>2.554278416347382E-3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81</v>
      </c>
      <c r="D37" s="7">
        <v>3</v>
      </c>
      <c r="E37" s="8">
        <f t="shared" si="0"/>
        <v>1.277139208173691E-3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64</v>
      </c>
      <c r="D38" s="7">
        <v>3</v>
      </c>
      <c r="E38" s="8">
        <f t="shared" si="0"/>
        <v>1.277139208173691E-3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79</v>
      </c>
      <c r="D39" s="7">
        <v>2</v>
      </c>
      <c r="E39" s="8">
        <f t="shared" si="0"/>
        <v>8.5142613878246064E-4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77</v>
      </c>
      <c r="D40" s="7">
        <v>1</v>
      </c>
      <c r="E40" s="8">
        <f t="shared" si="0"/>
        <v>4.2571306939123032E-4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58</v>
      </c>
      <c r="D41" s="7">
        <v>1</v>
      </c>
      <c r="E41" s="8">
        <f t="shared" si="0"/>
        <v>4.2571306939123032E-4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74</v>
      </c>
      <c r="D42" s="7">
        <v>1</v>
      </c>
      <c r="E42" s="8">
        <f t="shared" si="0"/>
        <v>4.2571306939123032E-4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61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5</v>
      </c>
      <c r="E54" s="8">
        <f t="shared" si="0"/>
        <v>2.1285653469561515E-3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2349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6:C56"/>
  </mergeCells>
  <conditionalFormatting sqref="E10:E56">
    <cfRule type="dataBar" priority="1007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{E59CD2CB-E0D5-46D3-A633-B5C0772A61B3}</x14:id>
        </ext>
      </extLst>
    </cfRule>
    <cfRule type="dataBar" priority="1007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{EAAAE192-8241-4516-A9D6-82A680D2819D}</x14:id>
        </ext>
      </extLst>
    </cfRule>
  </conditionalFormatting>
  <conditionalFormatting sqref="E10:E56">
    <cfRule type="dataBar" priority="100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{2A27C3D3-A6CD-43FE-ACDD-677B375DFBFD}</x14:id>
        </ext>
      </extLst>
    </cfRule>
    <cfRule type="dataBar" priority="100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{B561434B-7CF8-4BCE-8731-03005E983A1C}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9CD2CB-E0D5-46D3-A633-B5C0772A6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AAE192-8241-4516-A9D6-82A680D281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2A27C3D3-A6CD-43FE-ACDD-677B375DF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61434B-7CF8-4BCE-8731-03005E983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8" workbookViewId="0">
      <selection activeCell="L51" sqref="L51"/>
    </sheetView>
    <sheetView topLeftCell="A42" workbookViewId="1">
      <selection activeCell="M51" sqref="M51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114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4589</v>
      </c>
      <c r="E10" s="8">
        <f t="shared" ref="E10:E55" si="0">D10/$D$56</f>
        <v>0.2088377173022663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66</v>
      </c>
      <c r="D11" s="7">
        <v>3363</v>
      </c>
      <c r="E11" s="8">
        <f t="shared" si="0"/>
        <v>0.1530445071448075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83</v>
      </c>
      <c r="D12" s="7">
        <v>3359</v>
      </c>
      <c r="E12" s="8">
        <f t="shared" si="0"/>
        <v>0.1528624738327114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84</v>
      </c>
      <c r="D13" s="7">
        <v>1938</v>
      </c>
      <c r="E13" s="8">
        <f t="shared" si="0"/>
        <v>8.8195139710567028E-2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1744</v>
      </c>
      <c r="E14" s="8">
        <f t="shared" si="0"/>
        <v>7.9366524073905528E-2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85</v>
      </c>
      <c r="D15" s="7">
        <v>1603</v>
      </c>
      <c r="E15" s="8">
        <f t="shared" si="0"/>
        <v>7.2949849822517523E-2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52</v>
      </c>
      <c r="D16" s="7">
        <v>878</v>
      </c>
      <c r="E16" s="8">
        <f t="shared" si="0"/>
        <v>3.9956312005096931E-2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51</v>
      </c>
      <c r="D17" s="7">
        <v>498</v>
      </c>
      <c r="E17" s="8">
        <f t="shared" si="0"/>
        <v>2.2663147355966144E-2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50</v>
      </c>
      <c r="D18" s="7">
        <v>463</v>
      </c>
      <c r="E18" s="8">
        <f t="shared" si="0"/>
        <v>2.1070355875125148E-2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97</v>
      </c>
      <c r="D19" s="7">
        <v>420</v>
      </c>
      <c r="E19" s="8">
        <f t="shared" si="0"/>
        <v>1.9113497770091928E-2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112</v>
      </c>
      <c r="D20" s="7">
        <v>283</v>
      </c>
      <c r="E20" s="8">
        <f t="shared" si="0"/>
        <v>1.2878856830800036E-2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152</v>
      </c>
      <c r="D21" s="7">
        <v>242</v>
      </c>
      <c r="E21" s="8">
        <f t="shared" si="0"/>
        <v>1.1013015381814872E-2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49</v>
      </c>
      <c r="D22" s="7">
        <v>229</v>
      </c>
      <c r="E22" s="8">
        <f t="shared" si="0"/>
        <v>1.0421407117502503E-2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54</v>
      </c>
      <c r="D23" s="7">
        <v>217</v>
      </c>
      <c r="E23" s="8">
        <f t="shared" si="0"/>
        <v>9.8753071812141616E-3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195</v>
      </c>
      <c r="D24" s="7">
        <v>204</v>
      </c>
      <c r="E24" s="8">
        <f t="shared" si="0"/>
        <v>9.2836989169017923E-3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65</v>
      </c>
      <c r="D25" s="7">
        <v>179</v>
      </c>
      <c r="E25" s="8">
        <f t="shared" si="0"/>
        <v>8.1459907163010832E-3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153</v>
      </c>
      <c r="D26" s="7">
        <v>164</v>
      </c>
      <c r="E26" s="8">
        <f t="shared" si="0"/>
        <v>7.4633657959406567E-3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86</v>
      </c>
      <c r="D27" s="7">
        <v>164</v>
      </c>
      <c r="E27" s="8">
        <f t="shared" si="0"/>
        <v>7.4633657959406567E-3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109</v>
      </c>
      <c r="D28" s="7">
        <v>144</v>
      </c>
      <c r="E28" s="8">
        <f t="shared" si="0"/>
        <v>6.5531992354600889E-3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124</v>
      </c>
      <c r="E29" s="8">
        <f t="shared" si="0"/>
        <v>5.6430326749795211E-3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55</v>
      </c>
      <c r="D30" s="7">
        <v>124</v>
      </c>
      <c r="E30" s="8">
        <f t="shared" si="0"/>
        <v>5.6430326749795211E-3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79</v>
      </c>
      <c r="D31" s="7">
        <v>91</v>
      </c>
      <c r="E31" s="8">
        <f t="shared" si="0"/>
        <v>4.1412578501865841E-3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63</v>
      </c>
      <c r="D32" s="7">
        <v>68</v>
      </c>
      <c r="E32" s="8">
        <f t="shared" si="0"/>
        <v>3.0945663056339309E-3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155</v>
      </c>
      <c r="D33" s="7">
        <v>43</v>
      </c>
      <c r="E33" s="8">
        <f t="shared" si="0"/>
        <v>1.956858105033221E-3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98</v>
      </c>
      <c r="D34" s="7">
        <v>39</v>
      </c>
      <c r="E34" s="8">
        <f t="shared" si="0"/>
        <v>1.7748247929371074E-3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61</v>
      </c>
      <c r="D35" s="7">
        <v>37</v>
      </c>
      <c r="E35" s="8">
        <f t="shared" si="0"/>
        <v>1.6838081368890506E-3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76</v>
      </c>
      <c r="D36" s="7">
        <v>34</v>
      </c>
      <c r="E36" s="8">
        <f t="shared" si="0"/>
        <v>1.5472831528169655E-3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26</v>
      </c>
      <c r="E37" s="8">
        <f t="shared" si="0"/>
        <v>1.1832165286247383E-3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157</v>
      </c>
      <c r="D38" s="7">
        <v>19</v>
      </c>
      <c r="E38" s="8">
        <f t="shared" si="0"/>
        <v>8.6465823245653951E-4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96</v>
      </c>
      <c r="D39" s="7">
        <v>15</v>
      </c>
      <c r="E39" s="8">
        <f t="shared" si="0"/>
        <v>6.8262492036042595E-4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64</v>
      </c>
      <c r="D40" s="7">
        <v>13</v>
      </c>
      <c r="E40" s="8">
        <f t="shared" si="0"/>
        <v>5.9160826431236917E-4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80</v>
      </c>
      <c r="D41" s="7">
        <v>7</v>
      </c>
      <c r="E41" s="8">
        <f t="shared" si="0"/>
        <v>3.1855829616819878E-4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62</v>
      </c>
      <c r="D42" s="7">
        <v>7</v>
      </c>
      <c r="E42" s="8">
        <f t="shared" si="0"/>
        <v>3.1855829616819878E-4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81</v>
      </c>
      <c r="D43" s="7">
        <v>3</v>
      </c>
      <c r="E43" s="8">
        <f t="shared" si="0"/>
        <v>1.365249840720852E-4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53</v>
      </c>
      <c r="D44" s="7">
        <v>2</v>
      </c>
      <c r="E44" s="8">
        <f t="shared" si="0"/>
        <v>9.1016656048056792E-5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77</v>
      </c>
      <c r="D45" s="7">
        <v>2</v>
      </c>
      <c r="E45" s="8">
        <f t="shared" si="0"/>
        <v>9.1016656048056792E-5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2</v>
      </c>
      <c r="E46" s="8">
        <f t="shared" si="0"/>
        <v>9.1016656048056792E-5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99</v>
      </c>
      <c r="D47" s="7">
        <v>2</v>
      </c>
      <c r="E47" s="8">
        <f t="shared" si="0"/>
        <v>9.1016656048056792E-5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154</v>
      </c>
      <c r="D48" s="7">
        <v>1</v>
      </c>
      <c r="E48" s="8">
        <f t="shared" si="0"/>
        <v>4.5508328024028396E-5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111</v>
      </c>
      <c r="D49" s="7">
        <v>1</v>
      </c>
      <c r="E49" s="8">
        <f t="shared" si="0"/>
        <v>4.5508328024028396E-5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75</v>
      </c>
      <c r="D50" s="7">
        <v>1</v>
      </c>
      <c r="E50" s="8">
        <f t="shared" si="0"/>
        <v>4.5508328024028396E-5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156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74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563</v>
      </c>
      <c r="E54" s="8">
        <f t="shared" si="0"/>
        <v>2.5621188677527988E-2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69</v>
      </c>
      <c r="E55" s="8">
        <f t="shared" si="0"/>
        <v>3.1400746336579595E-3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59" t="s">
        <v>2</v>
      </c>
      <c r="C56" s="60"/>
      <c r="D56" s="10">
        <f>SUM(D10:D55)</f>
        <v>21974</v>
      </c>
      <c r="E56" s="9">
        <f>SUM(E10:E55)</f>
        <v>1.0000000000000004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16">
    <sortState ref="B10:E55">
      <sortCondition descending="1" ref="D9:D17"/>
    </sortState>
  </autoFilter>
  <mergeCells count="4">
    <mergeCell ref="A5:K5"/>
    <mergeCell ref="A6:K6"/>
    <mergeCell ref="A7:K7"/>
    <mergeCell ref="B56:C56"/>
  </mergeCells>
  <conditionalFormatting sqref="E10:E56">
    <cfRule type="dataBar" priority="1008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{7E9FACF5-C888-4C8E-BEA4-0E4ECCA5C25A}</x14:id>
        </ext>
      </extLst>
    </cfRule>
    <cfRule type="dataBar" priority="100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{1766591D-35A4-4B2E-A67F-8425713FE401}</x14:id>
        </ext>
      </extLst>
    </cfRule>
  </conditionalFormatting>
  <conditionalFormatting sqref="E10:E56">
    <cfRule type="dataBar" priority="100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{A935827B-59A5-40FF-B300-F0CCA8F23B0B}</x14:id>
        </ext>
      </extLst>
    </cfRule>
    <cfRule type="dataBar" priority="100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{23693DBA-5030-44C7-BFD6-26F38C3CBBCA}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9FACF5-C888-4C8E-BEA4-0E4ECCA5C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66591D-35A4-4B2E-A67F-8425713FE4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A935827B-59A5-40FF-B300-F0CCA8F23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693DBA-5030-44C7-BFD6-26F38C3CBB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5" workbookViewId="0">
      <selection activeCell="E63" sqref="E63"/>
    </sheetView>
    <sheetView topLeftCell="A49" workbookViewId="1">
      <selection activeCell="I62" sqref="I62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299</v>
      </c>
      <c r="E10" s="8">
        <f t="shared" ref="E10:E55" si="0">D10/$D$56</f>
        <v>0.17424242424242425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258</v>
      </c>
      <c r="E11" s="8">
        <f t="shared" si="0"/>
        <v>0.15034965034965034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83</v>
      </c>
      <c r="D12" s="7">
        <v>192</v>
      </c>
      <c r="E12" s="8">
        <f t="shared" si="0"/>
        <v>0.11188811188811189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96</v>
      </c>
      <c r="D13" s="7">
        <v>137</v>
      </c>
      <c r="E13" s="8">
        <f t="shared" si="0"/>
        <v>7.983682983682984E-2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85</v>
      </c>
      <c r="D14" s="7">
        <v>133</v>
      </c>
      <c r="E14" s="8">
        <f t="shared" si="0"/>
        <v>7.7505827505827504E-2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118</v>
      </c>
      <c r="E15" s="8">
        <f t="shared" si="0"/>
        <v>6.8764568764568768E-2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84</v>
      </c>
      <c r="D16" s="7">
        <v>117</v>
      </c>
      <c r="E16" s="8">
        <f t="shared" si="0"/>
        <v>6.8181818181818177E-2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112</v>
      </c>
      <c r="D17" s="7">
        <v>82</v>
      </c>
      <c r="E17" s="8">
        <f t="shared" si="0"/>
        <v>4.7785547785547784E-2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152</v>
      </c>
      <c r="D18" s="7">
        <v>43</v>
      </c>
      <c r="E18" s="8">
        <f t="shared" si="0"/>
        <v>2.505827505827506E-2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52</v>
      </c>
      <c r="D19" s="7">
        <v>36</v>
      </c>
      <c r="E19" s="8">
        <f t="shared" si="0"/>
        <v>2.097902097902098E-2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34</v>
      </c>
      <c r="E20" s="8">
        <f t="shared" si="0"/>
        <v>1.9813519813519812E-2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109</v>
      </c>
      <c r="D21" s="7">
        <v>31</v>
      </c>
      <c r="E21" s="8">
        <f t="shared" si="0"/>
        <v>1.8065268065268064E-2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97</v>
      </c>
      <c r="D22" s="7">
        <v>29</v>
      </c>
      <c r="E22" s="8">
        <f t="shared" si="0"/>
        <v>1.68997668997669E-2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195</v>
      </c>
      <c r="D23" s="7">
        <v>27</v>
      </c>
      <c r="E23" s="8">
        <f t="shared" si="0"/>
        <v>1.5734265734265736E-2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81</v>
      </c>
      <c r="D24" s="7">
        <v>26</v>
      </c>
      <c r="E24" s="8">
        <f t="shared" si="0"/>
        <v>1.5151515151515152E-2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50</v>
      </c>
      <c r="D25" s="7">
        <v>23</v>
      </c>
      <c r="E25" s="8">
        <f t="shared" si="0"/>
        <v>1.3403263403263404E-2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49</v>
      </c>
      <c r="D26" s="7">
        <v>22</v>
      </c>
      <c r="E26" s="8">
        <f t="shared" si="0"/>
        <v>1.282051282051282E-2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65</v>
      </c>
      <c r="D27" s="7">
        <v>15</v>
      </c>
      <c r="E27" s="8">
        <f t="shared" si="0"/>
        <v>8.7412587412587419E-3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155</v>
      </c>
      <c r="D28" s="7">
        <v>13</v>
      </c>
      <c r="E28" s="8">
        <f t="shared" si="0"/>
        <v>7.575757575757576E-3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54</v>
      </c>
      <c r="D29" s="7">
        <v>12</v>
      </c>
      <c r="E29" s="8">
        <f t="shared" si="0"/>
        <v>6.993006993006993E-3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64</v>
      </c>
      <c r="D30" s="7">
        <v>11</v>
      </c>
      <c r="E30" s="8">
        <f t="shared" si="0"/>
        <v>6.41025641025641E-3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153</v>
      </c>
      <c r="D31" s="7">
        <v>9</v>
      </c>
      <c r="E31" s="8">
        <f t="shared" si="0"/>
        <v>5.244755244755245E-3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57</v>
      </c>
      <c r="D32" s="7">
        <v>7</v>
      </c>
      <c r="E32" s="8">
        <f t="shared" si="0"/>
        <v>4.079254079254079E-3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91</v>
      </c>
      <c r="D33" s="7">
        <v>7</v>
      </c>
      <c r="E33" s="8">
        <f t="shared" si="0"/>
        <v>4.079254079254079E-3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98</v>
      </c>
      <c r="D34" s="7">
        <v>4</v>
      </c>
      <c r="E34" s="8">
        <f t="shared" si="0"/>
        <v>2.331002331002331E-3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53</v>
      </c>
      <c r="D35" s="7">
        <v>3</v>
      </c>
      <c r="E35" s="8">
        <f t="shared" si="0"/>
        <v>1.7482517482517483E-3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61</v>
      </c>
      <c r="D36" s="7">
        <v>3</v>
      </c>
      <c r="E36" s="8">
        <f t="shared" si="0"/>
        <v>1.7482517482517483E-3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80</v>
      </c>
      <c r="D37" s="7">
        <v>3</v>
      </c>
      <c r="E37" s="8">
        <f t="shared" si="0"/>
        <v>1.7482517482517483E-3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58</v>
      </c>
      <c r="D38" s="7">
        <v>2</v>
      </c>
      <c r="E38" s="8">
        <f t="shared" si="0"/>
        <v>1.1655011655011655E-3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77</v>
      </c>
      <c r="D39" s="7">
        <v>1</v>
      </c>
      <c r="E39" s="8">
        <f t="shared" si="0"/>
        <v>5.8275058275058275E-4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154</v>
      </c>
      <c r="D40" s="7">
        <v>1</v>
      </c>
      <c r="E40" s="8">
        <f t="shared" si="0"/>
        <v>5.8275058275058275E-4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55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63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14</v>
      </c>
      <c r="E54" s="8">
        <f t="shared" si="0"/>
        <v>8.1585081585081581E-3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4</v>
      </c>
      <c r="E55" s="8">
        <f t="shared" si="0"/>
        <v>2.331002331002331E-3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1716</v>
      </c>
      <c r="E56" s="9">
        <f>SUM(E10:E55)</f>
        <v>0.99999999999999978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4">
    <sortState ref="B10:E55">
      <sortCondition descending="1" ref="D9:D24"/>
    </sortState>
  </autoFilter>
  <mergeCells count="4">
    <mergeCell ref="A5:K5"/>
    <mergeCell ref="A6:K6"/>
    <mergeCell ref="A7:K7"/>
    <mergeCell ref="B56:C56"/>
  </mergeCells>
  <conditionalFormatting sqref="E10:E56">
    <cfRule type="dataBar" priority="1008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{7442901D-FBD5-45F5-8D97-5468DC193628}</x14:id>
        </ext>
      </extLst>
    </cfRule>
    <cfRule type="dataBar" priority="100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{32F89F9E-8697-46D9-90B2-342A34A4899B}</x14:id>
        </ext>
      </extLst>
    </cfRule>
  </conditionalFormatting>
  <conditionalFormatting sqref="E10:E56">
    <cfRule type="dataBar" priority="100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{58F27B08-92FE-4B16-A457-4189785F8E33}</x14:id>
        </ext>
      </extLst>
    </cfRule>
    <cfRule type="dataBar" priority="100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{5ED5D6D8-E669-415A-930B-A5B27C12688E}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2901D-FBD5-45F5-8D97-5468DC1936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F89F9E-8697-46D9-90B2-342A34A489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58F27B08-92FE-4B16-A457-4189785F8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D5D6D8-E669-415A-930B-A5B27C1268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8" workbookViewId="0">
      <selection activeCell="C51" sqref="C51"/>
    </sheetView>
    <sheetView topLeftCell="A44" workbookViewId="1">
      <selection activeCell="L54" sqref="L54"/>
    </sheetView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144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5717</v>
      </c>
      <c r="E10" s="8">
        <f t="shared" ref="E10:E55" si="0">D10/$D$56</f>
        <v>0.25033936156237685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4868</v>
      </c>
      <c r="E11" s="8">
        <f t="shared" si="0"/>
        <v>0.21316284976135219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3496</v>
      </c>
      <c r="E12" s="8">
        <f t="shared" si="0"/>
        <v>0.15308490607347724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54</v>
      </c>
      <c r="D13" s="7">
        <v>1344</v>
      </c>
      <c r="E13" s="8">
        <f t="shared" si="0"/>
        <v>5.885186320444892E-2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195</v>
      </c>
      <c r="D14" s="7">
        <v>1220</v>
      </c>
      <c r="E14" s="8">
        <f t="shared" si="0"/>
        <v>5.3422078206419407E-2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49</v>
      </c>
      <c r="D15" s="7">
        <v>1192</v>
      </c>
      <c r="E15" s="8">
        <f t="shared" si="0"/>
        <v>5.2195997722993388E-2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83</v>
      </c>
      <c r="D16" s="7">
        <v>1177</v>
      </c>
      <c r="E16" s="8">
        <f t="shared" si="0"/>
        <v>5.1539168892586591E-2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152</v>
      </c>
      <c r="D17" s="7">
        <v>1171</v>
      </c>
      <c r="E17" s="8">
        <f t="shared" si="0"/>
        <v>5.1276437360423872E-2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52</v>
      </c>
      <c r="D18" s="7">
        <v>1084</v>
      </c>
      <c r="E18" s="8">
        <f t="shared" si="0"/>
        <v>4.7466830144064456E-2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153</v>
      </c>
      <c r="D19" s="7">
        <v>188</v>
      </c>
      <c r="E19" s="8">
        <f t="shared" si="0"/>
        <v>8.2322546744318433E-3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158</v>
      </c>
      <c r="E20" s="8">
        <f t="shared" si="0"/>
        <v>6.9185970136182509E-3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84</v>
      </c>
      <c r="D21" s="7">
        <v>154</v>
      </c>
      <c r="E21" s="8">
        <f t="shared" si="0"/>
        <v>6.7434426588431056E-3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57</v>
      </c>
      <c r="D22" s="7">
        <v>154</v>
      </c>
      <c r="E22" s="8">
        <f t="shared" si="0"/>
        <v>6.7434426588431056E-3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55</v>
      </c>
      <c r="D23" s="7">
        <v>152</v>
      </c>
      <c r="E23" s="8">
        <f t="shared" si="0"/>
        <v>6.655865481455533E-3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63</v>
      </c>
      <c r="D24" s="7">
        <v>151</v>
      </c>
      <c r="E24" s="8">
        <f t="shared" si="0"/>
        <v>6.6120768927617462E-3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53</v>
      </c>
      <c r="D25" s="7">
        <v>121</v>
      </c>
      <c r="E25" s="8">
        <f t="shared" si="0"/>
        <v>5.2984192319481547E-3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155</v>
      </c>
      <c r="D26" s="7">
        <v>112</v>
      </c>
      <c r="E26" s="8">
        <f t="shared" si="0"/>
        <v>4.9043219337040764E-3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91</v>
      </c>
      <c r="D27" s="7">
        <v>73</v>
      </c>
      <c r="E27" s="8">
        <f t="shared" si="0"/>
        <v>3.1965669746464071E-3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79</v>
      </c>
      <c r="D28" s="7">
        <v>58</v>
      </c>
      <c r="E28" s="8">
        <f t="shared" si="0"/>
        <v>2.5397381442396113E-3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112</v>
      </c>
      <c r="D29" s="7">
        <v>52</v>
      </c>
      <c r="E29" s="8">
        <f t="shared" si="0"/>
        <v>2.2770066120768929E-3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66</v>
      </c>
      <c r="D30" s="7">
        <v>41</v>
      </c>
      <c r="E30" s="8">
        <f t="shared" si="0"/>
        <v>1.7953321364452424E-3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86</v>
      </c>
      <c r="D31" s="7">
        <v>39</v>
      </c>
      <c r="E31" s="8">
        <f t="shared" si="0"/>
        <v>1.7077549590576696E-3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80</v>
      </c>
      <c r="D32" s="7">
        <v>34</v>
      </c>
      <c r="E32" s="8">
        <f t="shared" si="0"/>
        <v>1.4888120155887375E-3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61</v>
      </c>
      <c r="D33" s="7">
        <v>18</v>
      </c>
      <c r="E33" s="8">
        <f t="shared" si="0"/>
        <v>7.8819459648815518E-4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50</v>
      </c>
      <c r="D34" s="7">
        <v>11</v>
      </c>
      <c r="E34" s="8">
        <f t="shared" si="0"/>
        <v>4.8167447563165041E-4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76</v>
      </c>
      <c r="D35" s="7">
        <v>9</v>
      </c>
      <c r="E35" s="8">
        <f t="shared" si="0"/>
        <v>3.9409729824407759E-4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81</v>
      </c>
      <c r="D36" s="7">
        <v>4</v>
      </c>
      <c r="E36" s="8">
        <f t="shared" si="0"/>
        <v>1.7515435477514561E-4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77</v>
      </c>
      <c r="D37" s="7">
        <v>4</v>
      </c>
      <c r="E37" s="8">
        <f t="shared" si="0"/>
        <v>1.7515435477514561E-4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97</v>
      </c>
      <c r="D38" s="7">
        <v>2</v>
      </c>
      <c r="E38" s="8">
        <f t="shared" si="0"/>
        <v>8.7577177387572803E-5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64</v>
      </c>
      <c r="D39" s="7">
        <v>2</v>
      </c>
      <c r="E39" s="8">
        <f t="shared" si="0"/>
        <v>8.7577177387572803E-5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74</v>
      </c>
      <c r="D40" s="7">
        <v>2</v>
      </c>
      <c r="E40" s="8">
        <f t="shared" si="0"/>
        <v>8.7577177387572803E-5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96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109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65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98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157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26</v>
      </c>
      <c r="E54" s="8">
        <f t="shared" si="0"/>
        <v>1.1385033060384464E-3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</v>
      </c>
      <c r="E55" s="8">
        <f t="shared" si="0"/>
        <v>1.313657660813592E-4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22837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6:C56"/>
  </mergeCells>
  <conditionalFormatting sqref="E10:E56">
    <cfRule type="dataBar" priority="1009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{934BA54A-0835-422C-B565-08E47AFB3E22}</x14:id>
        </ext>
      </extLst>
    </cfRule>
    <cfRule type="dataBar" priority="100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{3E3676A5-3666-4FE2-95A9-12BC9F6D1A89}</x14:id>
        </ext>
      </extLst>
    </cfRule>
  </conditionalFormatting>
  <conditionalFormatting sqref="E10:E56">
    <cfRule type="dataBar" priority="100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{45C7CE1F-0B52-45DF-8D89-8FE225D260F9}</x14:id>
        </ext>
      </extLst>
    </cfRule>
    <cfRule type="dataBar" priority="100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{E92704FE-442A-4CD6-A37C-94C64C44F041}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4BA54A-0835-422C-B565-08E47AFB3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3676A5-3666-4FE2-95A9-12BC9F6D1A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45C7CE1F-0B52-45DF-8D89-8FE225D26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2704FE-442A-4CD6-A37C-94C64C44F0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D51" sqref="D51"/>
    </sheetView>
    <sheetView topLeftCell="A42" workbookViewId="1">
      <selection activeCell="M50" sqref="M50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4686</v>
      </c>
      <c r="E10" s="8">
        <f t="shared" ref="E10:E55" si="0">D10/$D$56</f>
        <v>0.3389266599161001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2127</v>
      </c>
      <c r="E11" s="8">
        <f t="shared" si="0"/>
        <v>0.15384059019239116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1235</v>
      </c>
      <c r="E12" s="8">
        <f t="shared" si="0"/>
        <v>8.9324461160133081E-2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85</v>
      </c>
      <c r="D13" s="7">
        <v>1195</v>
      </c>
      <c r="E13" s="8">
        <f t="shared" si="0"/>
        <v>8.643136120352958E-2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84</v>
      </c>
      <c r="D14" s="7">
        <v>1177</v>
      </c>
      <c r="E14" s="8">
        <f t="shared" si="0"/>
        <v>8.5129466223058003E-2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83</v>
      </c>
      <c r="D15" s="7">
        <v>969</v>
      </c>
      <c r="E15" s="8">
        <f t="shared" si="0"/>
        <v>7.0085346448719804E-2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52</v>
      </c>
      <c r="D16" s="7">
        <v>406</v>
      </c>
      <c r="E16" s="8">
        <f t="shared" si="0"/>
        <v>2.936496455952553E-2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152</v>
      </c>
      <c r="D17" s="7">
        <v>389</v>
      </c>
      <c r="E17" s="8">
        <f t="shared" si="0"/>
        <v>2.8135397077969044E-2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50</v>
      </c>
      <c r="D18" s="7">
        <v>248</v>
      </c>
      <c r="E18" s="8">
        <f t="shared" si="0"/>
        <v>1.7937219730941704E-2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49</v>
      </c>
      <c r="D19" s="7">
        <v>200</v>
      </c>
      <c r="E19" s="8">
        <f t="shared" si="0"/>
        <v>1.4465499783017503E-2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51</v>
      </c>
      <c r="D20" s="7">
        <v>141</v>
      </c>
      <c r="E20" s="8">
        <f t="shared" si="0"/>
        <v>1.019817734702734E-2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54</v>
      </c>
      <c r="D21" s="7">
        <v>134</v>
      </c>
      <c r="E21" s="8">
        <f t="shared" si="0"/>
        <v>9.6918848546217271E-3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195</v>
      </c>
      <c r="D22" s="7">
        <v>119</v>
      </c>
      <c r="E22" s="8">
        <f t="shared" si="0"/>
        <v>8.6069723708954143E-3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97</v>
      </c>
      <c r="D23" s="7">
        <v>118</v>
      </c>
      <c r="E23" s="8">
        <f t="shared" si="0"/>
        <v>8.5346448719803274E-3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112</v>
      </c>
      <c r="D24" s="7">
        <v>110</v>
      </c>
      <c r="E24" s="8">
        <f t="shared" si="0"/>
        <v>7.9560248806596276E-3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65</v>
      </c>
      <c r="D25" s="7">
        <v>92</v>
      </c>
      <c r="E25" s="8">
        <f t="shared" si="0"/>
        <v>6.6541299001880517E-3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57</v>
      </c>
      <c r="D26" s="7">
        <v>89</v>
      </c>
      <c r="E26" s="8">
        <f t="shared" si="0"/>
        <v>6.4371474034427886E-3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53</v>
      </c>
      <c r="D27" s="7">
        <v>73</v>
      </c>
      <c r="E27" s="8">
        <f t="shared" si="0"/>
        <v>5.2799074208013889E-3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109</v>
      </c>
      <c r="D28" s="7">
        <v>72</v>
      </c>
      <c r="E28" s="8">
        <f t="shared" si="0"/>
        <v>5.2075799218863012E-3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96</v>
      </c>
      <c r="D29" s="7">
        <v>38</v>
      </c>
      <c r="E29" s="8">
        <f t="shared" si="0"/>
        <v>2.7484449587733255E-3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155</v>
      </c>
      <c r="D30" s="7">
        <v>26</v>
      </c>
      <c r="E30" s="8">
        <f t="shared" si="0"/>
        <v>1.8805149717922754E-3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55</v>
      </c>
      <c r="D31" s="7">
        <v>24</v>
      </c>
      <c r="E31" s="8">
        <f t="shared" si="0"/>
        <v>1.7358599739621004E-3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15</v>
      </c>
      <c r="E32" s="8">
        <f t="shared" si="0"/>
        <v>1.0849124837263126E-3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61</v>
      </c>
      <c r="D33" s="7">
        <v>15</v>
      </c>
      <c r="E33" s="8">
        <f t="shared" si="0"/>
        <v>1.0849124837263126E-3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63</v>
      </c>
      <c r="D34" s="7">
        <v>13</v>
      </c>
      <c r="E34" s="8">
        <f t="shared" si="0"/>
        <v>9.4025748589613768E-4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80</v>
      </c>
      <c r="D35" s="7">
        <v>13</v>
      </c>
      <c r="E35" s="8">
        <f t="shared" si="0"/>
        <v>9.4025748589613768E-4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79</v>
      </c>
      <c r="D36" s="7">
        <v>7</v>
      </c>
      <c r="E36" s="8">
        <f t="shared" si="0"/>
        <v>5.0629249240561258E-4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62</v>
      </c>
      <c r="D37" s="7">
        <v>6</v>
      </c>
      <c r="E37" s="8">
        <f t="shared" si="0"/>
        <v>4.339649934905251E-4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153</v>
      </c>
      <c r="D38" s="7">
        <v>4</v>
      </c>
      <c r="E38" s="8">
        <f t="shared" si="0"/>
        <v>2.8930999566035008E-4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77</v>
      </c>
      <c r="D39" s="7">
        <v>4</v>
      </c>
      <c r="E39" s="8">
        <f t="shared" si="0"/>
        <v>2.8930999566035008E-4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81</v>
      </c>
      <c r="D40" s="7">
        <v>3</v>
      </c>
      <c r="E40" s="8">
        <f t="shared" si="0"/>
        <v>2.1698249674526255E-4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64</v>
      </c>
      <c r="D41" s="7">
        <v>3</v>
      </c>
      <c r="E41" s="8">
        <f t="shared" si="0"/>
        <v>2.1698249674526255E-4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98</v>
      </c>
      <c r="D42" s="7">
        <v>2</v>
      </c>
      <c r="E42" s="8">
        <f t="shared" si="0"/>
        <v>1.4465499783017504E-4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154</v>
      </c>
      <c r="D43" s="7">
        <v>2</v>
      </c>
      <c r="E43" s="8">
        <f t="shared" si="0"/>
        <v>1.4465499783017504E-4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99</v>
      </c>
      <c r="D44" s="7">
        <v>2</v>
      </c>
      <c r="E44" s="8">
        <f t="shared" si="0"/>
        <v>1.4465499783017504E-4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111</v>
      </c>
      <c r="D45" s="7">
        <v>2</v>
      </c>
      <c r="E45" s="8">
        <f t="shared" si="0"/>
        <v>1.4465499783017504E-4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156</v>
      </c>
      <c r="D46" s="7">
        <v>1</v>
      </c>
      <c r="E46" s="8">
        <f t="shared" si="0"/>
        <v>7.2327498915087521E-5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74</v>
      </c>
      <c r="D47" s="7">
        <v>1</v>
      </c>
      <c r="E47" s="8">
        <f t="shared" si="0"/>
        <v>7.2327498915087521E-5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75</v>
      </c>
      <c r="D48" s="7">
        <v>1</v>
      </c>
      <c r="E48" s="8">
        <f t="shared" si="0"/>
        <v>7.2327498915087521E-5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78</v>
      </c>
      <c r="D49" s="7">
        <v>1</v>
      </c>
      <c r="E49" s="8">
        <f t="shared" si="0"/>
        <v>7.2327498915087521E-5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86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76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157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58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53</v>
      </c>
      <c r="E54" s="8">
        <f t="shared" si="0"/>
        <v>3.8333574424996384E-3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10</v>
      </c>
      <c r="E55" s="8">
        <f t="shared" si="0"/>
        <v>7.2327498915087513E-4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13826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6:C56"/>
  </mergeCells>
  <conditionalFormatting sqref="E10:E56">
    <cfRule type="dataBar" priority="1010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{94AB144D-EEDC-41DB-83EF-EC4D050AC2DD}</x14:id>
        </ext>
      </extLst>
    </cfRule>
    <cfRule type="dataBar" priority="10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{DC905C35-84C6-4218-A61F-46AE6777E23A}</x14:id>
        </ext>
      </extLst>
    </cfRule>
  </conditionalFormatting>
  <conditionalFormatting sqref="E10:E56">
    <cfRule type="dataBar" priority="101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{C23A9627-B76E-469D-A2DF-7AB6BF17D826}</x14:id>
        </ext>
      </extLst>
    </cfRule>
    <cfRule type="dataBar" priority="10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{B64027E6-2731-49A0-BC24-F726A630B309}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B144D-EEDC-41DB-83EF-EC4D050AC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905C35-84C6-4218-A61F-46AE6777E23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C23A9627-B76E-469D-A2DF-7AB6BF17D8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027E6-2731-49A0-BC24-F726A630B3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" workbookViewId="0">
      <selection activeCell="N58" sqref="N58"/>
    </sheetView>
    <sheetView topLeftCell="A25" workbookViewId="1">
      <selection activeCell="M35" sqref="M35"/>
    </sheetView>
  </sheetViews>
  <sheetFormatPr baseColWidth="10" defaultRowHeight="15" x14ac:dyDescent="0.25"/>
  <cols>
    <col min="1" max="1" width="0.5703125" customWidth="1"/>
    <col min="2" max="2" width="3.85546875" customWidth="1"/>
    <col min="3" max="3" width="39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146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85</v>
      </c>
      <c r="D10" s="7">
        <v>222</v>
      </c>
      <c r="E10" s="8">
        <f t="shared" ref="E10:E55" si="0">D10/$D$56</f>
        <v>0.2356687898089172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154</v>
      </c>
      <c r="E11" s="8">
        <f t="shared" si="0"/>
        <v>0.16348195329087048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52</v>
      </c>
      <c r="D12" s="7">
        <v>96</v>
      </c>
      <c r="E12" s="8">
        <f t="shared" si="0"/>
        <v>0.10191082802547771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89</v>
      </c>
      <c r="E13" s="8">
        <f t="shared" si="0"/>
        <v>9.4479830148619964E-2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49</v>
      </c>
      <c r="D14" s="7">
        <v>55</v>
      </c>
      <c r="E14" s="8">
        <f t="shared" si="0"/>
        <v>5.8386411889596604E-2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54</v>
      </c>
      <c r="D15" s="7">
        <v>51</v>
      </c>
      <c r="E15" s="8">
        <f t="shared" si="0"/>
        <v>5.4140127388535034E-2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152</v>
      </c>
      <c r="D16" s="7">
        <v>50</v>
      </c>
      <c r="E16" s="8">
        <f t="shared" si="0"/>
        <v>5.3078556263269641E-2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195</v>
      </c>
      <c r="D17" s="7">
        <v>41</v>
      </c>
      <c r="E17" s="8">
        <f t="shared" si="0"/>
        <v>4.3524416135881101E-2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96</v>
      </c>
      <c r="D18" s="7">
        <v>29</v>
      </c>
      <c r="E18" s="8">
        <f t="shared" si="0"/>
        <v>3.0785562632696391E-2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83</v>
      </c>
      <c r="D19" s="7">
        <v>28</v>
      </c>
      <c r="E19" s="8">
        <f t="shared" si="0"/>
        <v>2.9723991507430998E-2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57</v>
      </c>
      <c r="D20" s="7">
        <v>14</v>
      </c>
      <c r="E20" s="8">
        <f t="shared" si="0"/>
        <v>1.4861995753715499E-2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51</v>
      </c>
      <c r="D21" s="7">
        <v>13</v>
      </c>
      <c r="E21" s="8">
        <f t="shared" si="0"/>
        <v>1.3800424628450107E-2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112</v>
      </c>
      <c r="D22" s="7">
        <v>13</v>
      </c>
      <c r="E22" s="8">
        <f t="shared" si="0"/>
        <v>1.3800424628450107E-2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63</v>
      </c>
      <c r="D23" s="7">
        <v>12</v>
      </c>
      <c r="E23" s="8">
        <f t="shared" si="0"/>
        <v>1.2738853503184714E-2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9</v>
      </c>
      <c r="E24" s="8">
        <f t="shared" si="0"/>
        <v>9.5541401273885346E-3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155</v>
      </c>
      <c r="D25" s="7">
        <v>8</v>
      </c>
      <c r="E25" s="8">
        <f t="shared" si="0"/>
        <v>8.4925690021231421E-3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61</v>
      </c>
      <c r="D26" s="7">
        <v>8</v>
      </c>
      <c r="E26" s="8">
        <f t="shared" si="0"/>
        <v>8.4925690021231421E-3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97</v>
      </c>
      <c r="D27" s="7">
        <v>6</v>
      </c>
      <c r="E27" s="8">
        <f t="shared" si="0"/>
        <v>6.369426751592357E-3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84</v>
      </c>
      <c r="D28" s="7">
        <v>4</v>
      </c>
      <c r="E28" s="8">
        <f t="shared" si="0"/>
        <v>4.246284501061571E-3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55</v>
      </c>
      <c r="D29" s="7">
        <v>4</v>
      </c>
      <c r="E29" s="8">
        <f t="shared" si="0"/>
        <v>4.246284501061571E-3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79</v>
      </c>
      <c r="D30" s="7">
        <v>3</v>
      </c>
      <c r="E30" s="8">
        <f t="shared" si="0"/>
        <v>3.1847133757961785E-3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66</v>
      </c>
      <c r="D31" s="7">
        <v>2</v>
      </c>
      <c r="E31" s="8">
        <f t="shared" si="0"/>
        <v>2.1231422505307855E-3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50</v>
      </c>
      <c r="D32" s="7">
        <v>1</v>
      </c>
      <c r="E32" s="8">
        <f t="shared" si="0"/>
        <v>1.0615711252653928E-3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53</v>
      </c>
      <c r="D33" s="7">
        <v>1</v>
      </c>
      <c r="E33" s="8">
        <f t="shared" si="0"/>
        <v>1.0615711252653928E-3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91</v>
      </c>
      <c r="D34" s="7">
        <v>1</v>
      </c>
      <c r="E34" s="8">
        <f t="shared" si="0"/>
        <v>1.0615711252653928E-3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80</v>
      </c>
      <c r="D35" s="7">
        <v>1</v>
      </c>
      <c r="E35" s="8">
        <f t="shared" si="0"/>
        <v>1.0615711252653928E-3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64</v>
      </c>
      <c r="D36" s="7">
        <v>1</v>
      </c>
      <c r="E36" s="8">
        <f t="shared" si="0"/>
        <v>1.0615711252653928E-3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58</v>
      </c>
      <c r="D37" s="7">
        <v>1</v>
      </c>
      <c r="E37" s="8">
        <f t="shared" si="0"/>
        <v>1.0615711252653928E-3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111</v>
      </c>
      <c r="D38" s="7">
        <v>1</v>
      </c>
      <c r="E38" s="8">
        <f t="shared" si="0"/>
        <v>1.0615711252653928E-3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65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81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98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24</v>
      </c>
      <c r="E54" s="8">
        <f t="shared" si="0"/>
        <v>2.5477707006369428E-2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942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19">
    <sortState ref="B10:E55">
      <sortCondition descending="1" ref="D9:D19"/>
    </sortState>
  </autoFilter>
  <mergeCells count="4">
    <mergeCell ref="A5:K5"/>
    <mergeCell ref="A6:K6"/>
    <mergeCell ref="A7:K7"/>
    <mergeCell ref="B56:C56"/>
  </mergeCells>
  <conditionalFormatting sqref="E10:E56">
    <cfRule type="dataBar" priority="101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{7040026D-D593-46B0-BD33-0F608739A6BB}</x14:id>
        </ext>
      </extLst>
    </cfRule>
    <cfRule type="dataBar" priority="10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{B97186AF-52C5-47DD-8B8D-0915F4657542}</x14:id>
        </ext>
      </extLst>
    </cfRule>
  </conditionalFormatting>
  <conditionalFormatting sqref="E10:E56">
    <cfRule type="dataBar" priority="10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{65FC0EE9-A96E-4026-9224-EC5627D32507}</x14:id>
        </ext>
      </extLst>
    </cfRule>
    <cfRule type="dataBar" priority="10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{8711F22D-34DC-408E-95E6-4436A9DCB7FD}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40026D-D593-46B0-BD33-0F608739A6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7186AF-52C5-47DD-8B8D-0915F46575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65FC0EE9-A96E-4026-9224-EC5627D32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11F22D-34DC-408E-95E6-4436A9DCB7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1"/>
  <sheetViews>
    <sheetView topLeftCell="A49" workbookViewId="0"/>
    <sheetView topLeftCell="A49" workbookViewId="1">
      <selection activeCell="I58" sqref="I58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tr">
        <f>TITULOS!C6</f>
        <v xml:space="preserve">NÚMERO DE CASOS REGISTRADOS - REPÚBLICA DOMINICANA        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24008</v>
      </c>
      <c r="E10" s="8">
        <f>D10/$D$56</f>
        <v>0.16857064618279607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23307</v>
      </c>
      <c r="E11" s="8">
        <f>D11/$D$56</f>
        <v>0.16364861923452301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17102</v>
      </c>
      <c r="E12" s="8">
        <f>D12/$D$56</f>
        <v>0.12008060609039398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83</v>
      </c>
      <c r="D13" s="7">
        <v>12546</v>
      </c>
      <c r="E13" s="8">
        <f>D13/$D$56</f>
        <v>8.80909416448417E-2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56</v>
      </c>
      <c r="D14" s="7">
        <v>12488</v>
      </c>
      <c r="E14" s="8">
        <f>D14/$D$56</f>
        <v>8.7683698331004561E-2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84</v>
      </c>
      <c r="D15" s="7">
        <v>9608</v>
      </c>
      <c r="E15" s="8">
        <f>D15/$D$56</f>
        <v>6.7461961368056683E-2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52</v>
      </c>
      <c r="D16" s="7">
        <v>5736</v>
      </c>
      <c r="E16" s="8">
        <f>D16/$D$56</f>
        <v>4.0274959451204524E-2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49</v>
      </c>
      <c r="D17" s="7">
        <v>3936</v>
      </c>
      <c r="E17" s="8">
        <f>D17/$D$56</f>
        <v>2.7636373849362104E-2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152</v>
      </c>
      <c r="D18" s="7">
        <v>3873</v>
      </c>
      <c r="E18" s="8">
        <f>D18/$D$56</f>
        <v>2.7194023353297618E-2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54</v>
      </c>
      <c r="D19" s="7">
        <v>3737</v>
      </c>
      <c r="E19" s="8">
        <f>D19/$D$56</f>
        <v>2.6239107996713969E-2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195</v>
      </c>
      <c r="D20" s="7">
        <v>3625</v>
      </c>
      <c r="E20" s="8">
        <f>D20/$D$56</f>
        <v>2.545270711482155E-2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96</v>
      </c>
      <c r="D21" s="7">
        <v>3427</v>
      </c>
      <c r="E21" s="8">
        <f>D21/$D$56</f>
        <v>2.4062462698618885E-2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51</v>
      </c>
      <c r="D22" s="7">
        <v>3021</v>
      </c>
      <c r="E22" s="8">
        <f>D22/$D$56</f>
        <v>2.1211759501758871E-2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2389</v>
      </c>
      <c r="E23" s="8">
        <f>D23/$D$56</f>
        <v>1.6774211668223085E-2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97</v>
      </c>
      <c r="D24" s="7">
        <v>1903</v>
      </c>
      <c r="E24" s="8">
        <f>D24/$D$56</f>
        <v>1.3361793555725631E-2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50</v>
      </c>
      <c r="D25" s="7">
        <v>1727</v>
      </c>
      <c r="E25" s="8">
        <f>D25/$D$56</f>
        <v>1.2126020741323259E-2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109</v>
      </c>
      <c r="D26" s="7">
        <v>1429</v>
      </c>
      <c r="E26" s="8">
        <f>D26/$D$56</f>
        <v>1.0033632680573792E-2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57</v>
      </c>
      <c r="D27" s="7">
        <v>838</v>
      </c>
      <c r="E27" s="8">
        <f>D27/$D$56</f>
        <v>5.8839637413021957E-3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55</v>
      </c>
      <c r="D28" s="7">
        <v>670</v>
      </c>
      <c r="E28" s="8">
        <f>D28/$D$56</f>
        <v>4.7043624184635695E-3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65</v>
      </c>
      <c r="D29" s="7">
        <v>643</v>
      </c>
      <c r="E29" s="8">
        <f>D29/$D$56</f>
        <v>4.5147836344359331E-3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155</v>
      </c>
      <c r="D30" s="7">
        <v>588</v>
      </c>
      <c r="E30" s="8">
        <f>D30/$D$56</f>
        <v>4.1286046299351918E-3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63</v>
      </c>
      <c r="D31" s="7">
        <v>584</v>
      </c>
      <c r="E31" s="8">
        <f>D31/$D$56</f>
        <v>4.10051888415332E-3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153</v>
      </c>
      <c r="D32" s="7">
        <v>578</v>
      </c>
      <c r="E32" s="8">
        <f>D32/$D$56</f>
        <v>4.058390265480512E-3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81</v>
      </c>
      <c r="D33" s="7">
        <v>419</v>
      </c>
      <c r="E33" s="8">
        <f>D33/$D$56</f>
        <v>2.9419818706510979E-3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53</v>
      </c>
      <c r="D34" s="7">
        <v>328</v>
      </c>
      <c r="E34" s="8">
        <f>D34/$D$56</f>
        <v>2.3030311541135085E-3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86</v>
      </c>
      <c r="D35" s="7">
        <v>322</v>
      </c>
      <c r="E35" s="8">
        <f>D35/$D$56</f>
        <v>2.2609025354407004E-3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98</v>
      </c>
      <c r="D36" s="7">
        <v>286</v>
      </c>
      <c r="E36" s="8">
        <f>D36/$D$56</f>
        <v>2.0081308234038519E-3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91</v>
      </c>
      <c r="D37" s="7">
        <v>269</v>
      </c>
      <c r="E37" s="8">
        <f>D37/$D$56</f>
        <v>1.8887664038308956E-3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61</v>
      </c>
      <c r="D38" s="7">
        <v>259</v>
      </c>
      <c r="E38" s="8">
        <f>D38/$D$56</f>
        <v>1.8185520393762156E-3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80</v>
      </c>
      <c r="D39" s="7">
        <v>257</v>
      </c>
      <c r="E39" s="8">
        <f>D39/$D$56</f>
        <v>1.8045091664852795E-3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79</v>
      </c>
      <c r="D40" s="7">
        <v>201</v>
      </c>
      <c r="E40" s="8">
        <f>D40/$D$56</f>
        <v>1.4113087255390709E-3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64</v>
      </c>
      <c r="D41" s="7">
        <v>162</v>
      </c>
      <c r="E41" s="8">
        <f>D41/$D$56</f>
        <v>1.1374727041658182E-3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51</v>
      </c>
      <c r="E42" s="8">
        <f>D42/$D$56</f>
        <v>3.5809325871886873E-4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46</v>
      </c>
      <c r="E43" s="8">
        <f>D43/$D$56</f>
        <v>3.2298607649152865E-4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40</v>
      </c>
      <c r="E44" s="8">
        <f>D44/$D$56</f>
        <v>2.8085745781872057E-4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40</v>
      </c>
      <c r="E45" s="8">
        <f>D45/$D$56</f>
        <v>2.8085745781872057E-4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38</v>
      </c>
      <c r="E46" s="8">
        <f>D46/$D$56</f>
        <v>2.6681458492778452E-4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31</v>
      </c>
      <c r="E47" s="8">
        <f>D47/$D$56</f>
        <v>2.1766452980950842E-4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12</v>
      </c>
      <c r="E48" s="8">
        <f>D48/$D$56</f>
        <v>8.4257237345616159E-5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12</v>
      </c>
      <c r="E49" s="8">
        <f>D49/$D$56</f>
        <v>8.4257237345616159E-5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8</v>
      </c>
      <c r="E50" s="8">
        <f>D50/$D$56</f>
        <v>5.6171491563744111E-5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8</v>
      </c>
      <c r="E51" s="8">
        <f>D51/$D$56</f>
        <v>5.6171491563744111E-5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5</v>
      </c>
      <c r="E52" s="8">
        <f>D52/$D$56</f>
        <v>3.5107182227340071E-5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2</v>
      </c>
      <c r="E53" s="8">
        <f>D53/$D$56</f>
        <v>1.4042872890936028E-5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1163</v>
      </c>
      <c r="E54" s="8">
        <f>D54/$D$56</f>
        <v>8.1659305860792997E-3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699</v>
      </c>
      <c r="E55" s="8">
        <f>D55/$D$56</f>
        <v>4.9079840753821413E-3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1"/>
      <c r="B56" s="59" t="s">
        <v>2</v>
      </c>
      <c r="C56" s="60"/>
      <c r="D56" s="10">
        <f>SUM(D10:D55)</f>
        <v>142421</v>
      </c>
      <c r="E56" s="9">
        <f>SUM(E10:E55)</f>
        <v>0.99999999999999978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61" spans="1:11" x14ac:dyDescent="0.25">
      <c r="H61" t="s">
        <v>33</v>
      </c>
    </row>
  </sheetData>
  <autoFilter ref="B9:E26">
    <sortState ref="B10:E55">
      <sortCondition descending="1" ref="D9:D26"/>
    </sortState>
  </autoFilter>
  <sortState ref="B10:E59">
    <sortCondition descending="1" ref="D10"/>
  </sortState>
  <mergeCells count="4">
    <mergeCell ref="A5:K5"/>
    <mergeCell ref="A6:K6"/>
    <mergeCell ref="A7:K7"/>
    <mergeCell ref="B56:C56"/>
  </mergeCells>
  <conditionalFormatting sqref="E10:E56">
    <cfRule type="dataBar" priority="102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{4CAD8CA1-4011-4B11-9AE6-9CE66B5957A4}</x14:id>
        </ext>
      </extLst>
    </cfRule>
    <cfRule type="dataBar" priority="102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{85F2F6E6-0CA3-4D00-BE5F-1F26D7518787}</x14:id>
        </ext>
      </extLst>
    </cfRule>
  </conditionalFormatting>
  <conditionalFormatting sqref="E10:E56">
    <cfRule type="dataBar" priority="102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{E2DD9BB9-6C53-4425-87A1-476AE512B62C}</x14:id>
        </ext>
      </extLst>
    </cfRule>
    <cfRule type="dataBar" priority="10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{47781AF7-376F-4A1C-A435-9926C2E48100}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AD8CA1-4011-4B11-9AE6-9CE66B595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F2F6E6-0CA3-4D00-BE5F-1F26D75187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E2DD9BB9-6C53-4425-87A1-476AE512B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781AF7-376F-4A1C-A435-9926C2E481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2"/>
  <sheetViews>
    <sheetView topLeftCell="A5" workbookViewId="0">
      <selection activeCell="E65" sqref="E64:E65"/>
    </sheetView>
    <sheetView topLeftCell="A53" workbookViewId="1">
      <selection activeCell="L62" sqref="L62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147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430</v>
      </c>
      <c r="E10" s="8">
        <f t="shared" ref="E10:E55" si="0">D10/$D$56</f>
        <v>0.30303030303030304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66</v>
      </c>
      <c r="D11" s="7">
        <v>391</v>
      </c>
      <c r="E11" s="8">
        <f t="shared" si="0"/>
        <v>0.27554615926708947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85</v>
      </c>
      <c r="D12" s="7">
        <v>158</v>
      </c>
      <c r="E12" s="8">
        <f t="shared" si="0"/>
        <v>0.1113460183227625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152</v>
      </c>
      <c r="E13" s="8">
        <f t="shared" si="0"/>
        <v>0.10711768851303735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152</v>
      </c>
      <c r="D14" s="7">
        <v>49</v>
      </c>
      <c r="E14" s="8">
        <f t="shared" si="0"/>
        <v>3.4531360112755462E-2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83</v>
      </c>
      <c r="D15" s="7">
        <v>36</v>
      </c>
      <c r="E15" s="8">
        <f t="shared" si="0"/>
        <v>2.5369978858350951E-2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49</v>
      </c>
      <c r="D16" s="7">
        <v>36</v>
      </c>
      <c r="E16" s="8">
        <f t="shared" si="0"/>
        <v>2.5369978858350951E-2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195</v>
      </c>
      <c r="D17" s="7">
        <v>23</v>
      </c>
      <c r="E17" s="8">
        <f t="shared" si="0"/>
        <v>1.620859760394644E-2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50</v>
      </c>
      <c r="D18" s="7">
        <v>23</v>
      </c>
      <c r="E18" s="8">
        <f t="shared" si="0"/>
        <v>1.620859760394644E-2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54</v>
      </c>
      <c r="D19" s="7">
        <v>18</v>
      </c>
      <c r="E19" s="8">
        <f t="shared" si="0"/>
        <v>1.2684989429175475E-2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84</v>
      </c>
      <c r="D20" s="7">
        <v>17</v>
      </c>
      <c r="E20" s="8">
        <f t="shared" si="0"/>
        <v>1.1980267794221282E-2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112</v>
      </c>
      <c r="D21" s="7">
        <v>14</v>
      </c>
      <c r="E21" s="8">
        <f t="shared" si="0"/>
        <v>9.8661028893587029E-3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52</v>
      </c>
      <c r="D22" s="7">
        <v>11</v>
      </c>
      <c r="E22" s="8">
        <f t="shared" si="0"/>
        <v>7.7519379844961239E-3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51</v>
      </c>
      <c r="D23" s="7">
        <v>10</v>
      </c>
      <c r="E23" s="8">
        <f t="shared" si="0"/>
        <v>7.0472163495419312E-3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91</v>
      </c>
      <c r="D24" s="7">
        <v>10</v>
      </c>
      <c r="E24" s="8">
        <f t="shared" si="0"/>
        <v>7.0472163495419312E-3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65</v>
      </c>
      <c r="D25" s="7">
        <v>9</v>
      </c>
      <c r="E25" s="8">
        <f t="shared" si="0"/>
        <v>6.3424947145877377E-3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63</v>
      </c>
      <c r="D26" s="7">
        <v>9</v>
      </c>
      <c r="E26" s="8">
        <f t="shared" si="0"/>
        <v>6.3424947145877377E-3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155</v>
      </c>
      <c r="D27" s="7">
        <v>5</v>
      </c>
      <c r="E27" s="8">
        <f t="shared" si="0"/>
        <v>3.5236081747709656E-3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61</v>
      </c>
      <c r="D28" s="7">
        <v>5</v>
      </c>
      <c r="E28" s="8">
        <f t="shared" si="0"/>
        <v>3.5236081747709656E-3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57</v>
      </c>
      <c r="D29" s="7">
        <v>3</v>
      </c>
      <c r="E29" s="8">
        <f t="shared" si="0"/>
        <v>2.1141649048625794E-3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80</v>
      </c>
      <c r="D30" s="7">
        <v>3</v>
      </c>
      <c r="E30" s="8">
        <f t="shared" si="0"/>
        <v>2.1141649048625794E-3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98</v>
      </c>
      <c r="D31" s="7">
        <v>2</v>
      </c>
      <c r="E31" s="8">
        <f t="shared" si="0"/>
        <v>1.4094432699083862E-3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77</v>
      </c>
      <c r="D32" s="7">
        <v>2</v>
      </c>
      <c r="E32" s="8">
        <f t="shared" si="0"/>
        <v>1.4094432699083862E-3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64</v>
      </c>
      <c r="D33" s="7">
        <v>1</v>
      </c>
      <c r="E33" s="8">
        <f t="shared" si="0"/>
        <v>7.0472163495419312E-4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96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97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109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55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153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81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79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</v>
      </c>
      <c r="E54" s="8">
        <f t="shared" si="0"/>
        <v>7.0472163495419312E-4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1</v>
      </c>
      <c r="E55" s="8">
        <f t="shared" si="0"/>
        <v>7.0472163495419312E-4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1419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62" spans="1:11" x14ac:dyDescent="0.25">
      <c r="D62" s="3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6:C56"/>
  </mergeCells>
  <conditionalFormatting sqref="E10:E56">
    <cfRule type="dataBar" priority="1011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{F9E1ECB8-091A-41B6-ABF1-621438792EAB}</x14:id>
        </ext>
      </extLst>
    </cfRule>
    <cfRule type="dataBar" priority="101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{D4B99BFF-C934-44F6-96D9-EC3FCD04C190}</x14:id>
        </ext>
      </extLst>
    </cfRule>
  </conditionalFormatting>
  <conditionalFormatting sqref="E10:E56">
    <cfRule type="dataBar" priority="10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{F6CBE107-C179-419C-8343-488B7FC1F691}</x14:id>
        </ext>
      </extLst>
    </cfRule>
    <cfRule type="dataBar" priority="10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{9453B3B5-F9E8-4402-9F69-6475E95F3E6D}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E1ECB8-091A-41B6-ABF1-621438792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B99BFF-C934-44F6-96D9-EC3FCD04C19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F6CBE107-C179-419C-8343-488B7FC1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53B3B5-F9E8-4402-9F69-6475E95F3E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7"/>
  <sheetViews>
    <sheetView topLeftCell="A4" workbookViewId="0">
      <selection activeCell="E16" sqref="E16"/>
    </sheetView>
    <sheetView topLeftCell="A49" workbookViewId="1">
      <selection activeCell="F13" sqref="F13"/>
    </sheetView>
  </sheetViews>
  <sheetFormatPr baseColWidth="10" defaultRowHeight="15" x14ac:dyDescent="0.25"/>
  <cols>
    <col min="1" max="1" width="0.5703125" customWidth="1"/>
    <col min="2" max="2" width="4.7109375" customWidth="1"/>
    <col min="3" max="3" width="38.140625" customWidth="1"/>
    <col min="4" max="4" width="14.140625" customWidth="1"/>
    <col min="5" max="5" width="17.28515625" customWidth="1"/>
    <col min="6" max="6" width="13.85546875" customWidth="1"/>
    <col min="7" max="7" width="16.7109375" customWidth="1"/>
    <col min="8" max="8" width="9" customWidth="1"/>
    <col min="9" max="9" width="13.85546875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 x14ac:dyDescent="0.25">
      <c r="B6" s="57" t="s">
        <v>100</v>
      </c>
      <c r="C6" s="57"/>
      <c r="D6" s="57"/>
      <c r="E6" s="57"/>
      <c r="F6" s="57"/>
      <c r="G6" s="57"/>
      <c r="H6" s="57"/>
      <c r="I6" s="57"/>
      <c r="J6" s="23"/>
      <c r="K6" s="23"/>
      <c r="L6" s="23"/>
      <c r="M6" s="23"/>
      <c r="N6" s="23"/>
      <c r="O6" s="23"/>
    </row>
    <row r="7" spans="1:15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61"/>
      <c r="J7" s="24"/>
      <c r="K7" s="24"/>
      <c r="L7" s="24"/>
      <c r="M7" s="24"/>
      <c r="N7" s="24"/>
      <c r="O7" s="24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100000000000001" customHeight="1" x14ac:dyDescent="0.35">
      <c r="A9" s="1"/>
      <c r="B9" s="11" t="s">
        <v>1</v>
      </c>
      <c r="C9" s="12" t="str">
        <f>TITULOS!C12</f>
        <v>Delitos</v>
      </c>
      <c r="D9" s="13" t="s">
        <v>7</v>
      </c>
      <c r="E9" s="13" t="s">
        <v>43</v>
      </c>
      <c r="F9" s="13" t="s">
        <v>6</v>
      </c>
      <c r="G9" s="13" t="s">
        <v>34</v>
      </c>
      <c r="H9" s="13" t="str">
        <f>TITULOS!C13</f>
        <v>Total</v>
      </c>
      <c r="I9" s="14" t="str">
        <f>TITULOS!C14</f>
        <v>%</v>
      </c>
      <c r="J9" s="1"/>
      <c r="K9" s="1"/>
      <c r="L9" s="1"/>
      <c r="M9" s="1"/>
      <c r="N9" s="1"/>
      <c r="O9" s="1"/>
    </row>
    <row r="10" spans="1:15" ht="20.100000000000001" customHeight="1" x14ac:dyDescent="0.35">
      <c r="A10" s="20"/>
      <c r="B10" s="5">
        <v>1</v>
      </c>
      <c r="C10" s="6" t="s">
        <v>66</v>
      </c>
      <c r="D10" s="25">
        <v>571</v>
      </c>
      <c r="E10" s="25">
        <v>44</v>
      </c>
      <c r="F10" s="25">
        <v>363</v>
      </c>
      <c r="G10" s="25">
        <v>106</v>
      </c>
      <c r="H10" s="7">
        <f t="shared" ref="H10:H55" si="0">SUM(D10:G10)</f>
        <v>1084</v>
      </c>
      <c r="I10" s="8">
        <f t="shared" ref="I10:I55" si="1">H10/$H$56</f>
        <v>0.23771929824561402</v>
      </c>
      <c r="J10" s="1"/>
      <c r="K10" s="1"/>
      <c r="L10" s="1"/>
      <c r="M10" s="1"/>
      <c r="N10" s="1"/>
      <c r="O10" s="1"/>
    </row>
    <row r="11" spans="1:15" ht="20.100000000000001" customHeight="1" x14ac:dyDescent="0.35">
      <c r="A11" s="20"/>
      <c r="B11" s="5">
        <v>2</v>
      </c>
      <c r="C11" s="6" t="s">
        <v>84</v>
      </c>
      <c r="D11" s="25">
        <v>563</v>
      </c>
      <c r="E11" s="25">
        <v>59</v>
      </c>
      <c r="F11" s="25">
        <v>54</v>
      </c>
      <c r="G11" s="25">
        <v>7</v>
      </c>
      <c r="H11" s="7">
        <f t="shared" si="0"/>
        <v>683</v>
      </c>
      <c r="I11" s="8">
        <f t="shared" si="1"/>
        <v>0.14978070175438596</v>
      </c>
      <c r="J11" s="1"/>
      <c r="K11" s="1"/>
      <c r="L11" s="1"/>
      <c r="M11" s="1"/>
      <c r="N11" s="1"/>
      <c r="O11" s="1"/>
    </row>
    <row r="12" spans="1:15" ht="20.100000000000001" customHeight="1" x14ac:dyDescent="0.35">
      <c r="A12" s="20"/>
      <c r="B12" s="5">
        <v>3</v>
      </c>
      <c r="C12" s="6" t="s">
        <v>56</v>
      </c>
      <c r="D12" s="25">
        <v>344</v>
      </c>
      <c r="E12" s="25">
        <v>43</v>
      </c>
      <c r="F12" s="25">
        <v>67</v>
      </c>
      <c r="G12" s="25">
        <v>34</v>
      </c>
      <c r="H12" s="7">
        <f t="shared" si="0"/>
        <v>488</v>
      </c>
      <c r="I12" s="8">
        <f t="shared" si="1"/>
        <v>0.10701754385964912</v>
      </c>
      <c r="J12" s="1"/>
      <c r="K12" s="1"/>
      <c r="L12" s="1"/>
      <c r="M12" s="1"/>
      <c r="N12" s="1"/>
      <c r="O12" s="1"/>
    </row>
    <row r="13" spans="1:15" ht="20.100000000000001" customHeight="1" x14ac:dyDescent="0.35">
      <c r="A13" s="20"/>
      <c r="B13" s="5">
        <v>4</v>
      </c>
      <c r="C13" s="6" t="s">
        <v>60</v>
      </c>
      <c r="D13" s="25">
        <v>222</v>
      </c>
      <c r="E13" s="25">
        <v>94</v>
      </c>
      <c r="F13" s="25">
        <v>59</v>
      </c>
      <c r="G13" s="25">
        <v>84</v>
      </c>
      <c r="H13" s="7">
        <f t="shared" si="0"/>
        <v>459</v>
      </c>
      <c r="I13" s="8">
        <f t="shared" si="1"/>
        <v>0.1006578947368421</v>
      </c>
      <c r="J13" s="1"/>
      <c r="K13" s="1"/>
      <c r="L13" s="1"/>
      <c r="M13" s="1"/>
      <c r="N13" s="1"/>
      <c r="O13" s="1"/>
    </row>
    <row r="14" spans="1:15" ht="20.100000000000001" customHeight="1" x14ac:dyDescent="0.35">
      <c r="A14" s="20"/>
      <c r="B14" s="5">
        <v>5</v>
      </c>
      <c r="C14" s="6" t="s">
        <v>85</v>
      </c>
      <c r="D14" s="25">
        <v>189</v>
      </c>
      <c r="E14" s="25">
        <v>54</v>
      </c>
      <c r="F14" s="25">
        <v>78</v>
      </c>
      <c r="G14" s="25">
        <v>69</v>
      </c>
      <c r="H14" s="7">
        <f t="shared" si="0"/>
        <v>390</v>
      </c>
      <c r="I14" s="8">
        <f t="shared" si="1"/>
        <v>8.5526315789473686E-2</v>
      </c>
      <c r="J14" s="1"/>
      <c r="K14" s="1"/>
      <c r="L14" s="1"/>
      <c r="M14" s="1"/>
      <c r="N14" s="1"/>
      <c r="O14" s="1"/>
    </row>
    <row r="15" spans="1:15" ht="20.100000000000001" customHeight="1" x14ac:dyDescent="0.35">
      <c r="A15" s="20"/>
      <c r="B15" s="5">
        <v>6</v>
      </c>
      <c r="C15" s="6" t="s">
        <v>152</v>
      </c>
      <c r="D15" s="25">
        <v>143</v>
      </c>
      <c r="E15" s="25">
        <v>3</v>
      </c>
      <c r="F15" s="25">
        <v>27</v>
      </c>
      <c r="G15" s="25">
        <v>9</v>
      </c>
      <c r="H15" s="7">
        <f t="shared" si="0"/>
        <v>182</v>
      </c>
      <c r="I15" s="8">
        <f t="shared" si="1"/>
        <v>3.9912280701754385E-2</v>
      </c>
      <c r="J15" s="1"/>
      <c r="K15" s="1"/>
      <c r="L15" s="1"/>
      <c r="M15" s="1"/>
      <c r="N15" s="1"/>
      <c r="O15" s="1"/>
    </row>
    <row r="16" spans="1:15" ht="20.100000000000001" customHeight="1" x14ac:dyDescent="0.35">
      <c r="A16" s="20"/>
      <c r="B16" s="5">
        <v>7</v>
      </c>
      <c r="C16" s="6" t="s">
        <v>50</v>
      </c>
      <c r="D16" s="25">
        <v>117</v>
      </c>
      <c r="E16" s="25">
        <v>13</v>
      </c>
      <c r="F16" s="25">
        <v>36</v>
      </c>
      <c r="G16" s="25">
        <v>12</v>
      </c>
      <c r="H16" s="7">
        <f t="shared" si="0"/>
        <v>178</v>
      </c>
      <c r="I16" s="8">
        <f t="shared" si="1"/>
        <v>3.9035087719298249E-2</v>
      </c>
      <c r="J16" s="1"/>
      <c r="K16" s="1"/>
      <c r="L16" s="1"/>
      <c r="M16" s="1"/>
      <c r="N16" s="1"/>
      <c r="O16" s="1"/>
    </row>
    <row r="17" spans="1:15" ht="20.100000000000001" customHeight="1" x14ac:dyDescent="0.35">
      <c r="A17" s="20"/>
      <c r="B17" s="5">
        <v>8</v>
      </c>
      <c r="C17" s="6" t="s">
        <v>83</v>
      </c>
      <c r="D17" s="25">
        <v>78</v>
      </c>
      <c r="E17" s="25">
        <v>41</v>
      </c>
      <c r="F17" s="25">
        <v>20</v>
      </c>
      <c r="G17" s="25">
        <v>18</v>
      </c>
      <c r="H17" s="7">
        <f t="shared" si="0"/>
        <v>157</v>
      </c>
      <c r="I17" s="8">
        <f t="shared" si="1"/>
        <v>3.4429824561403512E-2</v>
      </c>
      <c r="J17" s="1"/>
      <c r="K17" s="1"/>
      <c r="L17" s="1"/>
      <c r="M17" s="1"/>
      <c r="N17" s="1"/>
      <c r="O17" s="1"/>
    </row>
    <row r="18" spans="1:15" ht="20.100000000000001" customHeight="1" x14ac:dyDescent="0.35">
      <c r="A18" s="20"/>
      <c r="B18" s="5">
        <v>9</v>
      </c>
      <c r="C18" s="6" t="s">
        <v>112</v>
      </c>
      <c r="D18" s="25">
        <v>100</v>
      </c>
      <c r="E18" s="25">
        <v>6</v>
      </c>
      <c r="F18" s="25">
        <v>12</v>
      </c>
      <c r="G18" s="25">
        <v>13</v>
      </c>
      <c r="H18" s="7">
        <f t="shared" si="0"/>
        <v>131</v>
      </c>
      <c r="I18" s="8">
        <f t="shared" si="1"/>
        <v>2.8728070175438596E-2</v>
      </c>
      <c r="J18" s="1"/>
      <c r="K18" s="1"/>
      <c r="L18" s="1"/>
      <c r="M18" s="1"/>
      <c r="N18" s="1"/>
      <c r="O18" s="1"/>
    </row>
    <row r="19" spans="1:15" ht="20.100000000000001" customHeight="1" x14ac:dyDescent="0.35">
      <c r="A19" s="20"/>
      <c r="B19" s="5">
        <v>10</v>
      </c>
      <c r="C19" s="6" t="s">
        <v>51</v>
      </c>
      <c r="D19" s="25">
        <v>91</v>
      </c>
      <c r="E19" s="25">
        <v>16</v>
      </c>
      <c r="F19" s="25">
        <v>4</v>
      </c>
      <c r="G19" s="25">
        <v>1</v>
      </c>
      <c r="H19" s="7">
        <f t="shared" si="0"/>
        <v>112</v>
      </c>
      <c r="I19" s="8">
        <f t="shared" si="1"/>
        <v>2.456140350877193E-2</v>
      </c>
      <c r="J19" s="1"/>
      <c r="K19" s="1"/>
      <c r="L19" s="1"/>
      <c r="M19" s="1"/>
      <c r="N19" s="1"/>
      <c r="O19" s="1"/>
    </row>
    <row r="20" spans="1:15" ht="20.100000000000001" customHeight="1" x14ac:dyDescent="0.35">
      <c r="A20" s="20"/>
      <c r="B20" s="5">
        <v>11</v>
      </c>
      <c r="C20" s="6" t="s">
        <v>195</v>
      </c>
      <c r="D20" s="25">
        <v>47</v>
      </c>
      <c r="E20" s="25">
        <v>1</v>
      </c>
      <c r="F20" s="25">
        <v>52</v>
      </c>
      <c r="G20" s="25">
        <v>5</v>
      </c>
      <c r="H20" s="7">
        <f t="shared" si="0"/>
        <v>105</v>
      </c>
      <c r="I20" s="8">
        <f t="shared" si="1"/>
        <v>2.3026315789473683E-2</v>
      </c>
      <c r="J20" s="1"/>
      <c r="K20" s="1"/>
      <c r="L20" s="1"/>
      <c r="M20" s="1"/>
      <c r="N20" s="1"/>
      <c r="O20" s="1"/>
    </row>
    <row r="21" spans="1:15" ht="20.100000000000001" customHeight="1" x14ac:dyDescent="0.35">
      <c r="A21" s="20"/>
      <c r="B21" s="5">
        <v>12</v>
      </c>
      <c r="C21" s="6" t="s">
        <v>49</v>
      </c>
      <c r="D21" s="25">
        <v>32</v>
      </c>
      <c r="E21" s="25">
        <v>13</v>
      </c>
      <c r="F21" s="25">
        <v>30</v>
      </c>
      <c r="G21" s="25">
        <v>14</v>
      </c>
      <c r="H21" s="7">
        <f t="shared" si="0"/>
        <v>89</v>
      </c>
      <c r="I21" s="8">
        <f t="shared" si="1"/>
        <v>1.9517543859649124E-2</v>
      </c>
      <c r="J21" s="1"/>
      <c r="K21" s="1"/>
      <c r="L21" s="1"/>
      <c r="M21" s="1"/>
      <c r="N21" s="1"/>
      <c r="O21" s="1"/>
    </row>
    <row r="22" spans="1:15" ht="20.100000000000001" customHeight="1" x14ac:dyDescent="0.35">
      <c r="A22" s="20"/>
      <c r="B22" s="5">
        <v>13</v>
      </c>
      <c r="C22" s="6" t="s">
        <v>52</v>
      </c>
      <c r="D22" s="25">
        <v>29</v>
      </c>
      <c r="E22" s="25">
        <v>0</v>
      </c>
      <c r="F22" s="25">
        <v>28</v>
      </c>
      <c r="G22" s="25">
        <v>1</v>
      </c>
      <c r="H22" s="7">
        <f t="shared" si="0"/>
        <v>58</v>
      </c>
      <c r="I22" s="8">
        <f t="shared" si="1"/>
        <v>1.2719298245614035E-2</v>
      </c>
      <c r="J22" s="1"/>
      <c r="K22" s="1"/>
      <c r="L22" s="1"/>
      <c r="M22" s="1"/>
      <c r="N22" s="1"/>
      <c r="O22" s="1"/>
    </row>
    <row r="23" spans="1:15" ht="20.100000000000001" customHeight="1" x14ac:dyDescent="0.35">
      <c r="A23" s="20"/>
      <c r="B23" s="5">
        <v>14</v>
      </c>
      <c r="C23" s="6" t="s">
        <v>65</v>
      </c>
      <c r="D23" s="25">
        <v>20</v>
      </c>
      <c r="E23" s="25">
        <v>10</v>
      </c>
      <c r="F23" s="25">
        <v>22</v>
      </c>
      <c r="G23" s="25">
        <v>5</v>
      </c>
      <c r="H23" s="7">
        <f t="shared" si="0"/>
        <v>57</v>
      </c>
      <c r="I23" s="8">
        <f t="shared" si="1"/>
        <v>1.2500000000000001E-2</v>
      </c>
      <c r="J23" s="1"/>
      <c r="K23" s="1"/>
      <c r="L23" s="1"/>
      <c r="M23" s="1"/>
      <c r="N23" s="1"/>
      <c r="O23" s="1"/>
    </row>
    <row r="24" spans="1:15" ht="20.100000000000001" customHeight="1" x14ac:dyDescent="0.35">
      <c r="A24" s="20"/>
      <c r="B24" s="5">
        <v>15</v>
      </c>
      <c r="C24" s="6" t="s">
        <v>54</v>
      </c>
      <c r="D24" s="25">
        <v>16</v>
      </c>
      <c r="E24" s="25">
        <v>5</v>
      </c>
      <c r="F24" s="25">
        <v>19</v>
      </c>
      <c r="G24" s="25">
        <v>6</v>
      </c>
      <c r="H24" s="7">
        <f t="shared" si="0"/>
        <v>46</v>
      </c>
      <c r="I24" s="8">
        <f t="shared" si="1"/>
        <v>1.0087719298245614E-2</v>
      </c>
      <c r="J24" s="1"/>
      <c r="K24" s="1"/>
      <c r="L24" s="1"/>
      <c r="M24" s="1"/>
      <c r="N24" s="1"/>
      <c r="O24" s="1"/>
    </row>
    <row r="25" spans="1:15" ht="20.100000000000001" customHeight="1" x14ac:dyDescent="0.35">
      <c r="A25" s="20"/>
      <c r="B25" s="5">
        <v>16</v>
      </c>
      <c r="C25" s="6" t="s">
        <v>86</v>
      </c>
      <c r="D25" s="25">
        <v>46</v>
      </c>
      <c r="E25" s="25">
        <v>0</v>
      </c>
      <c r="F25" s="25">
        <v>0</v>
      </c>
      <c r="G25" s="25">
        <v>0</v>
      </c>
      <c r="H25" s="7">
        <f t="shared" si="0"/>
        <v>46</v>
      </c>
      <c r="I25" s="8">
        <f t="shared" si="1"/>
        <v>1.0087719298245614E-2</v>
      </c>
      <c r="J25" s="1"/>
      <c r="K25" s="1"/>
      <c r="L25" s="1"/>
      <c r="M25" s="1"/>
      <c r="N25" s="1"/>
      <c r="O25" s="1"/>
    </row>
    <row r="26" spans="1:15" ht="20.100000000000001" customHeight="1" x14ac:dyDescent="0.35">
      <c r="A26" s="20"/>
      <c r="B26" s="5">
        <v>17</v>
      </c>
      <c r="C26" s="6" t="s">
        <v>53</v>
      </c>
      <c r="D26" s="25">
        <v>32</v>
      </c>
      <c r="E26" s="25">
        <v>3</v>
      </c>
      <c r="F26" s="25">
        <v>2</v>
      </c>
      <c r="G26" s="25">
        <v>1</v>
      </c>
      <c r="H26" s="7">
        <f t="shared" si="0"/>
        <v>38</v>
      </c>
      <c r="I26" s="8">
        <f t="shared" si="1"/>
        <v>8.3333333333333332E-3</v>
      </c>
      <c r="J26" s="1"/>
      <c r="K26" s="1"/>
      <c r="L26" s="1"/>
      <c r="M26" s="1"/>
      <c r="N26" s="1"/>
      <c r="O26" s="1"/>
    </row>
    <row r="27" spans="1:15" ht="20.100000000000001" customHeight="1" x14ac:dyDescent="0.35">
      <c r="A27" s="20"/>
      <c r="B27" s="5">
        <v>18</v>
      </c>
      <c r="C27" s="6" t="s">
        <v>109</v>
      </c>
      <c r="D27" s="25">
        <v>11</v>
      </c>
      <c r="E27" s="25">
        <v>4</v>
      </c>
      <c r="F27" s="25">
        <v>15</v>
      </c>
      <c r="G27" s="25">
        <v>5</v>
      </c>
      <c r="H27" s="7">
        <f t="shared" si="0"/>
        <v>35</v>
      </c>
      <c r="I27" s="8">
        <f t="shared" si="1"/>
        <v>7.6754385964912276E-3</v>
      </c>
      <c r="J27" s="1"/>
      <c r="K27" s="1"/>
      <c r="L27" s="1"/>
      <c r="M27" s="1"/>
      <c r="N27" s="1"/>
      <c r="O27" s="1"/>
    </row>
    <row r="28" spans="1:15" ht="20.100000000000001" customHeight="1" x14ac:dyDescent="0.35">
      <c r="A28" s="20"/>
      <c r="B28" s="5">
        <v>19</v>
      </c>
      <c r="C28" s="6" t="s">
        <v>98</v>
      </c>
      <c r="D28" s="25">
        <v>26</v>
      </c>
      <c r="E28" s="25">
        <v>2</v>
      </c>
      <c r="F28" s="25">
        <v>0</v>
      </c>
      <c r="G28" s="25">
        <v>6</v>
      </c>
      <c r="H28" s="7">
        <f t="shared" si="0"/>
        <v>34</v>
      </c>
      <c r="I28" s="8">
        <f t="shared" si="1"/>
        <v>7.4561403508771927E-3</v>
      </c>
      <c r="J28" s="1"/>
      <c r="K28" s="1"/>
      <c r="L28" s="1"/>
      <c r="M28" s="1"/>
      <c r="N28" s="1"/>
      <c r="O28" s="1"/>
    </row>
    <row r="29" spans="1:15" ht="20.100000000000001" customHeight="1" x14ac:dyDescent="0.35">
      <c r="A29" s="20"/>
      <c r="B29" s="5">
        <v>20</v>
      </c>
      <c r="C29" s="6" t="s">
        <v>97</v>
      </c>
      <c r="D29" s="25">
        <v>6</v>
      </c>
      <c r="E29" s="25">
        <v>1</v>
      </c>
      <c r="F29" s="25">
        <v>22</v>
      </c>
      <c r="G29" s="25">
        <v>3</v>
      </c>
      <c r="H29" s="7">
        <f t="shared" si="0"/>
        <v>32</v>
      </c>
      <c r="I29" s="8">
        <f t="shared" si="1"/>
        <v>7.0175438596491229E-3</v>
      </c>
      <c r="J29" s="1"/>
      <c r="K29" s="1"/>
      <c r="L29" s="1"/>
      <c r="M29" s="1"/>
      <c r="N29" s="1"/>
      <c r="O29" s="1"/>
    </row>
    <row r="30" spans="1:15" ht="20.100000000000001" customHeight="1" x14ac:dyDescent="0.35">
      <c r="A30" s="20"/>
      <c r="B30" s="5">
        <v>21</v>
      </c>
      <c r="C30" s="6" t="s">
        <v>57</v>
      </c>
      <c r="D30" s="25">
        <v>6</v>
      </c>
      <c r="E30" s="25">
        <v>4</v>
      </c>
      <c r="F30" s="25">
        <v>9</v>
      </c>
      <c r="G30" s="25">
        <v>7</v>
      </c>
      <c r="H30" s="7">
        <f t="shared" si="0"/>
        <v>26</v>
      </c>
      <c r="I30" s="8">
        <f t="shared" si="1"/>
        <v>5.7017543859649127E-3</v>
      </c>
      <c r="J30" s="1"/>
      <c r="K30" s="1"/>
      <c r="L30" s="1"/>
      <c r="M30" s="1"/>
      <c r="N30" s="1"/>
      <c r="O30" s="1"/>
    </row>
    <row r="31" spans="1:15" ht="20.100000000000001" customHeight="1" x14ac:dyDescent="0.35">
      <c r="A31" s="20"/>
      <c r="B31" s="5">
        <v>22</v>
      </c>
      <c r="C31" s="6" t="s">
        <v>91</v>
      </c>
      <c r="D31" s="25">
        <v>5</v>
      </c>
      <c r="E31" s="25">
        <v>0</v>
      </c>
      <c r="F31" s="25">
        <v>14</v>
      </c>
      <c r="G31" s="25">
        <v>1</v>
      </c>
      <c r="H31" s="7">
        <f t="shared" si="0"/>
        <v>20</v>
      </c>
      <c r="I31" s="8">
        <f t="shared" si="1"/>
        <v>4.3859649122807015E-3</v>
      </c>
      <c r="J31" s="1"/>
      <c r="K31" s="1"/>
      <c r="L31" s="1"/>
      <c r="M31" s="1"/>
      <c r="N31" s="1"/>
      <c r="O31" s="1"/>
    </row>
    <row r="32" spans="1:15" ht="20.100000000000001" customHeight="1" x14ac:dyDescent="0.35">
      <c r="A32" s="20"/>
      <c r="B32" s="5">
        <v>23</v>
      </c>
      <c r="C32" s="6" t="s">
        <v>96</v>
      </c>
      <c r="D32" s="25">
        <v>0</v>
      </c>
      <c r="E32" s="25">
        <v>5</v>
      </c>
      <c r="F32" s="25">
        <v>3</v>
      </c>
      <c r="G32" s="25">
        <v>10</v>
      </c>
      <c r="H32" s="7">
        <f t="shared" si="0"/>
        <v>18</v>
      </c>
      <c r="I32" s="8">
        <f t="shared" si="1"/>
        <v>3.9473684210526317E-3</v>
      </c>
      <c r="J32" s="1"/>
      <c r="K32" s="1"/>
      <c r="L32" s="1"/>
      <c r="M32" s="1"/>
      <c r="N32" s="1"/>
      <c r="O32" s="1"/>
    </row>
    <row r="33" spans="1:15" ht="20.100000000000001" customHeight="1" x14ac:dyDescent="0.35">
      <c r="A33" s="20"/>
      <c r="B33" s="5">
        <v>24</v>
      </c>
      <c r="C33" s="6" t="s">
        <v>155</v>
      </c>
      <c r="D33" s="25">
        <v>2</v>
      </c>
      <c r="E33" s="25">
        <v>7</v>
      </c>
      <c r="F33" s="25">
        <v>6</v>
      </c>
      <c r="G33" s="25">
        <v>2</v>
      </c>
      <c r="H33" s="7">
        <f t="shared" si="0"/>
        <v>17</v>
      </c>
      <c r="I33" s="8">
        <f t="shared" si="1"/>
        <v>3.7280701754385964E-3</v>
      </c>
      <c r="J33" s="1"/>
      <c r="K33" s="1"/>
      <c r="L33" s="1"/>
      <c r="M33" s="1"/>
      <c r="N33" s="1"/>
      <c r="O33" s="1"/>
    </row>
    <row r="34" spans="1:15" ht="20.100000000000001" customHeight="1" x14ac:dyDescent="0.35">
      <c r="A34" s="20"/>
      <c r="B34" s="5">
        <v>25</v>
      </c>
      <c r="C34" s="6" t="s">
        <v>63</v>
      </c>
      <c r="D34" s="25">
        <v>3</v>
      </c>
      <c r="E34" s="25">
        <v>9</v>
      </c>
      <c r="F34" s="25">
        <v>2</v>
      </c>
      <c r="G34" s="25">
        <v>0</v>
      </c>
      <c r="H34" s="7">
        <f t="shared" si="0"/>
        <v>14</v>
      </c>
      <c r="I34" s="8">
        <f t="shared" si="1"/>
        <v>3.0701754385964912E-3</v>
      </c>
      <c r="J34" s="1"/>
      <c r="K34" s="1"/>
      <c r="L34" s="1"/>
      <c r="M34" s="1"/>
      <c r="N34" s="1"/>
      <c r="O34" s="1"/>
    </row>
    <row r="35" spans="1:15" ht="20.100000000000001" customHeight="1" x14ac:dyDescent="0.35">
      <c r="A35" s="20"/>
      <c r="B35" s="5">
        <v>26</v>
      </c>
      <c r="C35" s="6" t="s">
        <v>80</v>
      </c>
      <c r="D35" s="25">
        <v>1</v>
      </c>
      <c r="E35" s="25">
        <v>0</v>
      </c>
      <c r="F35" s="25">
        <v>11</v>
      </c>
      <c r="G35" s="25">
        <v>2</v>
      </c>
      <c r="H35" s="7">
        <f t="shared" si="0"/>
        <v>14</v>
      </c>
      <c r="I35" s="8">
        <f t="shared" si="1"/>
        <v>3.0701754385964912E-3</v>
      </c>
      <c r="J35" s="1"/>
      <c r="K35" s="1"/>
      <c r="L35" s="1"/>
      <c r="M35" s="1"/>
      <c r="N35" s="1"/>
      <c r="O35" s="1"/>
    </row>
    <row r="36" spans="1:15" ht="20.100000000000001" customHeight="1" x14ac:dyDescent="0.35">
      <c r="A36" s="20"/>
      <c r="B36" s="5">
        <v>27</v>
      </c>
      <c r="C36" s="6" t="s">
        <v>61</v>
      </c>
      <c r="D36" s="25">
        <v>9</v>
      </c>
      <c r="E36" s="25">
        <v>0</v>
      </c>
      <c r="F36" s="25">
        <v>0</v>
      </c>
      <c r="G36" s="25">
        <v>0</v>
      </c>
      <c r="H36" s="7">
        <f t="shared" si="0"/>
        <v>9</v>
      </c>
      <c r="I36" s="8">
        <f t="shared" si="1"/>
        <v>1.9736842105263159E-3</v>
      </c>
      <c r="J36" s="1"/>
      <c r="K36" s="1"/>
      <c r="L36" s="1"/>
      <c r="M36" s="1"/>
      <c r="N36" s="1"/>
      <c r="O36" s="1"/>
    </row>
    <row r="37" spans="1:15" ht="20.100000000000001" customHeight="1" x14ac:dyDescent="0.35">
      <c r="A37" s="20"/>
      <c r="B37" s="5">
        <v>28</v>
      </c>
      <c r="C37" s="6" t="s">
        <v>81</v>
      </c>
      <c r="D37" s="25">
        <v>0</v>
      </c>
      <c r="E37" s="25">
        <v>1</v>
      </c>
      <c r="F37" s="25">
        <v>0</v>
      </c>
      <c r="G37" s="25">
        <v>3</v>
      </c>
      <c r="H37" s="7">
        <f t="shared" si="0"/>
        <v>4</v>
      </c>
      <c r="I37" s="8">
        <f t="shared" si="1"/>
        <v>8.7719298245614037E-4</v>
      </c>
      <c r="J37" s="1"/>
      <c r="K37" s="1"/>
      <c r="L37" s="1"/>
      <c r="M37" s="1"/>
      <c r="N37" s="1"/>
      <c r="O37" s="1"/>
    </row>
    <row r="38" spans="1:15" ht="20.100000000000001" customHeight="1" x14ac:dyDescent="0.35">
      <c r="A38" s="20"/>
      <c r="B38" s="5">
        <v>29</v>
      </c>
      <c r="C38" s="6" t="s">
        <v>58</v>
      </c>
      <c r="D38" s="25">
        <v>2</v>
      </c>
      <c r="E38" s="25">
        <v>2</v>
      </c>
      <c r="F38" s="25">
        <v>0</v>
      </c>
      <c r="G38" s="25">
        <v>0</v>
      </c>
      <c r="H38" s="7">
        <f t="shared" si="0"/>
        <v>4</v>
      </c>
      <c r="I38" s="8">
        <f t="shared" si="1"/>
        <v>8.7719298245614037E-4</v>
      </c>
      <c r="J38" s="1"/>
      <c r="K38" s="1"/>
      <c r="L38" s="1"/>
      <c r="M38" s="1"/>
      <c r="N38" s="1"/>
      <c r="O38" s="1"/>
    </row>
    <row r="39" spans="1:15" ht="20.100000000000001" customHeight="1" x14ac:dyDescent="0.35">
      <c r="A39" s="20"/>
      <c r="B39" s="5">
        <v>30</v>
      </c>
      <c r="C39" s="6" t="s">
        <v>79</v>
      </c>
      <c r="D39" s="25">
        <v>0</v>
      </c>
      <c r="E39" s="25">
        <v>0</v>
      </c>
      <c r="F39" s="25">
        <v>0</v>
      </c>
      <c r="G39" s="25">
        <v>3</v>
      </c>
      <c r="H39" s="7">
        <f t="shared" si="0"/>
        <v>3</v>
      </c>
      <c r="I39" s="8">
        <f t="shared" si="1"/>
        <v>6.5789473684210525E-4</v>
      </c>
      <c r="J39" s="1"/>
      <c r="K39" s="1"/>
      <c r="L39" s="1"/>
      <c r="M39" s="1"/>
      <c r="N39" s="1"/>
      <c r="O39" s="1"/>
    </row>
    <row r="40" spans="1:15" ht="20.100000000000001" customHeight="1" x14ac:dyDescent="0.35">
      <c r="A40" s="20"/>
      <c r="B40" s="5">
        <v>31</v>
      </c>
      <c r="C40" s="6" t="s">
        <v>64</v>
      </c>
      <c r="D40" s="25">
        <v>1</v>
      </c>
      <c r="E40" s="25">
        <v>1</v>
      </c>
      <c r="F40" s="25">
        <v>0</v>
      </c>
      <c r="G40" s="25">
        <v>1</v>
      </c>
      <c r="H40" s="7">
        <f t="shared" si="0"/>
        <v>3</v>
      </c>
      <c r="I40" s="8">
        <f t="shared" si="1"/>
        <v>6.5789473684210525E-4</v>
      </c>
      <c r="J40" s="1"/>
      <c r="K40" s="1"/>
      <c r="L40" s="1"/>
      <c r="M40" s="1"/>
      <c r="N40" s="1"/>
      <c r="O40" s="1"/>
    </row>
    <row r="41" spans="1:15" ht="20.100000000000001" customHeight="1" x14ac:dyDescent="0.35">
      <c r="A41" s="20"/>
      <c r="B41" s="5">
        <v>32</v>
      </c>
      <c r="C41" s="6" t="s">
        <v>55</v>
      </c>
      <c r="D41" s="25">
        <v>0</v>
      </c>
      <c r="E41" s="25">
        <v>1</v>
      </c>
      <c r="F41" s="25">
        <v>0</v>
      </c>
      <c r="G41" s="25">
        <v>0</v>
      </c>
      <c r="H41" s="7">
        <f t="shared" si="0"/>
        <v>1</v>
      </c>
      <c r="I41" s="8">
        <f t="shared" si="1"/>
        <v>2.1929824561403509E-4</v>
      </c>
      <c r="J41" s="1"/>
      <c r="K41" s="1"/>
      <c r="L41" s="1"/>
      <c r="M41" s="1"/>
      <c r="N41" s="1"/>
      <c r="O41" s="1"/>
    </row>
    <row r="42" spans="1:15" ht="20.100000000000001" customHeight="1" x14ac:dyDescent="0.35">
      <c r="A42" s="20"/>
      <c r="B42" s="5">
        <v>33</v>
      </c>
      <c r="C42" s="6" t="s">
        <v>77</v>
      </c>
      <c r="D42" s="25">
        <v>0</v>
      </c>
      <c r="E42" s="25">
        <v>1</v>
      </c>
      <c r="F42" s="25">
        <v>0</v>
      </c>
      <c r="G42" s="25">
        <v>0</v>
      </c>
      <c r="H42" s="7">
        <f t="shared" si="0"/>
        <v>1</v>
      </c>
      <c r="I42" s="8">
        <f t="shared" si="1"/>
        <v>2.1929824561403509E-4</v>
      </c>
      <c r="J42" s="1"/>
      <c r="K42" s="1"/>
      <c r="L42" s="1"/>
      <c r="M42" s="1"/>
      <c r="N42" s="1"/>
      <c r="O42" s="1"/>
    </row>
    <row r="43" spans="1:15" ht="20.100000000000001" customHeight="1" x14ac:dyDescent="0.35">
      <c r="A43" s="20"/>
      <c r="B43" s="5">
        <v>34</v>
      </c>
      <c r="C43" s="6" t="s">
        <v>157</v>
      </c>
      <c r="D43" s="25">
        <v>1</v>
      </c>
      <c r="E43" s="25">
        <v>0</v>
      </c>
      <c r="F43" s="25">
        <v>0</v>
      </c>
      <c r="G43" s="25">
        <v>0</v>
      </c>
      <c r="H43" s="7">
        <f t="shared" si="0"/>
        <v>1</v>
      </c>
      <c r="I43" s="8">
        <f t="shared" si="1"/>
        <v>2.1929824561403509E-4</v>
      </c>
      <c r="J43" s="1"/>
      <c r="K43" s="1"/>
      <c r="L43" s="1"/>
      <c r="M43" s="1"/>
      <c r="N43" s="1"/>
      <c r="O43" s="1"/>
    </row>
    <row r="44" spans="1:15" ht="20.100000000000001" customHeight="1" x14ac:dyDescent="0.35">
      <c r="A44" s="20"/>
      <c r="B44" s="5">
        <v>35</v>
      </c>
      <c r="C44" s="6" t="s">
        <v>62</v>
      </c>
      <c r="D44" s="25">
        <v>0</v>
      </c>
      <c r="E44" s="25">
        <v>0</v>
      </c>
      <c r="F44" s="25">
        <v>0</v>
      </c>
      <c r="G44" s="25">
        <v>1</v>
      </c>
      <c r="H44" s="7">
        <f t="shared" si="0"/>
        <v>1</v>
      </c>
      <c r="I44" s="8">
        <f t="shared" si="1"/>
        <v>2.1929824561403509E-4</v>
      </c>
      <c r="J44" s="1"/>
      <c r="K44" s="1"/>
      <c r="L44" s="1"/>
      <c r="M44" s="1"/>
      <c r="N44" s="1"/>
      <c r="O44" s="1"/>
    </row>
    <row r="45" spans="1:15" ht="20.100000000000001" customHeight="1" x14ac:dyDescent="0.35">
      <c r="A45" s="20"/>
      <c r="B45" s="5">
        <v>36</v>
      </c>
      <c r="C45" s="6" t="s">
        <v>75</v>
      </c>
      <c r="D45" s="25">
        <v>1</v>
      </c>
      <c r="E45" s="25">
        <v>0</v>
      </c>
      <c r="F45" s="25">
        <v>0</v>
      </c>
      <c r="G45" s="25">
        <v>0</v>
      </c>
      <c r="H45" s="7">
        <f t="shared" si="0"/>
        <v>1</v>
      </c>
      <c r="I45" s="8">
        <f t="shared" si="1"/>
        <v>2.1929824561403509E-4</v>
      </c>
      <c r="J45" s="1"/>
      <c r="K45" s="1"/>
      <c r="L45" s="1"/>
      <c r="M45" s="1"/>
      <c r="N45" s="1"/>
      <c r="O45" s="1"/>
    </row>
    <row r="46" spans="1:15" ht="20.100000000000001" customHeight="1" x14ac:dyDescent="0.35">
      <c r="A46" s="20"/>
      <c r="B46" s="5">
        <v>37</v>
      </c>
      <c r="C46" s="6" t="s">
        <v>153</v>
      </c>
      <c r="D46" s="25">
        <v>0</v>
      </c>
      <c r="E46" s="25">
        <v>0</v>
      </c>
      <c r="F46" s="25">
        <v>0</v>
      </c>
      <c r="G46" s="25">
        <v>0</v>
      </c>
      <c r="H46" s="7">
        <f t="shared" si="0"/>
        <v>0</v>
      </c>
      <c r="I46" s="8">
        <f t="shared" si="1"/>
        <v>0</v>
      </c>
      <c r="J46" s="1"/>
      <c r="K46" s="1"/>
      <c r="L46" s="1"/>
      <c r="M46" s="1"/>
      <c r="N46" s="1"/>
      <c r="O46" s="1"/>
    </row>
    <row r="47" spans="1:15" ht="20.100000000000001" customHeight="1" x14ac:dyDescent="0.35">
      <c r="A47" s="20"/>
      <c r="B47" s="5">
        <v>38</v>
      </c>
      <c r="C47" s="6" t="s">
        <v>76</v>
      </c>
      <c r="D47" s="25">
        <v>0</v>
      </c>
      <c r="E47" s="25">
        <v>0</v>
      </c>
      <c r="F47" s="25">
        <v>0</v>
      </c>
      <c r="G47" s="25">
        <v>0</v>
      </c>
      <c r="H47" s="7">
        <f t="shared" si="0"/>
        <v>0</v>
      </c>
      <c r="I47" s="8">
        <f t="shared" si="1"/>
        <v>0</v>
      </c>
      <c r="J47" s="1"/>
      <c r="K47" s="1"/>
      <c r="L47" s="1"/>
      <c r="M47" s="1"/>
      <c r="N47" s="1"/>
      <c r="O47" s="1"/>
    </row>
    <row r="48" spans="1:15" ht="20.100000000000001" customHeight="1" x14ac:dyDescent="0.35">
      <c r="A48" s="20"/>
      <c r="B48" s="5">
        <v>39</v>
      </c>
      <c r="C48" s="6" t="s">
        <v>154</v>
      </c>
      <c r="D48" s="25">
        <v>0</v>
      </c>
      <c r="E48" s="25">
        <v>0</v>
      </c>
      <c r="F48" s="25">
        <v>0</v>
      </c>
      <c r="G48" s="25">
        <v>0</v>
      </c>
      <c r="H48" s="7">
        <f t="shared" si="0"/>
        <v>0</v>
      </c>
      <c r="I48" s="8">
        <f t="shared" si="1"/>
        <v>0</v>
      </c>
      <c r="J48" s="1"/>
      <c r="K48" s="1"/>
      <c r="L48" s="1"/>
      <c r="M48" s="1"/>
      <c r="N48" s="1"/>
      <c r="O48" s="1"/>
    </row>
    <row r="49" spans="1:15" ht="20.100000000000001" customHeight="1" x14ac:dyDescent="0.35">
      <c r="A49" s="20"/>
      <c r="B49" s="5">
        <v>40</v>
      </c>
      <c r="C49" s="6" t="s">
        <v>156</v>
      </c>
      <c r="D49" s="25">
        <v>0</v>
      </c>
      <c r="E49" s="25">
        <v>0</v>
      </c>
      <c r="F49" s="25">
        <v>0</v>
      </c>
      <c r="G49" s="25">
        <v>0</v>
      </c>
      <c r="H49" s="7">
        <f t="shared" si="0"/>
        <v>0</v>
      </c>
      <c r="I49" s="8">
        <f t="shared" si="1"/>
        <v>0</v>
      </c>
      <c r="J49" s="1"/>
      <c r="K49" s="1"/>
      <c r="L49" s="1"/>
      <c r="M49" s="1"/>
      <c r="N49" s="1"/>
      <c r="O49" s="1"/>
    </row>
    <row r="50" spans="1:15" ht="20.100000000000001" customHeight="1" x14ac:dyDescent="0.35">
      <c r="A50" s="20"/>
      <c r="B50" s="5">
        <v>41</v>
      </c>
      <c r="C50" s="6" t="s">
        <v>99</v>
      </c>
      <c r="D50" s="25">
        <v>0</v>
      </c>
      <c r="E50" s="25">
        <v>0</v>
      </c>
      <c r="F50" s="25">
        <v>0</v>
      </c>
      <c r="G50" s="25">
        <v>0</v>
      </c>
      <c r="H50" s="7">
        <f t="shared" si="0"/>
        <v>0</v>
      </c>
      <c r="I50" s="8">
        <f t="shared" si="1"/>
        <v>0</v>
      </c>
      <c r="J50" s="1"/>
      <c r="K50" s="1"/>
      <c r="L50" s="1"/>
      <c r="M50" s="1"/>
      <c r="N50" s="1"/>
      <c r="O50" s="1"/>
    </row>
    <row r="51" spans="1:15" ht="20.100000000000001" customHeight="1" x14ac:dyDescent="0.35">
      <c r="A51" s="20"/>
      <c r="B51" s="5">
        <v>42</v>
      </c>
      <c r="C51" s="6" t="s">
        <v>111</v>
      </c>
      <c r="D51" s="25">
        <v>0</v>
      </c>
      <c r="E51" s="25">
        <v>0</v>
      </c>
      <c r="F51" s="25">
        <v>0</v>
      </c>
      <c r="G51" s="25">
        <v>0</v>
      </c>
      <c r="H51" s="7">
        <f t="shared" si="0"/>
        <v>0</v>
      </c>
      <c r="I51" s="8">
        <f t="shared" si="1"/>
        <v>0</v>
      </c>
      <c r="J51" s="1"/>
      <c r="K51" s="1"/>
      <c r="L51" s="1"/>
      <c r="M51" s="1"/>
      <c r="N51" s="1"/>
      <c r="O51" s="1"/>
    </row>
    <row r="52" spans="1:15" ht="20.100000000000001" customHeight="1" x14ac:dyDescent="0.35">
      <c r="A52" s="20"/>
      <c r="B52" s="5">
        <v>43</v>
      </c>
      <c r="C52" s="6" t="s">
        <v>74</v>
      </c>
      <c r="D52" s="25">
        <v>0</v>
      </c>
      <c r="E52" s="25">
        <v>0</v>
      </c>
      <c r="F52" s="25">
        <v>0</v>
      </c>
      <c r="G52" s="25">
        <v>0</v>
      </c>
      <c r="H52" s="7">
        <f t="shared" si="0"/>
        <v>0</v>
      </c>
      <c r="I52" s="8">
        <f t="shared" si="1"/>
        <v>0</v>
      </c>
      <c r="J52" s="1"/>
      <c r="K52" s="1"/>
      <c r="L52" s="1"/>
      <c r="M52" s="1"/>
      <c r="N52" s="1"/>
      <c r="O52" s="1"/>
    </row>
    <row r="53" spans="1:15" ht="20.100000000000001" customHeight="1" x14ac:dyDescent="0.35">
      <c r="A53" s="20"/>
      <c r="B53" s="5">
        <v>44</v>
      </c>
      <c r="C53" s="6" t="s">
        <v>78</v>
      </c>
      <c r="D53" s="25">
        <v>0</v>
      </c>
      <c r="E53" s="25">
        <v>0</v>
      </c>
      <c r="F53" s="25">
        <v>0</v>
      </c>
      <c r="G53" s="25">
        <v>0</v>
      </c>
      <c r="H53" s="7">
        <f t="shared" si="0"/>
        <v>0</v>
      </c>
      <c r="I53" s="8">
        <f t="shared" si="1"/>
        <v>0</v>
      </c>
      <c r="J53" s="1"/>
      <c r="K53" s="1"/>
      <c r="L53" s="1"/>
      <c r="M53" s="1"/>
      <c r="N53" s="1"/>
      <c r="O53" s="1"/>
    </row>
    <row r="54" spans="1:15" ht="20.100000000000001" customHeight="1" x14ac:dyDescent="0.35">
      <c r="A54" s="20"/>
      <c r="B54" s="5"/>
      <c r="C54" s="6" t="s">
        <v>59</v>
      </c>
      <c r="D54" s="25">
        <v>10</v>
      </c>
      <c r="E54" s="25">
        <v>2</v>
      </c>
      <c r="F54" s="25">
        <v>5</v>
      </c>
      <c r="G54" s="25">
        <v>2</v>
      </c>
      <c r="H54" s="7">
        <f t="shared" si="0"/>
        <v>19</v>
      </c>
      <c r="I54" s="8">
        <f t="shared" si="1"/>
        <v>4.1666666666666666E-3</v>
      </c>
      <c r="J54" s="1"/>
      <c r="K54" s="1"/>
      <c r="L54" s="1"/>
      <c r="M54" s="1"/>
      <c r="N54" s="1"/>
      <c r="O54" s="1"/>
    </row>
    <row r="55" spans="1:15" ht="20.100000000000001" customHeight="1" x14ac:dyDescent="0.35">
      <c r="A55" s="20"/>
      <c r="B55" s="5"/>
      <c r="C55" s="6" t="s">
        <v>82</v>
      </c>
      <c r="D55" s="25">
        <v>0</v>
      </c>
      <c r="E55" s="25">
        <v>0</v>
      </c>
      <c r="F55" s="25">
        <v>0</v>
      </c>
      <c r="G55" s="25">
        <v>0</v>
      </c>
      <c r="H55" s="7">
        <f t="shared" si="0"/>
        <v>0</v>
      </c>
      <c r="I55" s="8">
        <f t="shared" si="1"/>
        <v>0</v>
      </c>
      <c r="J55" s="1"/>
      <c r="K55" s="1"/>
      <c r="L55" s="1"/>
      <c r="M55" s="1"/>
      <c r="N55" s="1"/>
      <c r="O55" s="1"/>
    </row>
    <row r="56" spans="1:15" ht="18" thickBot="1" x14ac:dyDescent="0.4">
      <c r="A56" s="1"/>
      <c r="B56" s="62" t="s">
        <v>2</v>
      </c>
      <c r="C56" s="63"/>
      <c r="D56" s="26">
        <f t="shared" ref="D56:I56" si="2">SUM(D10:D55)</f>
        <v>2724</v>
      </c>
      <c r="E56" s="26">
        <f t="shared" si="2"/>
        <v>445</v>
      </c>
      <c r="F56" s="26">
        <f t="shared" si="2"/>
        <v>960</v>
      </c>
      <c r="G56" s="26">
        <f t="shared" si="2"/>
        <v>431</v>
      </c>
      <c r="H56" s="35">
        <f t="shared" si="2"/>
        <v>4560</v>
      </c>
      <c r="I56" s="9">
        <f t="shared" si="2"/>
        <v>0.99999999999999956</v>
      </c>
      <c r="J56" s="1"/>
      <c r="K56" s="1"/>
      <c r="L56" s="1"/>
      <c r="M56" s="1"/>
      <c r="N56" s="1"/>
      <c r="O56" s="1"/>
    </row>
    <row r="57" spans="1:15" ht="17.25" x14ac:dyDescent="0.35">
      <c r="A57" s="1"/>
      <c r="B57" s="21" t="s">
        <v>94</v>
      </c>
      <c r="C57" s="22"/>
      <c r="D57" s="22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</row>
  </sheetData>
  <autoFilter ref="B9:I26">
    <sortState ref="B10:I55">
      <sortCondition descending="1" ref="H9:H26"/>
    </sortState>
  </autoFilter>
  <mergeCells count="3">
    <mergeCell ref="B6:I6"/>
    <mergeCell ref="B7:I7"/>
    <mergeCell ref="B56:C56"/>
  </mergeCells>
  <conditionalFormatting sqref="I10:I56">
    <cfRule type="dataBar" priority="1011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{10E08CE6-87FA-4BBC-A17E-990F3589F73C}</x14:id>
        </ext>
      </extLst>
    </cfRule>
    <cfRule type="dataBar" priority="101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{04BCD44A-F0CE-42A8-8FF9-053214DD41A4}</x14:id>
        </ext>
      </extLst>
    </cfRule>
  </conditionalFormatting>
  <conditionalFormatting sqref="I10:I56">
    <cfRule type="dataBar" priority="10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{0F5A6613-E0C8-4616-8DA1-2AAED87D1804}</x14:id>
        </ext>
      </extLst>
    </cfRule>
    <cfRule type="dataBar" priority="10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{C770F5F0-AB0C-47C7-9A10-13F8BEBB51B6}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E08CE6-87FA-4BBC-A17E-990F3589F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CD44A-F0CE-42A8-8FF9-053214DD41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I10:I56</xm:sqref>
        </x14:conditionalFormatting>
        <x14:conditionalFormatting xmlns:xm="http://schemas.microsoft.com/office/excel/2006/main">
          <x14:cfRule type="dataBar" id="{0F5A6613-E0C8-4616-8DA1-2AAED87D1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70F5F0-AB0C-47C7-9A10-13F8BEBB5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workbookViewId="0">
      <selection activeCell="C51" sqref="C51"/>
    </sheetView>
    <sheetView topLeftCell="A52" workbookViewId="1"/>
  </sheetViews>
  <sheetFormatPr baseColWidth="10" defaultRowHeight="15" x14ac:dyDescent="0.25"/>
  <cols>
    <col min="1" max="1" width="27.85546875" customWidth="1"/>
    <col min="2" max="2" width="4.7109375" customWidth="1"/>
    <col min="3" max="3" width="40.7109375" customWidth="1"/>
    <col min="4" max="4" width="11.5703125" bestFit="1" customWidth="1"/>
    <col min="5" max="5" width="17.5703125" customWidth="1"/>
    <col min="6" max="6" width="8.570312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25"/>
    <row r="6" spans="1:11" ht="20.25" customHeight="1" x14ac:dyDescent="0.25">
      <c r="A6" s="57" t="s">
        <v>110</v>
      </c>
      <c r="B6" s="57"/>
      <c r="C6" s="57"/>
      <c r="D6" s="57"/>
      <c r="E6" s="57"/>
      <c r="F6" s="57"/>
      <c r="G6" s="57"/>
      <c r="H6" s="23"/>
      <c r="I6" s="23"/>
      <c r="J6" s="23"/>
      <c r="K6" s="23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24"/>
      <c r="I7" s="24"/>
      <c r="J7" s="24"/>
      <c r="K7" s="24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27" t="s">
        <v>85</v>
      </c>
      <c r="D10" s="7">
        <v>948</v>
      </c>
      <c r="E10" s="8">
        <f t="shared" ref="E10:E55" si="0">D10/$D$56</f>
        <v>0.1305245766212309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27" t="s">
        <v>60</v>
      </c>
      <c r="D11" s="7">
        <v>724</v>
      </c>
      <c r="E11" s="8">
        <f t="shared" si="0"/>
        <v>9.9683326449125711E-2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27" t="s">
        <v>52</v>
      </c>
      <c r="D12" s="7">
        <v>704</v>
      </c>
      <c r="E12" s="8">
        <f t="shared" si="0"/>
        <v>9.6929643398044885E-2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27" t="s">
        <v>56</v>
      </c>
      <c r="D13" s="7">
        <v>675</v>
      </c>
      <c r="E13" s="8">
        <f t="shared" si="0"/>
        <v>9.2936802973977689E-2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27" t="s">
        <v>51</v>
      </c>
      <c r="D14" s="7">
        <v>547</v>
      </c>
      <c r="E14" s="8">
        <f t="shared" si="0"/>
        <v>7.5313231447060439E-2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27" t="s">
        <v>66</v>
      </c>
      <c r="D15" s="7">
        <v>487</v>
      </c>
      <c r="E15" s="8">
        <f t="shared" si="0"/>
        <v>6.7052182293817986E-2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27" t="s">
        <v>49</v>
      </c>
      <c r="D16" s="7">
        <v>437</v>
      </c>
      <c r="E16" s="8">
        <f t="shared" si="0"/>
        <v>6.0167974666115932E-2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27" t="s">
        <v>54</v>
      </c>
      <c r="D17" s="7">
        <v>401</v>
      </c>
      <c r="E17" s="8">
        <f t="shared" si="0"/>
        <v>5.5211345174170451E-2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27" t="s">
        <v>112</v>
      </c>
      <c r="D18" s="7">
        <v>361</v>
      </c>
      <c r="E18" s="8">
        <f t="shared" si="0"/>
        <v>4.9703979072008811E-2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27" t="s">
        <v>83</v>
      </c>
      <c r="D19" s="7">
        <v>332</v>
      </c>
      <c r="E19" s="8">
        <f t="shared" si="0"/>
        <v>4.5711138647941622E-2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27" t="s">
        <v>195</v>
      </c>
      <c r="D20" s="7">
        <v>275</v>
      </c>
      <c r="E20" s="8">
        <f t="shared" si="0"/>
        <v>3.7863141952361283E-2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27" t="s">
        <v>84</v>
      </c>
      <c r="D21" s="7">
        <v>270</v>
      </c>
      <c r="E21" s="8">
        <f t="shared" si="0"/>
        <v>3.717472118959108E-2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27" t="s">
        <v>55</v>
      </c>
      <c r="D22" s="7">
        <v>172</v>
      </c>
      <c r="E22" s="8">
        <f t="shared" si="0"/>
        <v>2.3681674239295056E-2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27" t="s">
        <v>152</v>
      </c>
      <c r="D23" s="7">
        <v>84</v>
      </c>
      <c r="E23" s="8">
        <f t="shared" si="0"/>
        <v>1.1565468814539447E-2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27" t="s">
        <v>153</v>
      </c>
      <c r="D24" s="7">
        <v>69</v>
      </c>
      <c r="E24" s="8">
        <f t="shared" si="0"/>
        <v>9.5002065262288302E-3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27" t="s">
        <v>57</v>
      </c>
      <c r="D25" s="7">
        <v>62</v>
      </c>
      <c r="E25" s="8">
        <f t="shared" si="0"/>
        <v>8.5364174583505443E-3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27" t="s">
        <v>61</v>
      </c>
      <c r="D26" s="7">
        <v>62</v>
      </c>
      <c r="E26" s="8">
        <f t="shared" si="0"/>
        <v>8.5364174583505443E-3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27" t="s">
        <v>80</v>
      </c>
      <c r="D27" s="7">
        <v>54</v>
      </c>
      <c r="E27" s="8">
        <f t="shared" si="0"/>
        <v>7.4349442379182153E-3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27" t="s">
        <v>86</v>
      </c>
      <c r="D28" s="7">
        <v>50</v>
      </c>
      <c r="E28" s="8">
        <f t="shared" si="0"/>
        <v>6.8842076277020516E-3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27" t="s">
        <v>63</v>
      </c>
      <c r="D29" s="7">
        <v>38</v>
      </c>
      <c r="E29" s="8">
        <f t="shared" si="0"/>
        <v>5.231997797053559E-3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27" t="s">
        <v>53</v>
      </c>
      <c r="D30" s="7">
        <v>12</v>
      </c>
      <c r="E30" s="8">
        <f t="shared" si="0"/>
        <v>1.6522098306484924E-3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27" t="s">
        <v>91</v>
      </c>
      <c r="D31" s="7">
        <v>7</v>
      </c>
      <c r="E31" s="8">
        <f t="shared" si="0"/>
        <v>9.6378906787828724E-4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27" t="s">
        <v>157</v>
      </c>
      <c r="D32" s="7">
        <v>7</v>
      </c>
      <c r="E32" s="8">
        <f t="shared" si="0"/>
        <v>9.6378906787828724E-4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27" t="s">
        <v>155</v>
      </c>
      <c r="D33" s="7">
        <v>6</v>
      </c>
      <c r="E33" s="8">
        <f t="shared" si="0"/>
        <v>8.2610491532424622E-4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27" t="s">
        <v>81</v>
      </c>
      <c r="D34" s="7">
        <v>6</v>
      </c>
      <c r="E34" s="8">
        <f t="shared" si="0"/>
        <v>8.2610491532424622E-4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27" t="s">
        <v>64</v>
      </c>
      <c r="D35" s="7">
        <v>5</v>
      </c>
      <c r="E35" s="8">
        <f t="shared" si="0"/>
        <v>6.884207627702051E-4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27" t="s">
        <v>58</v>
      </c>
      <c r="D36" s="7">
        <v>5</v>
      </c>
      <c r="E36" s="8">
        <f t="shared" si="0"/>
        <v>6.884207627702051E-4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27" t="s">
        <v>50</v>
      </c>
      <c r="D37" s="7">
        <v>4</v>
      </c>
      <c r="E37" s="8">
        <f t="shared" si="0"/>
        <v>5.5073661021616408E-4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27" t="s">
        <v>77</v>
      </c>
      <c r="D38" s="7">
        <v>4</v>
      </c>
      <c r="E38" s="8">
        <f t="shared" si="0"/>
        <v>5.5073661021616408E-4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27" t="s">
        <v>79</v>
      </c>
      <c r="D39" s="7">
        <v>2</v>
      </c>
      <c r="E39" s="8">
        <f t="shared" si="0"/>
        <v>2.7536830510808204E-4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27" t="s">
        <v>74</v>
      </c>
      <c r="D40" s="7">
        <v>2</v>
      </c>
      <c r="E40" s="8">
        <f t="shared" si="0"/>
        <v>2.7536830510808204E-4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27" t="s">
        <v>97</v>
      </c>
      <c r="D41" s="7">
        <v>1</v>
      </c>
      <c r="E41" s="8">
        <f t="shared" si="0"/>
        <v>1.3768415255404102E-4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27" t="s">
        <v>98</v>
      </c>
      <c r="D42" s="7">
        <v>1</v>
      </c>
      <c r="E42" s="8">
        <f t="shared" si="0"/>
        <v>1.3768415255404102E-4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27" t="s">
        <v>76</v>
      </c>
      <c r="D43" s="7">
        <v>1</v>
      </c>
      <c r="E43" s="8">
        <f t="shared" si="0"/>
        <v>1.3768415255404102E-4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27" t="s">
        <v>154</v>
      </c>
      <c r="D44" s="7">
        <v>1</v>
      </c>
      <c r="E44" s="8">
        <f t="shared" si="0"/>
        <v>1.3768415255404102E-4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27" t="s">
        <v>62</v>
      </c>
      <c r="D45" s="7">
        <v>1</v>
      </c>
      <c r="E45" s="8">
        <f t="shared" si="0"/>
        <v>1.3768415255404102E-4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27" t="s">
        <v>96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27" t="s">
        <v>109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27" t="s">
        <v>65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27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27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27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27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27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27" t="s">
        <v>59</v>
      </c>
      <c r="D54" s="7">
        <v>90</v>
      </c>
      <c r="E54" s="8">
        <f t="shared" si="0"/>
        <v>1.2391573729863693E-2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27" t="s">
        <v>82</v>
      </c>
      <c r="D55" s="7">
        <v>356</v>
      </c>
      <c r="E55" s="8">
        <f t="shared" si="0"/>
        <v>4.9015558309238608E-2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7263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18">
    <sortState ref="B10:E55">
      <sortCondition descending="1" ref="D9:D18"/>
    </sortState>
  </autoFilter>
  <mergeCells count="3">
    <mergeCell ref="B56:C56"/>
    <mergeCell ref="A7:G7"/>
    <mergeCell ref="A6:G6"/>
  </mergeCells>
  <conditionalFormatting sqref="E10:E56">
    <cfRule type="dataBar" priority="101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{B8E4AA5D-B976-42CA-9748-3D2B22F0170D}</x14:id>
        </ext>
      </extLst>
    </cfRule>
    <cfRule type="dataBar" priority="101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{FCA6763D-340B-4F0F-A9AC-4408ABBFA2F0}</x14:id>
        </ext>
      </extLst>
    </cfRule>
  </conditionalFormatting>
  <conditionalFormatting sqref="E10:E56">
    <cfRule type="dataBar" priority="10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{9EB6BF03-7560-4AAA-A93E-394EDBCF61B2}</x14:id>
        </ext>
      </extLst>
    </cfRule>
    <cfRule type="dataBar" priority="10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{9C26F7EA-49A6-47FE-B9D6-720C412F25CB}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E4AA5D-B976-42CA-9748-3D2B22F01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A6763D-340B-4F0F-A9AC-4408ABBFA2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9EB6BF03-7560-4AAA-A93E-394EDBCF6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6F7EA-49A6-47FE-B9D6-720C412F2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7"/>
  <sheetViews>
    <sheetView topLeftCell="A4" workbookViewId="0">
      <selection activeCell="E49" sqref="E49"/>
    </sheetView>
    <sheetView topLeftCell="A43" workbookViewId="1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3.28515625" bestFit="1" customWidth="1"/>
    <col min="5" max="5" width="15.7109375" customWidth="1"/>
    <col min="6" max="6" width="14.7109375" customWidth="1"/>
    <col min="7" max="7" width="14.85546875" customWidth="1"/>
    <col min="8" max="8" width="13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57" t="s">
        <v>101</v>
      </c>
      <c r="C6" s="57"/>
      <c r="D6" s="57"/>
      <c r="E6" s="57"/>
      <c r="F6" s="57"/>
      <c r="G6" s="57"/>
      <c r="H6" s="57"/>
      <c r="I6" s="57"/>
      <c r="J6" s="57"/>
      <c r="K6" s="23"/>
      <c r="L6" s="23"/>
      <c r="M6" s="23"/>
      <c r="N6" s="23"/>
      <c r="O6" s="23"/>
      <c r="P6" s="23"/>
    </row>
    <row r="7" spans="1:16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61"/>
      <c r="J7" s="61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0.5" customHeight="1" x14ac:dyDescent="0.35">
      <c r="A9" s="1"/>
      <c r="B9" s="11" t="s">
        <v>1</v>
      </c>
      <c r="C9" s="12" t="str">
        <f>TITULOS!C12</f>
        <v>Delitos</v>
      </c>
      <c r="D9" s="13" t="s">
        <v>14</v>
      </c>
      <c r="E9" s="13" t="s">
        <v>20</v>
      </c>
      <c r="F9" s="29" t="s">
        <v>15</v>
      </c>
      <c r="G9" s="13" t="s">
        <v>10</v>
      </c>
      <c r="H9" s="29" t="s">
        <v>19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20"/>
      <c r="B10" s="5">
        <v>1</v>
      </c>
      <c r="C10" s="28" t="s">
        <v>60</v>
      </c>
      <c r="D10" s="25">
        <v>2319</v>
      </c>
      <c r="E10" s="25">
        <v>522</v>
      </c>
      <c r="F10" s="25">
        <v>266</v>
      </c>
      <c r="G10" s="25">
        <v>151</v>
      </c>
      <c r="H10" s="25">
        <v>533</v>
      </c>
      <c r="I10" s="7">
        <f t="shared" ref="I10:I55" si="0">SUM(D10:H10)</f>
        <v>3791</v>
      </c>
      <c r="J10" s="8">
        <f t="shared" ref="J10:J55" si="1">I10/$I$56</f>
        <v>0.33283582089552238</v>
      </c>
      <c r="K10" s="1"/>
      <c r="L10" s="1"/>
      <c r="M10" s="1"/>
      <c r="N10" s="1"/>
      <c r="O10" s="1"/>
      <c r="P10" s="1"/>
    </row>
    <row r="11" spans="1:16" ht="23.1" customHeight="1" x14ac:dyDescent="0.35">
      <c r="A11" s="20"/>
      <c r="B11" s="5">
        <v>2</v>
      </c>
      <c r="C11" s="28" t="s">
        <v>85</v>
      </c>
      <c r="D11" s="25">
        <v>587</v>
      </c>
      <c r="E11" s="25">
        <v>55</v>
      </c>
      <c r="F11" s="25">
        <v>489</v>
      </c>
      <c r="G11" s="25">
        <v>124</v>
      </c>
      <c r="H11" s="25">
        <v>260</v>
      </c>
      <c r="I11" s="7">
        <f t="shared" si="0"/>
        <v>1515</v>
      </c>
      <c r="J11" s="8">
        <f t="shared" si="1"/>
        <v>0.13301141352063214</v>
      </c>
      <c r="K11" s="1"/>
      <c r="L11" s="1"/>
      <c r="M11" s="1"/>
      <c r="N11" s="1"/>
      <c r="O11" s="1"/>
      <c r="P11" s="1"/>
    </row>
    <row r="12" spans="1:16" ht="23.1" customHeight="1" x14ac:dyDescent="0.35">
      <c r="A12" s="20"/>
      <c r="B12" s="5">
        <v>3</v>
      </c>
      <c r="C12" s="28" t="s">
        <v>66</v>
      </c>
      <c r="D12" s="25">
        <v>168</v>
      </c>
      <c r="E12" s="25">
        <v>419</v>
      </c>
      <c r="F12" s="25">
        <v>87</v>
      </c>
      <c r="G12" s="25">
        <v>0</v>
      </c>
      <c r="H12" s="25">
        <v>156</v>
      </c>
      <c r="I12" s="7">
        <f t="shared" si="0"/>
        <v>830</v>
      </c>
      <c r="J12" s="8">
        <f t="shared" si="1"/>
        <v>7.2870939420544331E-2</v>
      </c>
      <c r="K12" s="1"/>
      <c r="L12" s="1"/>
      <c r="M12" s="1"/>
      <c r="N12" s="1"/>
      <c r="O12" s="1"/>
      <c r="P12" s="1"/>
    </row>
    <row r="13" spans="1:16" ht="23.1" customHeight="1" x14ac:dyDescent="0.35">
      <c r="A13" s="20"/>
      <c r="B13" s="5">
        <v>4</v>
      </c>
      <c r="C13" s="28" t="s">
        <v>56</v>
      </c>
      <c r="D13" s="25">
        <v>301</v>
      </c>
      <c r="E13" s="25">
        <v>39</v>
      </c>
      <c r="F13" s="25">
        <v>149</v>
      </c>
      <c r="G13" s="25">
        <v>116</v>
      </c>
      <c r="H13" s="25">
        <v>161</v>
      </c>
      <c r="I13" s="7">
        <f t="shared" si="0"/>
        <v>766</v>
      </c>
      <c r="J13" s="8">
        <f t="shared" si="1"/>
        <v>6.7251975417032483E-2</v>
      </c>
      <c r="K13" s="1"/>
      <c r="L13" s="1"/>
      <c r="M13" s="1"/>
      <c r="N13" s="1"/>
      <c r="O13" s="1"/>
      <c r="P13" s="1"/>
    </row>
    <row r="14" spans="1:16" ht="23.1" customHeight="1" x14ac:dyDescent="0.35">
      <c r="A14" s="20"/>
      <c r="B14" s="5">
        <v>5</v>
      </c>
      <c r="C14" s="28" t="s">
        <v>52</v>
      </c>
      <c r="D14" s="25">
        <v>298</v>
      </c>
      <c r="E14" s="25">
        <v>59</v>
      </c>
      <c r="F14" s="25">
        <v>96</v>
      </c>
      <c r="G14" s="25">
        <v>91</v>
      </c>
      <c r="H14" s="25">
        <v>96</v>
      </c>
      <c r="I14" s="7">
        <f t="shared" si="0"/>
        <v>640</v>
      </c>
      <c r="J14" s="8">
        <f t="shared" si="1"/>
        <v>5.6189640035118525E-2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20"/>
      <c r="B15" s="5">
        <v>6</v>
      </c>
      <c r="C15" s="28" t="s">
        <v>96</v>
      </c>
      <c r="D15" s="25">
        <v>5</v>
      </c>
      <c r="E15" s="25">
        <v>101</v>
      </c>
      <c r="F15" s="25">
        <v>10</v>
      </c>
      <c r="G15" s="25">
        <v>6</v>
      </c>
      <c r="H15" s="25">
        <v>322</v>
      </c>
      <c r="I15" s="7">
        <f t="shared" si="0"/>
        <v>444</v>
      </c>
      <c r="J15" s="8">
        <f t="shared" si="1"/>
        <v>3.8981562774363474E-2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20"/>
      <c r="B16" s="5">
        <v>7</v>
      </c>
      <c r="C16" s="28" t="s">
        <v>83</v>
      </c>
      <c r="D16" s="25">
        <v>91</v>
      </c>
      <c r="E16" s="25">
        <v>99</v>
      </c>
      <c r="F16" s="25">
        <v>13</v>
      </c>
      <c r="G16" s="25">
        <v>190</v>
      </c>
      <c r="H16" s="25">
        <v>39</v>
      </c>
      <c r="I16" s="7">
        <f t="shared" si="0"/>
        <v>432</v>
      </c>
      <c r="J16" s="8">
        <f t="shared" si="1"/>
        <v>3.7928007023705003E-2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20"/>
      <c r="B17" s="5">
        <v>8</v>
      </c>
      <c r="C17" s="28" t="s">
        <v>54</v>
      </c>
      <c r="D17" s="25">
        <v>167</v>
      </c>
      <c r="E17" s="25">
        <v>15</v>
      </c>
      <c r="F17" s="25">
        <v>105</v>
      </c>
      <c r="G17" s="25">
        <v>9</v>
      </c>
      <c r="H17" s="25">
        <v>79</v>
      </c>
      <c r="I17" s="7">
        <f t="shared" si="0"/>
        <v>375</v>
      </c>
      <c r="J17" s="8">
        <f t="shared" si="1"/>
        <v>3.2923617208077259E-2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20"/>
      <c r="B18" s="5">
        <v>9</v>
      </c>
      <c r="C18" s="28" t="s">
        <v>152</v>
      </c>
      <c r="D18" s="25">
        <v>80</v>
      </c>
      <c r="E18" s="25">
        <v>16</v>
      </c>
      <c r="F18" s="25">
        <v>95</v>
      </c>
      <c r="G18" s="25">
        <v>14</v>
      </c>
      <c r="H18" s="25">
        <v>116</v>
      </c>
      <c r="I18" s="7">
        <f t="shared" si="0"/>
        <v>321</v>
      </c>
      <c r="J18" s="8">
        <f t="shared" si="1"/>
        <v>2.8182616330114135E-2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20"/>
      <c r="B19" s="5">
        <v>10</v>
      </c>
      <c r="C19" s="28" t="s">
        <v>49</v>
      </c>
      <c r="D19" s="25">
        <v>142</v>
      </c>
      <c r="E19" s="25">
        <v>28</v>
      </c>
      <c r="F19" s="25">
        <v>68</v>
      </c>
      <c r="G19" s="25">
        <v>13</v>
      </c>
      <c r="H19" s="25">
        <v>36</v>
      </c>
      <c r="I19" s="7">
        <f t="shared" si="0"/>
        <v>287</v>
      </c>
      <c r="J19" s="8">
        <f t="shared" si="1"/>
        <v>2.5197541703248463E-2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20"/>
      <c r="B20" s="5">
        <v>11</v>
      </c>
      <c r="C20" s="28" t="s">
        <v>51</v>
      </c>
      <c r="D20" s="25">
        <v>97</v>
      </c>
      <c r="E20" s="25">
        <v>7</v>
      </c>
      <c r="F20" s="25">
        <v>17</v>
      </c>
      <c r="G20" s="25">
        <v>4</v>
      </c>
      <c r="H20" s="25">
        <v>137</v>
      </c>
      <c r="I20" s="7">
        <f t="shared" si="0"/>
        <v>262</v>
      </c>
      <c r="J20" s="8">
        <f t="shared" si="1"/>
        <v>2.3002633889376647E-2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20"/>
      <c r="B21" s="5">
        <v>12</v>
      </c>
      <c r="C21" s="28" t="s">
        <v>97</v>
      </c>
      <c r="D21" s="25">
        <v>133</v>
      </c>
      <c r="E21" s="25">
        <v>24</v>
      </c>
      <c r="F21" s="25">
        <v>20</v>
      </c>
      <c r="G21" s="25">
        <v>57</v>
      </c>
      <c r="H21" s="25">
        <v>21</v>
      </c>
      <c r="I21" s="7">
        <f t="shared" si="0"/>
        <v>255</v>
      </c>
      <c r="J21" s="8">
        <f t="shared" si="1"/>
        <v>2.2388059701492536E-2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20"/>
      <c r="B22" s="5">
        <v>13</v>
      </c>
      <c r="C22" s="28" t="s">
        <v>195</v>
      </c>
      <c r="D22" s="25">
        <v>102</v>
      </c>
      <c r="E22" s="25">
        <v>34</v>
      </c>
      <c r="F22" s="25">
        <v>70</v>
      </c>
      <c r="G22" s="25">
        <v>5</v>
      </c>
      <c r="H22" s="25">
        <v>27</v>
      </c>
      <c r="I22" s="7">
        <f t="shared" si="0"/>
        <v>238</v>
      </c>
      <c r="J22" s="8">
        <f t="shared" si="1"/>
        <v>2.0895522388059702E-2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20"/>
      <c r="B23" s="5">
        <v>14</v>
      </c>
      <c r="C23" s="28" t="s">
        <v>84</v>
      </c>
      <c r="D23" s="25">
        <v>102</v>
      </c>
      <c r="E23" s="25">
        <v>66</v>
      </c>
      <c r="F23" s="25">
        <v>13</v>
      </c>
      <c r="G23" s="25">
        <v>0</v>
      </c>
      <c r="H23" s="25">
        <v>38</v>
      </c>
      <c r="I23" s="7">
        <f t="shared" si="0"/>
        <v>219</v>
      </c>
      <c r="J23" s="8">
        <f t="shared" si="1"/>
        <v>1.9227392449517121E-2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20"/>
      <c r="B24" s="5">
        <v>15</v>
      </c>
      <c r="C24" s="28" t="s">
        <v>112</v>
      </c>
      <c r="D24" s="25">
        <v>48</v>
      </c>
      <c r="E24" s="25">
        <v>19</v>
      </c>
      <c r="F24" s="25">
        <v>15</v>
      </c>
      <c r="G24" s="25">
        <v>30</v>
      </c>
      <c r="H24" s="25">
        <v>78</v>
      </c>
      <c r="I24" s="7">
        <f t="shared" si="0"/>
        <v>190</v>
      </c>
      <c r="J24" s="8">
        <f t="shared" si="1"/>
        <v>1.6681299385425813E-2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20"/>
      <c r="B25" s="5">
        <v>16</v>
      </c>
      <c r="C25" s="28" t="s">
        <v>109</v>
      </c>
      <c r="D25" s="25">
        <v>23</v>
      </c>
      <c r="E25" s="25">
        <v>31</v>
      </c>
      <c r="F25" s="25">
        <v>26</v>
      </c>
      <c r="G25" s="25">
        <v>24</v>
      </c>
      <c r="H25" s="25">
        <v>65</v>
      </c>
      <c r="I25" s="7">
        <f t="shared" si="0"/>
        <v>169</v>
      </c>
      <c r="J25" s="8">
        <f t="shared" si="1"/>
        <v>1.4837576821773486E-2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20"/>
      <c r="B26" s="5">
        <v>17</v>
      </c>
      <c r="C26" s="28" t="s">
        <v>63</v>
      </c>
      <c r="D26" s="25">
        <v>20</v>
      </c>
      <c r="E26" s="25">
        <v>3</v>
      </c>
      <c r="F26" s="25">
        <v>3</v>
      </c>
      <c r="G26" s="25">
        <v>2</v>
      </c>
      <c r="H26" s="25">
        <v>40</v>
      </c>
      <c r="I26" s="7">
        <f t="shared" si="0"/>
        <v>68</v>
      </c>
      <c r="J26" s="8">
        <f t="shared" si="1"/>
        <v>5.9701492537313433E-3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20"/>
      <c r="B27" s="5">
        <v>18</v>
      </c>
      <c r="C27" s="28" t="s">
        <v>50</v>
      </c>
      <c r="D27" s="25">
        <v>16</v>
      </c>
      <c r="E27" s="25">
        <v>20</v>
      </c>
      <c r="F27" s="25">
        <v>17</v>
      </c>
      <c r="G27" s="25">
        <v>0</v>
      </c>
      <c r="H27" s="25">
        <v>12</v>
      </c>
      <c r="I27" s="7">
        <f t="shared" si="0"/>
        <v>65</v>
      </c>
      <c r="J27" s="8">
        <f t="shared" si="1"/>
        <v>5.7067603160667248E-3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20"/>
      <c r="B28" s="5">
        <v>19</v>
      </c>
      <c r="C28" s="28" t="s">
        <v>57</v>
      </c>
      <c r="D28" s="25">
        <v>26</v>
      </c>
      <c r="E28" s="25">
        <v>4</v>
      </c>
      <c r="F28" s="25">
        <v>14</v>
      </c>
      <c r="G28" s="25">
        <v>6</v>
      </c>
      <c r="H28" s="25">
        <v>9</v>
      </c>
      <c r="I28" s="7">
        <f t="shared" si="0"/>
        <v>59</v>
      </c>
      <c r="J28" s="8">
        <f t="shared" si="1"/>
        <v>5.1799824407374887E-3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20"/>
      <c r="B29" s="5">
        <v>20</v>
      </c>
      <c r="C29" s="28" t="s">
        <v>80</v>
      </c>
      <c r="D29" s="25">
        <v>27</v>
      </c>
      <c r="E29" s="25">
        <v>0</v>
      </c>
      <c r="F29" s="25">
        <v>1</v>
      </c>
      <c r="G29" s="25">
        <v>1</v>
      </c>
      <c r="H29" s="25">
        <v>22</v>
      </c>
      <c r="I29" s="7">
        <f t="shared" si="0"/>
        <v>51</v>
      </c>
      <c r="J29" s="8">
        <f t="shared" si="1"/>
        <v>4.4776119402985077E-3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20"/>
      <c r="B30" s="5">
        <v>21</v>
      </c>
      <c r="C30" s="28" t="s">
        <v>155</v>
      </c>
      <c r="D30" s="25">
        <v>13</v>
      </c>
      <c r="E30" s="25">
        <v>5</v>
      </c>
      <c r="F30" s="25">
        <v>2</v>
      </c>
      <c r="G30" s="25">
        <v>11</v>
      </c>
      <c r="H30" s="25">
        <v>14</v>
      </c>
      <c r="I30" s="7">
        <f t="shared" si="0"/>
        <v>45</v>
      </c>
      <c r="J30" s="8">
        <f t="shared" si="1"/>
        <v>3.9508340649692716E-3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20"/>
      <c r="B31" s="5">
        <v>22</v>
      </c>
      <c r="C31" s="28" t="s">
        <v>55</v>
      </c>
      <c r="D31" s="25">
        <v>24</v>
      </c>
      <c r="E31" s="25">
        <v>3</v>
      </c>
      <c r="F31" s="25">
        <v>3</v>
      </c>
      <c r="G31" s="25">
        <v>3</v>
      </c>
      <c r="H31" s="25">
        <v>11</v>
      </c>
      <c r="I31" s="7">
        <f t="shared" si="0"/>
        <v>44</v>
      </c>
      <c r="J31" s="8">
        <f t="shared" si="1"/>
        <v>3.8630377524143987E-3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20"/>
      <c r="B32" s="5">
        <v>23</v>
      </c>
      <c r="C32" s="28" t="s">
        <v>65</v>
      </c>
      <c r="D32" s="25">
        <v>10</v>
      </c>
      <c r="E32" s="25">
        <v>8</v>
      </c>
      <c r="F32" s="25">
        <v>6</v>
      </c>
      <c r="G32" s="25">
        <v>0</v>
      </c>
      <c r="H32" s="25">
        <v>6</v>
      </c>
      <c r="I32" s="7">
        <f t="shared" si="0"/>
        <v>30</v>
      </c>
      <c r="J32" s="8">
        <f t="shared" si="1"/>
        <v>2.6338893766461808E-3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20"/>
      <c r="B33" s="5">
        <v>24</v>
      </c>
      <c r="C33" s="28" t="s">
        <v>153</v>
      </c>
      <c r="D33" s="25">
        <v>4</v>
      </c>
      <c r="E33" s="25">
        <v>0</v>
      </c>
      <c r="F33" s="25">
        <v>4</v>
      </c>
      <c r="G33" s="25">
        <v>0</v>
      </c>
      <c r="H33" s="25">
        <v>21</v>
      </c>
      <c r="I33" s="7">
        <f t="shared" si="0"/>
        <v>29</v>
      </c>
      <c r="J33" s="8">
        <f t="shared" si="1"/>
        <v>2.5460930640913084E-3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20"/>
      <c r="B34" s="5">
        <v>25</v>
      </c>
      <c r="C34" s="28" t="s">
        <v>98</v>
      </c>
      <c r="D34" s="25">
        <v>2</v>
      </c>
      <c r="E34" s="25">
        <v>4</v>
      </c>
      <c r="F34" s="25">
        <v>3</v>
      </c>
      <c r="G34" s="25">
        <v>8</v>
      </c>
      <c r="H34" s="25">
        <v>9</v>
      </c>
      <c r="I34" s="7">
        <f t="shared" si="0"/>
        <v>26</v>
      </c>
      <c r="J34" s="8">
        <f t="shared" si="1"/>
        <v>2.2827041264266903E-3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20"/>
      <c r="B35" s="5">
        <v>26</v>
      </c>
      <c r="C35" s="28" t="s">
        <v>91</v>
      </c>
      <c r="D35" s="25">
        <v>12</v>
      </c>
      <c r="E35" s="25">
        <v>6</v>
      </c>
      <c r="F35" s="25">
        <v>1</v>
      </c>
      <c r="G35" s="25">
        <v>0</v>
      </c>
      <c r="H35" s="25">
        <v>7</v>
      </c>
      <c r="I35" s="7">
        <f t="shared" si="0"/>
        <v>26</v>
      </c>
      <c r="J35" s="8">
        <f t="shared" si="1"/>
        <v>2.2827041264266903E-3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20"/>
      <c r="B36" s="5">
        <v>27</v>
      </c>
      <c r="C36" s="28" t="s">
        <v>53</v>
      </c>
      <c r="D36" s="25">
        <v>1</v>
      </c>
      <c r="E36" s="25">
        <v>0</v>
      </c>
      <c r="F36" s="25">
        <v>1</v>
      </c>
      <c r="G36" s="25">
        <v>0</v>
      </c>
      <c r="H36" s="25">
        <v>18</v>
      </c>
      <c r="I36" s="7">
        <f t="shared" si="0"/>
        <v>20</v>
      </c>
      <c r="J36" s="8">
        <f t="shared" si="1"/>
        <v>1.7559262510974539E-3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20"/>
      <c r="B37" s="5">
        <v>28</v>
      </c>
      <c r="C37" s="28" t="s">
        <v>81</v>
      </c>
      <c r="D37" s="25">
        <v>13</v>
      </c>
      <c r="E37" s="25">
        <v>0</v>
      </c>
      <c r="F37" s="25">
        <v>2</v>
      </c>
      <c r="G37" s="25">
        <v>0</v>
      </c>
      <c r="H37" s="25">
        <v>3</v>
      </c>
      <c r="I37" s="7">
        <f t="shared" si="0"/>
        <v>18</v>
      </c>
      <c r="J37" s="8">
        <f t="shared" si="1"/>
        <v>1.5803336259877085E-3</v>
      </c>
      <c r="K37" s="1"/>
      <c r="L37" s="1"/>
      <c r="M37" s="1"/>
      <c r="N37" s="1"/>
      <c r="O37" s="1"/>
      <c r="P37" s="1"/>
    </row>
    <row r="38" spans="1:16" ht="23.1" customHeight="1" x14ac:dyDescent="0.35">
      <c r="A38" s="20"/>
      <c r="B38" s="5">
        <v>29</v>
      </c>
      <c r="C38" s="28" t="s">
        <v>79</v>
      </c>
      <c r="D38" s="25">
        <v>15</v>
      </c>
      <c r="E38" s="25">
        <v>0</v>
      </c>
      <c r="F38" s="25">
        <v>1</v>
      </c>
      <c r="G38" s="25">
        <v>0</v>
      </c>
      <c r="H38" s="25">
        <v>2</v>
      </c>
      <c r="I38" s="7">
        <f t="shared" si="0"/>
        <v>18</v>
      </c>
      <c r="J38" s="8">
        <f t="shared" si="1"/>
        <v>1.5803336259877085E-3</v>
      </c>
      <c r="K38" s="1"/>
      <c r="L38" s="1"/>
      <c r="M38" s="1"/>
      <c r="N38" s="1"/>
      <c r="O38" s="1"/>
      <c r="P38" s="1"/>
    </row>
    <row r="39" spans="1:16" ht="23.1" customHeight="1" x14ac:dyDescent="0.35">
      <c r="A39" s="20"/>
      <c r="B39" s="5">
        <v>30</v>
      </c>
      <c r="C39" s="28" t="s">
        <v>61</v>
      </c>
      <c r="D39" s="25">
        <v>4</v>
      </c>
      <c r="E39" s="25">
        <v>2</v>
      </c>
      <c r="F39" s="25">
        <v>4</v>
      </c>
      <c r="G39" s="25">
        <v>2</v>
      </c>
      <c r="H39" s="25">
        <v>0</v>
      </c>
      <c r="I39" s="7">
        <f t="shared" si="0"/>
        <v>12</v>
      </c>
      <c r="J39" s="8">
        <f t="shared" si="1"/>
        <v>1.0535557506584723E-3</v>
      </c>
      <c r="K39" s="1"/>
      <c r="L39" s="1"/>
      <c r="M39" s="1"/>
      <c r="N39" s="1"/>
      <c r="O39" s="1"/>
      <c r="P39" s="1"/>
    </row>
    <row r="40" spans="1:16" ht="23.1" customHeight="1" x14ac:dyDescent="0.35">
      <c r="A40" s="20"/>
      <c r="B40" s="5">
        <v>31</v>
      </c>
      <c r="C40" s="28" t="s">
        <v>64</v>
      </c>
      <c r="D40" s="25">
        <v>0</v>
      </c>
      <c r="E40" s="25">
        <v>1</v>
      </c>
      <c r="F40" s="25">
        <v>0</v>
      </c>
      <c r="G40" s="25">
        <v>1</v>
      </c>
      <c r="H40" s="25">
        <v>3</v>
      </c>
      <c r="I40" s="7">
        <f t="shared" si="0"/>
        <v>5</v>
      </c>
      <c r="J40" s="8">
        <f t="shared" si="1"/>
        <v>4.3898156277436348E-4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20"/>
      <c r="B41" s="5">
        <v>32</v>
      </c>
      <c r="C41" s="28" t="s">
        <v>156</v>
      </c>
      <c r="D41" s="25">
        <v>4</v>
      </c>
      <c r="E41" s="25">
        <v>1</v>
      </c>
      <c r="F41" s="25">
        <v>0</v>
      </c>
      <c r="G41" s="25">
        <v>0</v>
      </c>
      <c r="H41" s="25">
        <v>0</v>
      </c>
      <c r="I41" s="7">
        <f t="shared" si="0"/>
        <v>5</v>
      </c>
      <c r="J41" s="8">
        <f t="shared" si="1"/>
        <v>4.3898156277436348E-4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20"/>
      <c r="B42" s="5">
        <v>33</v>
      </c>
      <c r="C42" s="28" t="s">
        <v>77</v>
      </c>
      <c r="D42" s="25">
        <v>0</v>
      </c>
      <c r="E42" s="25">
        <v>1</v>
      </c>
      <c r="F42" s="25">
        <v>0</v>
      </c>
      <c r="G42" s="25">
        <v>0</v>
      </c>
      <c r="H42" s="25">
        <v>1</v>
      </c>
      <c r="I42" s="7">
        <f t="shared" si="0"/>
        <v>2</v>
      </c>
      <c r="J42" s="8">
        <f t="shared" si="1"/>
        <v>1.755926251097454E-4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20"/>
      <c r="B43" s="5">
        <v>34</v>
      </c>
      <c r="C43" s="28" t="s">
        <v>58</v>
      </c>
      <c r="D43" s="25">
        <v>0</v>
      </c>
      <c r="E43" s="25">
        <v>1</v>
      </c>
      <c r="F43" s="25">
        <v>0</v>
      </c>
      <c r="G43" s="25">
        <v>0</v>
      </c>
      <c r="H43" s="25">
        <v>1</v>
      </c>
      <c r="I43" s="7">
        <f t="shared" si="0"/>
        <v>2</v>
      </c>
      <c r="J43" s="8">
        <f t="shared" si="1"/>
        <v>1.755926251097454E-4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20"/>
      <c r="B44" s="5">
        <v>35</v>
      </c>
      <c r="C44" s="28" t="s">
        <v>154</v>
      </c>
      <c r="D44" s="25">
        <v>0</v>
      </c>
      <c r="E44" s="25">
        <v>1</v>
      </c>
      <c r="F44" s="25">
        <v>0</v>
      </c>
      <c r="G44" s="25">
        <v>0</v>
      </c>
      <c r="H44" s="25">
        <v>0</v>
      </c>
      <c r="I44" s="7">
        <f t="shared" si="0"/>
        <v>1</v>
      </c>
      <c r="J44" s="8">
        <f t="shared" si="1"/>
        <v>8.7796312554872701E-5</v>
      </c>
      <c r="K44" s="1"/>
      <c r="L44" s="1"/>
      <c r="M44" s="1"/>
      <c r="N44" s="1"/>
      <c r="O44" s="1"/>
      <c r="P44" s="1"/>
    </row>
    <row r="45" spans="1:16" ht="23.1" customHeight="1" x14ac:dyDescent="0.35">
      <c r="A45" s="20"/>
      <c r="B45" s="5">
        <v>36</v>
      </c>
      <c r="C45" s="28" t="s">
        <v>62</v>
      </c>
      <c r="D45" s="25">
        <v>0</v>
      </c>
      <c r="E45" s="25">
        <v>0</v>
      </c>
      <c r="F45" s="25">
        <v>1</v>
      </c>
      <c r="G45" s="25">
        <v>0</v>
      </c>
      <c r="H45" s="25">
        <v>0</v>
      </c>
      <c r="I45" s="7">
        <f t="shared" si="0"/>
        <v>1</v>
      </c>
      <c r="J45" s="8">
        <f t="shared" si="1"/>
        <v>8.7796312554872701E-5</v>
      </c>
      <c r="K45" s="1"/>
      <c r="L45" s="1"/>
      <c r="M45" s="1"/>
      <c r="N45" s="1"/>
      <c r="O45" s="1"/>
      <c r="P45" s="1"/>
    </row>
    <row r="46" spans="1:16" ht="23.1" customHeight="1" x14ac:dyDescent="0.35">
      <c r="A46" s="20"/>
      <c r="B46" s="5">
        <v>37</v>
      </c>
      <c r="C46" s="28" t="s">
        <v>99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7">
        <f t="shared" si="0"/>
        <v>1</v>
      </c>
      <c r="J46" s="8">
        <f t="shared" si="1"/>
        <v>8.7796312554872701E-5</v>
      </c>
      <c r="K46" s="1"/>
      <c r="L46" s="1"/>
      <c r="M46" s="1"/>
      <c r="N46" s="1"/>
      <c r="O46" s="1"/>
      <c r="P46" s="1"/>
    </row>
    <row r="47" spans="1:16" ht="23.1" customHeight="1" x14ac:dyDescent="0.35">
      <c r="A47" s="20"/>
      <c r="B47" s="5">
        <v>38</v>
      </c>
      <c r="C47" s="28" t="s">
        <v>74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7">
        <f t="shared" si="0"/>
        <v>1</v>
      </c>
      <c r="J47" s="8">
        <f t="shared" si="1"/>
        <v>8.7796312554872701E-5</v>
      </c>
      <c r="K47" s="1"/>
      <c r="L47" s="1"/>
      <c r="M47" s="1"/>
      <c r="N47" s="1"/>
      <c r="O47" s="1"/>
      <c r="P47" s="1"/>
    </row>
    <row r="48" spans="1:16" ht="23.1" customHeight="1" x14ac:dyDescent="0.35">
      <c r="A48" s="20"/>
      <c r="B48" s="5">
        <v>39</v>
      </c>
      <c r="C48" s="28" t="s">
        <v>86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7">
        <f t="shared" si="0"/>
        <v>0</v>
      </c>
      <c r="J48" s="8">
        <f t="shared" si="1"/>
        <v>0</v>
      </c>
      <c r="K48" s="1"/>
      <c r="L48" s="1"/>
      <c r="M48" s="1"/>
      <c r="N48" s="1"/>
      <c r="O48" s="1"/>
      <c r="P48" s="1"/>
    </row>
    <row r="49" spans="1:16" ht="23.1" customHeight="1" x14ac:dyDescent="0.35">
      <c r="A49" s="20"/>
      <c r="B49" s="5">
        <v>40</v>
      </c>
      <c r="C49" s="28" t="s">
        <v>76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7">
        <f t="shared" si="0"/>
        <v>0</v>
      </c>
      <c r="J49" s="8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20"/>
      <c r="B50" s="5">
        <v>41</v>
      </c>
      <c r="C50" s="28" t="s">
        <v>157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7">
        <f t="shared" si="0"/>
        <v>0</v>
      </c>
      <c r="J50" s="8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20"/>
      <c r="B51" s="5">
        <v>42</v>
      </c>
      <c r="C51" s="28" t="s">
        <v>111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20"/>
      <c r="B52" s="5">
        <v>43</v>
      </c>
      <c r="C52" s="28" t="s">
        <v>75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20"/>
      <c r="B53" s="5">
        <v>44</v>
      </c>
      <c r="C53" s="28" t="s">
        <v>78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20"/>
      <c r="B54" s="5"/>
      <c r="C54" s="28" t="s">
        <v>59</v>
      </c>
      <c r="D54" s="25">
        <v>31</v>
      </c>
      <c r="E54" s="25">
        <v>8</v>
      </c>
      <c r="F54" s="25">
        <v>29</v>
      </c>
      <c r="G54" s="25">
        <v>6</v>
      </c>
      <c r="H54" s="25">
        <v>5</v>
      </c>
      <c r="I54" s="7">
        <f t="shared" si="0"/>
        <v>79</v>
      </c>
      <c r="J54" s="8">
        <f t="shared" si="1"/>
        <v>6.9359086918349428E-3</v>
      </c>
      <c r="K54" s="1"/>
      <c r="L54" s="1"/>
      <c r="M54" s="1"/>
      <c r="N54" s="1"/>
      <c r="O54" s="1"/>
      <c r="P54" s="1"/>
    </row>
    <row r="55" spans="1:16" ht="23.1" customHeight="1" x14ac:dyDescent="0.35">
      <c r="A55" s="20"/>
      <c r="B55" s="5"/>
      <c r="C55" s="28" t="s">
        <v>82</v>
      </c>
      <c r="D55" s="25">
        <v>39</v>
      </c>
      <c r="E55" s="25">
        <v>0</v>
      </c>
      <c r="F55" s="25">
        <v>9</v>
      </c>
      <c r="G55" s="25">
        <v>0</v>
      </c>
      <c r="H55" s="25">
        <v>0</v>
      </c>
      <c r="I55" s="7">
        <f t="shared" si="0"/>
        <v>48</v>
      </c>
      <c r="J55" s="8">
        <f t="shared" si="1"/>
        <v>4.2142230026338892E-3</v>
      </c>
      <c r="K55" s="1"/>
      <c r="L55" s="1"/>
      <c r="M55" s="1"/>
      <c r="N55" s="1"/>
      <c r="O55" s="1"/>
      <c r="P55" s="1"/>
    </row>
    <row r="56" spans="1:16" ht="23.1" customHeight="1" thickBot="1" x14ac:dyDescent="0.4">
      <c r="A56" s="1"/>
      <c r="B56" s="62" t="s">
        <v>2</v>
      </c>
      <c r="C56" s="63"/>
      <c r="D56" s="26">
        <f t="shared" ref="D56:J56" si="2">SUM(D10:D55)</f>
        <v>4925</v>
      </c>
      <c r="E56" s="26">
        <f t="shared" si="2"/>
        <v>1602</v>
      </c>
      <c r="F56" s="26">
        <f t="shared" si="2"/>
        <v>1640</v>
      </c>
      <c r="G56" s="26">
        <f t="shared" si="2"/>
        <v>874</v>
      </c>
      <c r="H56" s="26">
        <f t="shared" si="2"/>
        <v>2349</v>
      </c>
      <c r="I56" s="35">
        <f t="shared" si="2"/>
        <v>11390</v>
      </c>
      <c r="J56" s="9">
        <f t="shared" si="2"/>
        <v>0.99999999999999978</v>
      </c>
      <c r="K56" s="1"/>
      <c r="L56" s="1"/>
      <c r="M56" s="1"/>
      <c r="N56" s="1"/>
      <c r="O56" s="1"/>
      <c r="P56" s="1"/>
    </row>
    <row r="57" spans="1:16" ht="17.25" x14ac:dyDescent="0.35">
      <c r="A57" s="1"/>
      <c r="B57" s="21" t="s">
        <v>94</v>
      </c>
      <c r="C57" s="22"/>
      <c r="D57" s="22"/>
      <c r="E57" s="22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</row>
  </sheetData>
  <autoFilter ref="B9:J25">
    <sortState ref="B10:J55">
      <sortCondition descending="1" ref="I9:I25"/>
    </sortState>
  </autoFilter>
  <mergeCells count="3">
    <mergeCell ref="B6:J6"/>
    <mergeCell ref="B7:J7"/>
    <mergeCell ref="B56:C56"/>
  </mergeCells>
  <conditionalFormatting sqref="J10:J56">
    <cfRule type="dataBar" priority="1013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{DCB42431-0516-42B1-874D-88B5351FBE34}</x14:id>
        </ext>
      </extLst>
    </cfRule>
    <cfRule type="dataBar" priority="101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{57D20869-ECE1-4B70-9891-B647ADEDACD1}</x14:id>
        </ext>
      </extLst>
    </cfRule>
  </conditionalFormatting>
  <conditionalFormatting sqref="J10:J56">
    <cfRule type="dataBar" priority="10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{30524B5C-FE5B-43BC-A024-B82BF86DD81B}</x14:id>
        </ext>
      </extLst>
    </cfRule>
    <cfRule type="dataBar" priority="10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{746B3D79-192F-4D1E-8BDC-3A989EDD746D}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B42431-0516-42B1-874D-88B5351F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D20869-ECE1-4B70-9891-B647ADEDACD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  <x14:conditionalFormatting xmlns:xm="http://schemas.microsoft.com/office/excel/2006/main">
          <x14:cfRule type="dataBar" id="{30524B5C-FE5B-43BC-A024-B82BF86DD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6B3D79-192F-4D1E-8BDC-3A989EDD74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7"/>
  <sheetViews>
    <sheetView workbookViewId="0">
      <selection activeCell="D22" sqref="D22"/>
    </sheetView>
    <sheetView topLeftCell="A49" workbookViewId="1"/>
  </sheetViews>
  <sheetFormatPr baseColWidth="10" defaultRowHeight="15" x14ac:dyDescent="0.25"/>
  <cols>
    <col min="1" max="1" width="6.85546875" customWidth="1"/>
    <col min="2" max="2" width="4.7109375" customWidth="1"/>
    <col min="3" max="3" width="39.85546875" customWidth="1"/>
    <col min="4" max="4" width="19.28515625" bestFit="1" customWidth="1"/>
    <col min="5" max="5" width="17.28515625" customWidth="1"/>
    <col min="6" max="6" width="14.28515625" bestFit="1" customWidth="1"/>
    <col min="7" max="7" width="11.5703125" bestFit="1" customWidth="1"/>
    <col min="8" max="8" width="13.710937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20.25" customHeight="1" x14ac:dyDescent="0.25">
      <c r="B6" s="57" t="s">
        <v>102</v>
      </c>
      <c r="C6" s="57"/>
      <c r="D6" s="57"/>
      <c r="E6" s="57"/>
      <c r="F6" s="57"/>
      <c r="G6" s="57"/>
      <c r="H6" s="57"/>
      <c r="I6" s="23"/>
      <c r="J6" s="23"/>
      <c r="K6" s="23"/>
      <c r="L6" s="23"/>
      <c r="M6" s="23"/>
      <c r="N6" s="23"/>
    </row>
    <row r="7" spans="1:14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24"/>
      <c r="J7" s="24"/>
      <c r="K7" s="24"/>
      <c r="L7" s="24"/>
      <c r="M7" s="24"/>
      <c r="N7" s="24"/>
    </row>
    <row r="8" spans="1:14" ht="18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3.75" customHeight="1" x14ac:dyDescent="0.35">
      <c r="A9" s="1"/>
      <c r="B9" s="11" t="s">
        <v>1</v>
      </c>
      <c r="C9" s="12" t="str">
        <f>TITULOS!C12</f>
        <v>Delitos</v>
      </c>
      <c r="D9" s="13" t="s">
        <v>17</v>
      </c>
      <c r="E9" s="29" t="s">
        <v>149</v>
      </c>
      <c r="F9" s="13" t="s">
        <v>8</v>
      </c>
      <c r="G9" s="13" t="str">
        <f>TITULOS!C13</f>
        <v>Total</v>
      </c>
      <c r="H9" s="14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20"/>
      <c r="B10" s="5">
        <v>1</v>
      </c>
      <c r="C10" s="27" t="s">
        <v>66</v>
      </c>
      <c r="D10" s="25">
        <v>705</v>
      </c>
      <c r="E10" s="25">
        <v>299</v>
      </c>
      <c r="F10" s="25">
        <v>9</v>
      </c>
      <c r="G10" s="7">
        <f t="shared" ref="G10:G55" si="0">SUM(D10:F10)</f>
        <v>1013</v>
      </c>
      <c r="H10" s="8">
        <f t="shared" ref="H10:H55" si="1">G10/$G$56</f>
        <v>0.18095748481600571</v>
      </c>
      <c r="I10" s="1"/>
      <c r="J10" s="1"/>
      <c r="K10" s="1"/>
      <c r="L10" s="1"/>
      <c r="M10" s="1"/>
      <c r="N10" s="1"/>
    </row>
    <row r="11" spans="1:14" ht="23.1" customHeight="1" x14ac:dyDescent="0.35">
      <c r="A11" s="20"/>
      <c r="B11" s="5">
        <v>2</v>
      </c>
      <c r="C11" s="27" t="s">
        <v>60</v>
      </c>
      <c r="D11" s="25">
        <v>493</v>
      </c>
      <c r="E11" s="25">
        <v>258</v>
      </c>
      <c r="F11" s="25">
        <v>126</v>
      </c>
      <c r="G11" s="7">
        <f t="shared" si="0"/>
        <v>877</v>
      </c>
      <c r="H11" s="8">
        <f t="shared" si="1"/>
        <v>0.15666309396212932</v>
      </c>
      <c r="I11" s="1"/>
      <c r="J11" s="1"/>
      <c r="K11" s="1"/>
      <c r="L11" s="1"/>
      <c r="M11" s="1"/>
      <c r="N11" s="1"/>
    </row>
    <row r="12" spans="1:14" ht="23.1" customHeight="1" x14ac:dyDescent="0.35">
      <c r="A12" s="20"/>
      <c r="B12" s="5">
        <v>3</v>
      </c>
      <c r="C12" s="27" t="s">
        <v>85</v>
      </c>
      <c r="D12" s="25">
        <v>440</v>
      </c>
      <c r="E12" s="25">
        <v>133</v>
      </c>
      <c r="F12" s="25">
        <v>32</v>
      </c>
      <c r="G12" s="7">
        <f t="shared" si="0"/>
        <v>605</v>
      </c>
      <c r="H12" s="8">
        <f t="shared" si="1"/>
        <v>0.10807431225437657</v>
      </c>
      <c r="I12" s="1"/>
      <c r="J12" s="1"/>
      <c r="K12" s="1"/>
      <c r="L12" s="1"/>
      <c r="M12" s="1"/>
      <c r="N12" s="1"/>
    </row>
    <row r="13" spans="1:14" ht="23.1" customHeight="1" x14ac:dyDescent="0.35">
      <c r="A13" s="20"/>
      <c r="B13" s="5">
        <v>4</v>
      </c>
      <c r="C13" s="27" t="s">
        <v>83</v>
      </c>
      <c r="D13" s="25">
        <v>109</v>
      </c>
      <c r="E13" s="25">
        <v>192</v>
      </c>
      <c r="F13" s="25">
        <v>173</v>
      </c>
      <c r="G13" s="7">
        <f t="shared" si="0"/>
        <v>474</v>
      </c>
      <c r="H13" s="8">
        <f t="shared" si="1"/>
        <v>8.4673097534833874E-2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20"/>
      <c r="B14" s="5">
        <v>5</v>
      </c>
      <c r="C14" s="27" t="s">
        <v>96</v>
      </c>
      <c r="D14" s="25">
        <v>205</v>
      </c>
      <c r="E14" s="25">
        <v>137</v>
      </c>
      <c r="F14" s="25">
        <v>125</v>
      </c>
      <c r="G14" s="7">
        <f t="shared" si="0"/>
        <v>467</v>
      </c>
      <c r="H14" s="8">
        <f t="shared" si="1"/>
        <v>8.3422650946766708E-2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20"/>
      <c r="B15" s="5">
        <v>6</v>
      </c>
      <c r="C15" s="27" t="s">
        <v>56</v>
      </c>
      <c r="D15" s="25">
        <v>202</v>
      </c>
      <c r="E15" s="25">
        <v>118</v>
      </c>
      <c r="F15" s="25">
        <v>66</v>
      </c>
      <c r="G15" s="7">
        <f t="shared" si="0"/>
        <v>386</v>
      </c>
      <c r="H15" s="8">
        <f t="shared" si="1"/>
        <v>6.8953197570560912E-2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20"/>
      <c r="B16" s="5">
        <v>7</v>
      </c>
      <c r="C16" s="27" t="s">
        <v>84</v>
      </c>
      <c r="D16" s="25">
        <v>123</v>
      </c>
      <c r="E16" s="25">
        <v>117</v>
      </c>
      <c r="F16" s="25">
        <v>11</v>
      </c>
      <c r="G16" s="7">
        <f t="shared" si="0"/>
        <v>251</v>
      </c>
      <c r="H16" s="8">
        <f t="shared" si="1"/>
        <v>4.4837441943551271E-2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20"/>
      <c r="B17" s="5">
        <v>8</v>
      </c>
      <c r="C17" s="27" t="s">
        <v>152</v>
      </c>
      <c r="D17" s="25">
        <v>148</v>
      </c>
      <c r="E17" s="25">
        <v>43</v>
      </c>
      <c r="F17" s="25">
        <v>27</v>
      </c>
      <c r="G17" s="7">
        <f t="shared" si="0"/>
        <v>218</v>
      </c>
      <c r="H17" s="8">
        <f t="shared" si="1"/>
        <v>3.8942479456948911E-2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20"/>
      <c r="B18" s="5">
        <v>9</v>
      </c>
      <c r="C18" s="27" t="s">
        <v>195</v>
      </c>
      <c r="D18" s="25">
        <v>78</v>
      </c>
      <c r="E18" s="25">
        <v>27</v>
      </c>
      <c r="F18" s="25">
        <v>53</v>
      </c>
      <c r="G18" s="7">
        <f t="shared" si="0"/>
        <v>158</v>
      </c>
      <c r="H18" s="8">
        <f t="shared" si="1"/>
        <v>2.8224365844944622E-2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20"/>
      <c r="B19" s="5">
        <v>10</v>
      </c>
      <c r="C19" s="27" t="s">
        <v>52</v>
      </c>
      <c r="D19" s="25">
        <v>58</v>
      </c>
      <c r="E19" s="25">
        <v>36</v>
      </c>
      <c r="F19" s="25">
        <v>40</v>
      </c>
      <c r="G19" s="7">
        <f t="shared" si="0"/>
        <v>134</v>
      </c>
      <c r="H19" s="8">
        <f t="shared" si="1"/>
        <v>2.3937120400142908E-2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20"/>
      <c r="B20" s="5">
        <v>11</v>
      </c>
      <c r="C20" s="27" t="s">
        <v>49</v>
      </c>
      <c r="D20" s="25">
        <v>98</v>
      </c>
      <c r="E20" s="25">
        <v>22</v>
      </c>
      <c r="F20" s="25">
        <v>14</v>
      </c>
      <c r="G20" s="7">
        <f t="shared" si="0"/>
        <v>134</v>
      </c>
      <c r="H20" s="8">
        <f t="shared" si="1"/>
        <v>2.3937120400142908E-2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20"/>
      <c r="B21" s="5">
        <v>12</v>
      </c>
      <c r="C21" s="27" t="s">
        <v>112</v>
      </c>
      <c r="D21" s="25">
        <v>35</v>
      </c>
      <c r="E21" s="25">
        <v>82</v>
      </c>
      <c r="F21" s="25">
        <v>13</v>
      </c>
      <c r="G21" s="7">
        <f t="shared" si="0"/>
        <v>130</v>
      </c>
      <c r="H21" s="8">
        <f t="shared" si="1"/>
        <v>2.3222579492675956E-2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20"/>
      <c r="B22" s="5">
        <v>13</v>
      </c>
      <c r="C22" s="27" t="s">
        <v>97</v>
      </c>
      <c r="D22" s="25">
        <v>33</v>
      </c>
      <c r="E22" s="25">
        <v>29</v>
      </c>
      <c r="F22" s="25">
        <v>23</v>
      </c>
      <c r="G22" s="7">
        <f t="shared" si="0"/>
        <v>85</v>
      </c>
      <c r="H22" s="8">
        <f t="shared" si="1"/>
        <v>1.5183994283672741E-2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20"/>
      <c r="B23" s="5">
        <v>14</v>
      </c>
      <c r="C23" s="27" t="s">
        <v>109</v>
      </c>
      <c r="D23" s="25">
        <v>19</v>
      </c>
      <c r="E23" s="25">
        <v>31</v>
      </c>
      <c r="F23" s="25">
        <v>32</v>
      </c>
      <c r="G23" s="7">
        <f t="shared" si="0"/>
        <v>82</v>
      </c>
      <c r="H23" s="8">
        <f t="shared" si="1"/>
        <v>1.4648088603072526E-2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20"/>
      <c r="B24" s="5">
        <v>15</v>
      </c>
      <c r="C24" s="27" t="s">
        <v>81</v>
      </c>
      <c r="D24" s="25">
        <v>1</v>
      </c>
      <c r="E24" s="25">
        <v>26</v>
      </c>
      <c r="F24" s="25">
        <v>53</v>
      </c>
      <c r="G24" s="7">
        <f t="shared" si="0"/>
        <v>80</v>
      </c>
      <c r="H24" s="8">
        <f t="shared" si="1"/>
        <v>1.429081814933905E-2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20"/>
      <c r="B25" s="5">
        <v>16</v>
      </c>
      <c r="C25" s="27" t="s">
        <v>50</v>
      </c>
      <c r="D25" s="25">
        <v>43</v>
      </c>
      <c r="E25" s="25">
        <v>23</v>
      </c>
      <c r="F25" s="25">
        <v>7</v>
      </c>
      <c r="G25" s="7">
        <f t="shared" si="0"/>
        <v>73</v>
      </c>
      <c r="H25" s="8">
        <f t="shared" si="1"/>
        <v>1.3040371561271883E-2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20"/>
      <c r="B26" s="5">
        <v>17</v>
      </c>
      <c r="C26" s="27" t="s">
        <v>54</v>
      </c>
      <c r="D26" s="25">
        <v>34</v>
      </c>
      <c r="E26" s="25">
        <v>12</v>
      </c>
      <c r="F26" s="25">
        <v>7</v>
      </c>
      <c r="G26" s="7">
        <f t="shared" si="0"/>
        <v>53</v>
      </c>
      <c r="H26" s="8">
        <f t="shared" si="1"/>
        <v>9.4676670239371204E-3</v>
      </c>
      <c r="I26" s="1"/>
      <c r="J26" s="1"/>
      <c r="K26" s="1"/>
      <c r="L26" s="1"/>
      <c r="M26" s="1"/>
      <c r="N26" s="1"/>
    </row>
    <row r="27" spans="1:14" ht="23.1" customHeight="1" x14ac:dyDescent="0.35">
      <c r="A27" s="20"/>
      <c r="B27" s="5">
        <v>18</v>
      </c>
      <c r="C27" s="27" t="s">
        <v>64</v>
      </c>
      <c r="D27" s="25">
        <v>13</v>
      </c>
      <c r="E27" s="25">
        <v>11</v>
      </c>
      <c r="F27" s="25">
        <v>20</v>
      </c>
      <c r="G27" s="7">
        <f t="shared" si="0"/>
        <v>44</v>
      </c>
      <c r="H27" s="8">
        <f t="shared" si="1"/>
        <v>7.8599499821364778E-3</v>
      </c>
      <c r="I27" s="1"/>
      <c r="J27" s="1"/>
      <c r="K27" s="1"/>
      <c r="L27" s="1"/>
      <c r="M27" s="1"/>
      <c r="N27" s="1"/>
    </row>
    <row r="28" spans="1:14" ht="23.1" customHeight="1" x14ac:dyDescent="0.35">
      <c r="A28" s="20"/>
      <c r="B28" s="5">
        <v>19</v>
      </c>
      <c r="C28" s="27" t="s">
        <v>51</v>
      </c>
      <c r="D28" s="25">
        <v>6</v>
      </c>
      <c r="E28" s="25">
        <v>34</v>
      </c>
      <c r="F28" s="25">
        <v>1</v>
      </c>
      <c r="G28" s="7">
        <f t="shared" si="0"/>
        <v>41</v>
      </c>
      <c r="H28" s="8">
        <f t="shared" si="1"/>
        <v>7.324044301536263E-3</v>
      </c>
      <c r="I28" s="1"/>
      <c r="J28" s="1"/>
      <c r="K28" s="1"/>
      <c r="L28" s="1"/>
      <c r="M28" s="1"/>
      <c r="N28" s="1"/>
    </row>
    <row r="29" spans="1:14" ht="23.1" customHeight="1" x14ac:dyDescent="0.35">
      <c r="A29" s="20"/>
      <c r="B29" s="5">
        <v>20</v>
      </c>
      <c r="C29" s="27" t="s">
        <v>63</v>
      </c>
      <c r="D29" s="25">
        <v>29</v>
      </c>
      <c r="E29" s="25">
        <v>0</v>
      </c>
      <c r="F29" s="25">
        <v>11</v>
      </c>
      <c r="G29" s="7">
        <f t="shared" si="0"/>
        <v>40</v>
      </c>
      <c r="H29" s="8">
        <f t="shared" si="1"/>
        <v>7.145409074669525E-3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20"/>
      <c r="B30" s="5">
        <v>21</v>
      </c>
      <c r="C30" s="27" t="s">
        <v>155</v>
      </c>
      <c r="D30" s="25">
        <v>15</v>
      </c>
      <c r="E30" s="25">
        <v>13</v>
      </c>
      <c r="F30" s="25">
        <v>5</v>
      </c>
      <c r="G30" s="7">
        <f t="shared" si="0"/>
        <v>33</v>
      </c>
      <c r="H30" s="8">
        <f t="shared" si="1"/>
        <v>5.8949624866023584E-3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20"/>
      <c r="B31" s="5">
        <v>22</v>
      </c>
      <c r="C31" s="27" t="s">
        <v>57</v>
      </c>
      <c r="D31" s="25">
        <v>14</v>
      </c>
      <c r="E31" s="25">
        <v>7</v>
      </c>
      <c r="F31" s="25">
        <v>9</v>
      </c>
      <c r="G31" s="7">
        <f t="shared" si="0"/>
        <v>30</v>
      </c>
      <c r="H31" s="8">
        <f t="shared" si="1"/>
        <v>5.3590568060021436E-3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20"/>
      <c r="B32" s="5">
        <v>23</v>
      </c>
      <c r="C32" s="27" t="s">
        <v>65</v>
      </c>
      <c r="D32" s="25">
        <v>12</v>
      </c>
      <c r="E32" s="25">
        <v>15</v>
      </c>
      <c r="F32" s="25">
        <v>2</v>
      </c>
      <c r="G32" s="7">
        <f t="shared" si="0"/>
        <v>29</v>
      </c>
      <c r="H32" s="8">
        <f t="shared" si="1"/>
        <v>5.1804215791354056E-3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20"/>
      <c r="B33" s="5">
        <v>24</v>
      </c>
      <c r="C33" s="27" t="s">
        <v>98</v>
      </c>
      <c r="D33" s="25">
        <v>20</v>
      </c>
      <c r="E33" s="25">
        <v>4</v>
      </c>
      <c r="F33" s="25">
        <v>2</v>
      </c>
      <c r="G33" s="7">
        <f t="shared" si="0"/>
        <v>26</v>
      </c>
      <c r="H33" s="8">
        <f t="shared" si="1"/>
        <v>4.6445158985351908E-3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20"/>
      <c r="B34" s="5">
        <v>25</v>
      </c>
      <c r="C34" s="27" t="s">
        <v>91</v>
      </c>
      <c r="D34" s="25">
        <v>11</v>
      </c>
      <c r="E34" s="25">
        <v>7</v>
      </c>
      <c r="F34" s="25">
        <v>3</v>
      </c>
      <c r="G34" s="7">
        <f t="shared" si="0"/>
        <v>21</v>
      </c>
      <c r="H34" s="8">
        <f t="shared" si="1"/>
        <v>3.7513397642015005E-3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20"/>
      <c r="B35" s="5">
        <v>26</v>
      </c>
      <c r="C35" s="27" t="s">
        <v>61</v>
      </c>
      <c r="D35" s="25">
        <v>5</v>
      </c>
      <c r="E35" s="25">
        <v>3</v>
      </c>
      <c r="F35" s="25">
        <v>5</v>
      </c>
      <c r="G35" s="7">
        <f t="shared" si="0"/>
        <v>13</v>
      </c>
      <c r="H35" s="8">
        <f t="shared" si="1"/>
        <v>2.3222579492675954E-3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20"/>
      <c r="B36" s="5">
        <v>27</v>
      </c>
      <c r="C36" s="27" t="s">
        <v>153</v>
      </c>
      <c r="D36" s="25">
        <v>0</v>
      </c>
      <c r="E36" s="25">
        <v>9</v>
      </c>
      <c r="F36" s="25">
        <v>0</v>
      </c>
      <c r="G36" s="7">
        <f t="shared" si="0"/>
        <v>9</v>
      </c>
      <c r="H36" s="8">
        <f t="shared" si="1"/>
        <v>1.6077170418006431E-3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20"/>
      <c r="B37" s="5">
        <v>28</v>
      </c>
      <c r="C37" s="27" t="s">
        <v>55</v>
      </c>
      <c r="D37" s="25">
        <v>5</v>
      </c>
      <c r="E37" s="25">
        <v>0</v>
      </c>
      <c r="F37" s="25">
        <v>2</v>
      </c>
      <c r="G37" s="7">
        <f t="shared" si="0"/>
        <v>7</v>
      </c>
      <c r="H37" s="8">
        <f t="shared" si="1"/>
        <v>1.2504465880671669E-3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20"/>
      <c r="B38" s="5">
        <v>29</v>
      </c>
      <c r="C38" s="27" t="s">
        <v>80</v>
      </c>
      <c r="D38" s="25">
        <v>2</v>
      </c>
      <c r="E38" s="25">
        <v>3</v>
      </c>
      <c r="F38" s="25">
        <v>1</v>
      </c>
      <c r="G38" s="7">
        <f t="shared" si="0"/>
        <v>6</v>
      </c>
      <c r="H38" s="8">
        <f t="shared" si="1"/>
        <v>1.0718113612004287E-3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20"/>
      <c r="B39" s="5">
        <v>30</v>
      </c>
      <c r="C39" s="27" t="s">
        <v>154</v>
      </c>
      <c r="D39" s="25">
        <v>1</v>
      </c>
      <c r="E39" s="25">
        <v>1</v>
      </c>
      <c r="F39" s="25">
        <v>3</v>
      </c>
      <c r="G39" s="7">
        <f t="shared" si="0"/>
        <v>5</v>
      </c>
      <c r="H39" s="8">
        <f t="shared" si="1"/>
        <v>8.9317613433369063E-4</v>
      </c>
      <c r="I39" s="1"/>
      <c r="J39" s="1"/>
      <c r="K39" s="1"/>
      <c r="L39" s="1"/>
      <c r="M39" s="1"/>
      <c r="N39" s="1"/>
    </row>
    <row r="40" spans="1:14" ht="23.1" customHeight="1" x14ac:dyDescent="0.35">
      <c r="A40" s="20"/>
      <c r="B40" s="5">
        <v>31</v>
      </c>
      <c r="C40" s="27" t="s">
        <v>53</v>
      </c>
      <c r="D40" s="25">
        <v>1</v>
      </c>
      <c r="E40" s="25">
        <v>3</v>
      </c>
      <c r="F40" s="25">
        <v>0</v>
      </c>
      <c r="G40" s="7">
        <f t="shared" si="0"/>
        <v>4</v>
      </c>
      <c r="H40" s="8">
        <f t="shared" si="1"/>
        <v>7.1454090746695244E-4</v>
      </c>
      <c r="I40" s="1"/>
      <c r="J40" s="1"/>
      <c r="K40" s="1"/>
      <c r="L40" s="1"/>
      <c r="M40" s="1"/>
      <c r="N40" s="1"/>
    </row>
    <row r="41" spans="1:14" ht="23.1" customHeight="1" x14ac:dyDescent="0.35">
      <c r="A41" s="20"/>
      <c r="B41" s="5">
        <v>32</v>
      </c>
      <c r="C41" s="27" t="s">
        <v>62</v>
      </c>
      <c r="D41" s="25">
        <v>0</v>
      </c>
      <c r="E41" s="25">
        <v>0</v>
      </c>
      <c r="F41" s="25">
        <v>4</v>
      </c>
      <c r="G41" s="7">
        <f t="shared" si="0"/>
        <v>4</v>
      </c>
      <c r="H41" s="8">
        <f t="shared" si="1"/>
        <v>7.1454090746695244E-4</v>
      </c>
      <c r="I41" s="1"/>
      <c r="J41" s="1"/>
      <c r="K41" s="1"/>
      <c r="L41" s="1"/>
      <c r="M41" s="1"/>
      <c r="N41" s="1"/>
    </row>
    <row r="42" spans="1:14" ht="23.1" customHeight="1" x14ac:dyDescent="0.35">
      <c r="A42" s="20"/>
      <c r="B42" s="5">
        <v>33</v>
      </c>
      <c r="C42" s="27" t="s">
        <v>58</v>
      </c>
      <c r="D42" s="25">
        <v>1</v>
      </c>
      <c r="E42" s="25">
        <v>2</v>
      </c>
      <c r="F42" s="25">
        <v>0</v>
      </c>
      <c r="G42" s="7">
        <f t="shared" si="0"/>
        <v>3</v>
      </c>
      <c r="H42" s="8">
        <f t="shared" si="1"/>
        <v>5.3590568060021436E-4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20"/>
      <c r="B43" s="5">
        <v>34</v>
      </c>
      <c r="C43" s="27" t="s">
        <v>79</v>
      </c>
      <c r="D43" s="25">
        <v>2</v>
      </c>
      <c r="E43" s="25">
        <v>0</v>
      </c>
      <c r="F43" s="25">
        <v>0</v>
      </c>
      <c r="G43" s="7">
        <f t="shared" si="0"/>
        <v>2</v>
      </c>
      <c r="H43" s="8">
        <f t="shared" si="1"/>
        <v>3.5727045373347622E-4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20"/>
      <c r="B44" s="5">
        <v>35</v>
      </c>
      <c r="C44" s="27" t="s">
        <v>77</v>
      </c>
      <c r="D44" s="25">
        <v>1</v>
      </c>
      <c r="E44" s="25">
        <v>1</v>
      </c>
      <c r="F44" s="25">
        <v>0</v>
      </c>
      <c r="G44" s="7">
        <f t="shared" si="0"/>
        <v>2</v>
      </c>
      <c r="H44" s="8">
        <f t="shared" si="1"/>
        <v>3.5727045373347622E-4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20"/>
      <c r="B45" s="5">
        <v>36</v>
      </c>
      <c r="C45" s="27" t="s">
        <v>157</v>
      </c>
      <c r="D45" s="25">
        <v>1</v>
      </c>
      <c r="E45" s="25">
        <v>0</v>
      </c>
      <c r="F45" s="25">
        <v>0</v>
      </c>
      <c r="G45" s="7">
        <f t="shared" si="0"/>
        <v>1</v>
      </c>
      <c r="H45" s="8">
        <f t="shared" si="1"/>
        <v>1.7863522686673811E-4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20"/>
      <c r="B46" s="5">
        <v>37</v>
      </c>
      <c r="C46" s="27" t="s">
        <v>99</v>
      </c>
      <c r="D46" s="25">
        <v>1</v>
      </c>
      <c r="E46" s="25">
        <v>0</v>
      </c>
      <c r="F46" s="25">
        <v>0</v>
      </c>
      <c r="G46" s="7">
        <f t="shared" si="0"/>
        <v>1</v>
      </c>
      <c r="H46" s="8">
        <f t="shared" si="1"/>
        <v>1.7863522686673811E-4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20"/>
      <c r="B47" s="5">
        <v>38</v>
      </c>
      <c r="C47" s="27" t="s">
        <v>74</v>
      </c>
      <c r="D47" s="25">
        <v>1</v>
      </c>
      <c r="E47" s="25">
        <v>0</v>
      </c>
      <c r="F47" s="25">
        <v>0</v>
      </c>
      <c r="G47" s="7">
        <f t="shared" si="0"/>
        <v>1</v>
      </c>
      <c r="H47" s="8">
        <f t="shared" si="1"/>
        <v>1.7863522686673811E-4</v>
      </c>
      <c r="I47" s="1"/>
      <c r="J47" s="1"/>
      <c r="K47" s="1"/>
      <c r="L47" s="1"/>
      <c r="M47" s="1"/>
      <c r="N47" s="1"/>
    </row>
    <row r="48" spans="1:14" ht="23.1" customHeight="1" x14ac:dyDescent="0.35">
      <c r="A48" s="20"/>
      <c r="B48" s="5">
        <v>39</v>
      </c>
      <c r="C48" s="27" t="s">
        <v>86</v>
      </c>
      <c r="D48" s="25">
        <v>0</v>
      </c>
      <c r="E48" s="25">
        <v>0</v>
      </c>
      <c r="F48" s="25">
        <v>0</v>
      </c>
      <c r="G48" s="7">
        <f t="shared" si="0"/>
        <v>0</v>
      </c>
      <c r="H48" s="8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20"/>
      <c r="B49" s="5">
        <v>40</v>
      </c>
      <c r="C49" s="27" t="s">
        <v>76</v>
      </c>
      <c r="D49" s="25">
        <v>0</v>
      </c>
      <c r="E49" s="25">
        <v>0</v>
      </c>
      <c r="F49" s="25">
        <v>0</v>
      </c>
      <c r="G49" s="7">
        <f t="shared" si="0"/>
        <v>0</v>
      </c>
      <c r="H49" s="8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20"/>
      <c r="B50" s="5">
        <v>41</v>
      </c>
      <c r="C50" s="27" t="s">
        <v>156</v>
      </c>
      <c r="D50" s="25">
        <v>0</v>
      </c>
      <c r="E50" s="25">
        <v>0</v>
      </c>
      <c r="F50" s="25">
        <v>0</v>
      </c>
      <c r="G50" s="7">
        <f t="shared" si="0"/>
        <v>0</v>
      </c>
      <c r="H50" s="8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20"/>
      <c r="B51" s="5">
        <v>42</v>
      </c>
      <c r="C51" s="27" t="s">
        <v>111</v>
      </c>
      <c r="D51" s="25">
        <v>0</v>
      </c>
      <c r="E51" s="25">
        <v>0</v>
      </c>
      <c r="F51" s="25">
        <v>0</v>
      </c>
      <c r="G51" s="7">
        <f t="shared" si="0"/>
        <v>0</v>
      </c>
      <c r="H51" s="8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20"/>
      <c r="B52" s="5">
        <v>43</v>
      </c>
      <c r="C52" s="27" t="s">
        <v>75</v>
      </c>
      <c r="D52" s="25">
        <v>0</v>
      </c>
      <c r="E52" s="25">
        <v>0</v>
      </c>
      <c r="F52" s="25">
        <v>0</v>
      </c>
      <c r="G52" s="7">
        <f t="shared" si="0"/>
        <v>0</v>
      </c>
      <c r="H52" s="8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20"/>
      <c r="B53" s="5">
        <v>44</v>
      </c>
      <c r="C53" s="27" t="s">
        <v>78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20"/>
      <c r="B54" s="5"/>
      <c r="C54" s="27" t="s">
        <v>59</v>
      </c>
      <c r="D54" s="25">
        <v>17</v>
      </c>
      <c r="E54" s="25">
        <v>14</v>
      </c>
      <c r="F54" s="25">
        <v>19</v>
      </c>
      <c r="G54" s="7">
        <f t="shared" si="0"/>
        <v>50</v>
      </c>
      <c r="H54" s="8">
        <f t="shared" si="1"/>
        <v>8.9317613433369056E-3</v>
      </c>
      <c r="I54" s="1"/>
      <c r="J54" s="1"/>
      <c r="K54" s="1"/>
      <c r="L54" s="1"/>
      <c r="M54" s="1"/>
      <c r="N54" s="1"/>
    </row>
    <row r="55" spans="1:14" ht="23.1" customHeight="1" x14ac:dyDescent="0.35">
      <c r="A55" s="20"/>
      <c r="B55" s="5"/>
      <c r="C55" s="27" t="s">
        <v>82</v>
      </c>
      <c r="D55" s="25">
        <v>0</v>
      </c>
      <c r="E55" s="25">
        <v>4</v>
      </c>
      <c r="F55" s="25">
        <v>2</v>
      </c>
      <c r="G55" s="7">
        <f t="shared" si="0"/>
        <v>6</v>
      </c>
      <c r="H55" s="8">
        <f t="shared" si="1"/>
        <v>1.0718113612004287E-3</v>
      </c>
      <c r="I55" s="1"/>
      <c r="J55" s="1"/>
      <c r="K55" s="1"/>
      <c r="L55" s="1"/>
      <c r="M55" s="1"/>
      <c r="N55" s="1"/>
    </row>
    <row r="56" spans="1:14" ht="23.1" customHeight="1" thickBot="1" x14ac:dyDescent="0.4">
      <c r="A56" s="1"/>
      <c r="B56" s="62" t="s">
        <v>2</v>
      </c>
      <c r="C56" s="63"/>
      <c r="D56" s="26">
        <f>SUM(D10:D55)</f>
        <v>2982</v>
      </c>
      <c r="E56" s="26">
        <f>SUM(E10:E55)</f>
        <v>1716</v>
      </c>
      <c r="F56" s="26">
        <f>SUM(F10:F55)</f>
        <v>900</v>
      </c>
      <c r="G56" s="35">
        <f>SUM(G10:G55)</f>
        <v>5598</v>
      </c>
      <c r="H56" s="9">
        <f>SUM(H10:H55)</f>
        <v>1.0000000000000002</v>
      </c>
      <c r="I56" s="1"/>
      <c r="J56" s="1"/>
      <c r="K56" s="1"/>
      <c r="L56" s="1"/>
      <c r="M56" s="1"/>
      <c r="N56" s="1"/>
    </row>
    <row r="57" spans="1:14" ht="23.1" customHeight="1" x14ac:dyDescent="0.35">
      <c r="A57" s="1"/>
      <c r="B57" s="21" t="s">
        <v>94</v>
      </c>
      <c r="C57" s="22"/>
      <c r="D57" s="22"/>
      <c r="E57" s="22"/>
      <c r="F57" s="22"/>
      <c r="G57" s="1"/>
      <c r="H57" s="1"/>
      <c r="I57" s="1"/>
      <c r="J57" s="1"/>
      <c r="K57" s="1"/>
      <c r="L57" s="1"/>
      <c r="M57" s="1"/>
      <c r="N57" s="1"/>
    </row>
  </sheetData>
  <autoFilter ref="B9:H24">
    <sortState ref="B10:H55">
      <sortCondition descending="1" ref="G9:G24"/>
    </sortState>
  </autoFilter>
  <mergeCells count="3">
    <mergeCell ref="B6:H6"/>
    <mergeCell ref="B7:H7"/>
    <mergeCell ref="B56:C56"/>
  </mergeCells>
  <conditionalFormatting sqref="H10:H56">
    <cfRule type="dataBar" priority="101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{62F866A1-6A67-4D62-A2FE-116D01B9E250}</x14:id>
        </ext>
      </extLst>
    </cfRule>
    <cfRule type="dataBar" priority="101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{BE7EB395-0901-46F6-931C-6C403EA31800}</x14:id>
        </ext>
      </extLst>
    </cfRule>
  </conditionalFormatting>
  <conditionalFormatting sqref="H10:H56">
    <cfRule type="dataBar" priority="10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{596A2196-14DD-4905-A035-21FBC5981FAE}</x14:id>
        </ext>
      </extLst>
    </cfRule>
    <cfRule type="dataBar" priority="101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{B64BADDD-B23F-49A4-B7E8-912A23295B43}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F866A1-6A67-4D62-A2FE-116D01B9E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EB395-0901-46F6-931C-6C403EA318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  <x14:conditionalFormatting xmlns:xm="http://schemas.microsoft.com/office/excel/2006/main">
          <x14:cfRule type="dataBar" id="{596A2196-14DD-4905-A035-21FBC5981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BADDD-B23F-49A4-B7E8-912A23295B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7"/>
  <sheetViews>
    <sheetView topLeftCell="A3" workbookViewId="0">
      <selection activeCell="D49" sqref="D49"/>
    </sheetView>
    <sheetView topLeftCell="A55" workbookViewId="1">
      <selection activeCell="D63" sqref="D63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6.140625" bestFit="1" customWidth="1"/>
    <col min="5" max="5" width="13.28515625" bestFit="1" customWidth="1"/>
    <col min="6" max="6" width="9.140625" customWidth="1"/>
    <col min="7" max="7" width="14" bestFit="1" customWidth="1"/>
    <col min="8" max="8" width="16.7109375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57" t="s">
        <v>150</v>
      </c>
      <c r="C6" s="57"/>
      <c r="D6" s="57"/>
      <c r="E6" s="57"/>
      <c r="F6" s="57"/>
      <c r="G6" s="57"/>
      <c r="H6" s="57"/>
      <c r="I6" s="57"/>
      <c r="J6" s="57"/>
      <c r="K6" s="23"/>
      <c r="L6" s="23"/>
      <c r="M6" s="23"/>
      <c r="N6" s="23"/>
      <c r="O6" s="23"/>
      <c r="P6" s="23"/>
    </row>
    <row r="7" spans="1:16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61"/>
      <c r="J7" s="61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4.5" customHeight="1" x14ac:dyDescent="0.35">
      <c r="A9" s="1"/>
      <c r="B9" s="11" t="s">
        <v>1</v>
      </c>
      <c r="C9" s="12" t="str">
        <f>TITULOS!C12</f>
        <v>Delitos</v>
      </c>
      <c r="D9" s="29" t="s">
        <v>88</v>
      </c>
      <c r="E9" s="13" t="s">
        <v>18</v>
      </c>
      <c r="F9" s="13" t="s">
        <v>5</v>
      </c>
      <c r="G9" s="29" t="s">
        <v>23</v>
      </c>
      <c r="H9" s="29" t="s">
        <v>73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20"/>
      <c r="B10" s="5">
        <v>1</v>
      </c>
      <c r="C10" s="28" t="s">
        <v>66</v>
      </c>
      <c r="D10" s="25">
        <v>3369</v>
      </c>
      <c r="E10" s="25">
        <v>936</v>
      </c>
      <c r="F10" s="25">
        <v>644</v>
      </c>
      <c r="G10" s="25">
        <v>28</v>
      </c>
      <c r="H10" s="25">
        <v>391</v>
      </c>
      <c r="I10" s="7">
        <f t="shared" ref="I10:I55" si="0">SUM(D10:H10)</f>
        <v>5368</v>
      </c>
      <c r="J10" s="8">
        <f t="shared" ref="J10:J55" si="1">I10/$I$56</f>
        <v>0.28384094754653133</v>
      </c>
      <c r="K10" s="1"/>
      <c r="L10" s="1"/>
      <c r="M10" s="1"/>
      <c r="N10" s="1"/>
      <c r="O10" s="1"/>
      <c r="P10" s="1"/>
    </row>
    <row r="11" spans="1:16" ht="23.1" customHeight="1" x14ac:dyDescent="0.35">
      <c r="A11" s="20"/>
      <c r="B11" s="5">
        <v>2</v>
      </c>
      <c r="C11" s="28" t="s">
        <v>83</v>
      </c>
      <c r="D11" s="25">
        <v>2311</v>
      </c>
      <c r="E11" s="25">
        <v>36</v>
      </c>
      <c r="F11" s="25">
        <v>494</v>
      </c>
      <c r="G11" s="25">
        <v>11</v>
      </c>
      <c r="H11" s="25">
        <v>36</v>
      </c>
      <c r="I11" s="7">
        <f t="shared" si="0"/>
        <v>2888</v>
      </c>
      <c r="J11" s="8">
        <f t="shared" si="1"/>
        <v>0.15270727580372251</v>
      </c>
      <c r="K11" s="1"/>
      <c r="L11" s="1"/>
      <c r="M11" s="1"/>
      <c r="N11" s="1"/>
      <c r="O11" s="1"/>
      <c r="P11" s="1"/>
    </row>
    <row r="12" spans="1:16" ht="23.1" customHeight="1" x14ac:dyDescent="0.35">
      <c r="A12" s="20"/>
      <c r="B12" s="5">
        <v>3</v>
      </c>
      <c r="C12" s="28" t="s">
        <v>60</v>
      </c>
      <c r="D12" s="25">
        <v>972</v>
      </c>
      <c r="E12" s="25">
        <v>236</v>
      </c>
      <c r="F12" s="25">
        <v>427</v>
      </c>
      <c r="G12" s="25">
        <v>27</v>
      </c>
      <c r="H12" s="25">
        <v>430</v>
      </c>
      <c r="I12" s="7">
        <f t="shared" si="0"/>
        <v>2092</v>
      </c>
      <c r="J12" s="8">
        <f t="shared" si="1"/>
        <v>0.11061759729272419</v>
      </c>
      <c r="K12" s="1"/>
      <c r="L12" s="1"/>
      <c r="M12" s="1"/>
      <c r="N12" s="1"/>
      <c r="O12" s="1"/>
      <c r="P12" s="1"/>
    </row>
    <row r="13" spans="1:16" ht="23.1" customHeight="1" x14ac:dyDescent="0.35">
      <c r="A13" s="20"/>
      <c r="B13" s="5">
        <v>4</v>
      </c>
      <c r="C13" s="28" t="s">
        <v>85</v>
      </c>
      <c r="D13" s="25">
        <v>1335</v>
      </c>
      <c r="E13" s="25">
        <v>50</v>
      </c>
      <c r="F13" s="25">
        <v>104</v>
      </c>
      <c r="G13" s="25">
        <v>0</v>
      </c>
      <c r="H13" s="25">
        <v>158</v>
      </c>
      <c r="I13" s="7">
        <f t="shared" si="0"/>
        <v>1647</v>
      </c>
      <c r="J13" s="8">
        <f t="shared" si="1"/>
        <v>8.7087563451776651E-2</v>
      </c>
      <c r="K13" s="1"/>
      <c r="L13" s="1"/>
      <c r="M13" s="1"/>
      <c r="N13" s="1"/>
      <c r="O13" s="1"/>
      <c r="P13" s="1"/>
    </row>
    <row r="14" spans="1:16" ht="23.1" customHeight="1" x14ac:dyDescent="0.35">
      <c r="A14" s="20"/>
      <c r="B14" s="5">
        <v>5</v>
      </c>
      <c r="C14" s="28" t="s">
        <v>84</v>
      </c>
      <c r="D14" s="25">
        <v>463</v>
      </c>
      <c r="E14" s="25">
        <v>825</v>
      </c>
      <c r="F14" s="25">
        <v>253</v>
      </c>
      <c r="G14" s="25">
        <v>8</v>
      </c>
      <c r="H14" s="25">
        <v>17</v>
      </c>
      <c r="I14" s="7">
        <f t="shared" si="0"/>
        <v>1566</v>
      </c>
      <c r="J14" s="8">
        <f t="shared" si="1"/>
        <v>8.2804568527918787E-2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20"/>
      <c r="B15" s="5">
        <v>6</v>
      </c>
      <c r="C15" s="28" t="s">
        <v>56</v>
      </c>
      <c r="D15" s="25">
        <v>732</v>
      </c>
      <c r="E15" s="25">
        <v>119</v>
      </c>
      <c r="F15" s="25">
        <v>105</v>
      </c>
      <c r="G15" s="25">
        <v>7</v>
      </c>
      <c r="H15" s="25">
        <v>152</v>
      </c>
      <c r="I15" s="7">
        <f t="shared" si="0"/>
        <v>1115</v>
      </c>
      <c r="J15" s="8">
        <f t="shared" si="1"/>
        <v>5.8957275803722502E-2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20"/>
      <c r="B16" s="5">
        <v>7</v>
      </c>
      <c r="C16" s="28" t="s">
        <v>112</v>
      </c>
      <c r="D16" s="25">
        <v>313</v>
      </c>
      <c r="E16" s="25">
        <v>51</v>
      </c>
      <c r="F16" s="25">
        <v>107</v>
      </c>
      <c r="G16" s="25">
        <v>14</v>
      </c>
      <c r="H16" s="25">
        <v>14</v>
      </c>
      <c r="I16" s="7">
        <f t="shared" si="0"/>
        <v>499</v>
      </c>
      <c r="J16" s="8">
        <f t="shared" si="1"/>
        <v>2.6385363790186127E-2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20"/>
      <c r="B17" s="5">
        <v>8</v>
      </c>
      <c r="C17" s="28" t="s">
        <v>152</v>
      </c>
      <c r="D17" s="25">
        <v>279</v>
      </c>
      <c r="E17" s="25">
        <v>13</v>
      </c>
      <c r="F17" s="25">
        <v>48</v>
      </c>
      <c r="G17" s="25">
        <v>0</v>
      </c>
      <c r="H17" s="25">
        <v>49</v>
      </c>
      <c r="I17" s="7">
        <f t="shared" si="0"/>
        <v>389</v>
      </c>
      <c r="J17" s="8">
        <f t="shared" si="1"/>
        <v>2.0568950930626058E-2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20"/>
      <c r="B18" s="5">
        <v>9</v>
      </c>
      <c r="C18" s="28" t="s">
        <v>51</v>
      </c>
      <c r="D18" s="25">
        <v>170</v>
      </c>
      <c r="E18" s="25">
        <v>127</v>
      </c>
      <c r="F18" s="25">
        <v>42</v>
      </c>
      <c r="G18" s="25">
        <v>29</v>
      </c>
      <c r="H18" s="25">
        <v>10</v>
      </c>
      <c r="I18" s="7">
        <f t="shared" si="0"/>
        <v>378</v>
      </c>
      <c r="J18" s="8">
        <f t="shared" si="1"/>
        <v>1.9987309644670052E-2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20"/>
      <c r="B19" s="5">
        <v>10</v>
      </c>
      <c r="C19" s="28" t="s">
        <v>195</v>
      </c>
      <c r="D19" s="25">
        <v>314</v>
      </c>
      <c r="E19" s="25">
        <v>2</v>
      </c>
      <c r="F19" s="25">
        <v>12</v>
      </c>
      <c r="G19" s="25">
        <v>0</v>
      </c>
      <c r="H19" s="25">
        <v>23</v>
      </c>
      <c r="I19" s="7">
        <f t="shared" si="0"/>
        <v>351</v>
      </c>
      <c r="J19" s="8">
        <f t="shared" si="1"/>
        <v>1.8559644670050762E-2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20"/>
      <c r="B20" s="5">
        <v>11</v>
      </c>
      <c r="C20" s="28" t="s">
        <v>50</v>
      </c>
      <c r="D20" s="25">
        <v>176</v>
      </c>
      <c r="E20" s="25">
        <v>109</v>
      </c>
      <c r="F20" s="25">
        <v>21</v>
      </c>
      <c r="G20" s="25">
        <v>0</v>
      </c>
      <c r="H20" s="25">
        <v>23</v>
      </c>
      <c r="I20" s="7">
        <f t="shared" si="0"/>
        <v>329</v>
      </c>
      <c r="J20" s="8">
        <f t="shared" si="1"/>
        <v>1.7396362098138749E-2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20"/>
      <c r="B21" s="5">
        <v>12</v>
      </c>
      <c r="C21" s="28" t="s">
        <v>52</v>
      </c>
      <c r="D21" s="25">
        <v>205</v>
      </c>
      <c r="E21" s="25">
        <v>3</v>
      </c>
      <c r="F21" s="25">
        <v>68</v>
      </c>
      <c r="G21" s="25">
        <v>0</v>
      </c>
      <c r="H21" s="25">
        <v>11</v>
      </c>
      <c r="I21" s="7">
        <f t="shared" si="0"/>
        <v>287</v>
      </c>
      <c r="J21" s="8">
        <f t="shared" si="1"/>
        <v>1.5175549915397631E-2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20"/>
      <c r="B22" s="5">
        <v>13</v>
      </c>
      <c r="C22" s="28" t="s">
        <v>97</v>
      </c>
      <c r="D22" s="25">
        <v>125</v>
      </c>
      <c r="E22" s="25">
        <v>32</v>
      </c>
      <c r="F22" s="25">
        <v>102</v>
      </c>
      <c r="G22" s="25">
        <v>0</v>
      </c>
      <c r="H22" s="25">
        <v>0</v>
      </c>
      <c r="I22" s="7">
        <f t="shared" si="0"/>
        <v>259</v>
      </c>
      <c r="J22" s="8">
        <f t="shared" si="1"/>
        <v>1.3695008460236887E-2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20"/>
      <c r="B23" s="5">
        <v>14</v>
      </c>
      <c r="C23" s="28" t="s">
        <v>49</v>
      </c>
      <c r="D23" s="25">
        <v>187</v>
      </c>
      <c r="E23" s="25">
        <v>9</v>
      </c>
      <c r="F23" s="25">
        <v>15</v>
      </c>
      <c r="G23" s="25">
        <v>0</v>
      </c>
      <c r="H23" s="25">
        <v>36</v>
      </c>
      <c r="I23" s="7">
        <f t="shared" si="0"/>
        <v>247</v>
      </c>
      <c r="J23" s="8">
        <f t="shared" si="1"/>
        <v>1.3060490693739425E-2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20"/>
      <c r="B24" s="5">
        <v>15</v>
      </c>
      <c r="C24" s="28" t="s">
        <v>81</v>
      </c>
      <c r="D24" s="25">
        <v>147</v>
      </c>
      <c r="E24" s="25">
        <v>1</v>
      </c>
      <c r="F24" s="25">
        <v>77</v>
      </c>
      <c r="G24" s="25">
        <v>0</v>
      </c>
      <c r="H24" s="25">
        <v>0</v>
      </c>
      <c r="I24" s="7">
        <f t="shared" si="0"/>
        <v>225</v>
      </c>
      <c r="J24" s="8">
        <f t="shared" si="1"/>
        <v>1.189720812182741E-2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20"/>
      <c r="B25" s="5">
        <v>16</v>
      </c>
      <c r="C25" s="28" t="s">
        <v>109</v>
      </c>
      <c r="D25" s="25">
        <v>143</v>
      </c>
      <c r="E25" s="25">
        <v>14</v>
      </c>
      <c r="F25" s="25">
        <v>13</v>
      </c>
      <c r="G25" s="25">
        <v>25</v>
      </c>
      <c r="H25" s="25">
        <v>0</v>
      </c>
      <c r="I25" s="7">
        <f t="shared" si="0"/>
        <v>195</v>
      </c>
      <c r="J25" s="8">
        <f t="shared" si="1"/>
        <v>1.0310913705583756E-2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20"/>
      <c r="B26" s="5">
        <v>17</v>
      </c>
      <c r="C26" s="28" t="s">
        <v>54</v>
      </c>
      <c r="D26" s="25">
        <v>92</v>
      </c>
      <c r="E26" s="25">
        <v>13</v>
      </c>
      <c r="F26" s="25">
        <v>49</v>
      </c>
      <c r="G26" s="25">
        <v>0</v>
      </c>
      <c r="H26" s="25">
        <v>18</v>
      </c>
      <c r="I26" s="7">
        <f t="shared" si="0"/>
        <v>172</v>
      </c>
      <c r="J26" s="8">
        <f t="shared" si="1"/>
        <v>9.0947546531302877E-3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20"/>
      <c r="B27" s="5">
        <v>18</v>
      </c>
      <c r="C27" s="28" t="s">
        <v>96</v>
      </c>
      <c r="D27" s="25">
        <v>58</v>
      </c>
      <c r="E27" s="25">
        <v>0</v>
      </c>
      <c r="F27" s="25">
        <v>67</v>
      </c>
      <c r="G27" s="25">
        <v>1</v>
      </c>
      <c r="H27" s="25">
        <v>0</v>
      </c>
      <c r="I27" s="7">
        <f t="shared" si="0"/>
        <v>126</v>
      </c>
      <c r="J27" s="8">
        <f t="shared" si="1"/>
        <v>6.6624365482233503E-3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20"/>
      <c r="B28" s="5">
        <v>19</v>
      </c>
      <c r="C28" s="28" t="s">
        <v>155</v>
      </c>
      <c r="D28" s="25">
        <v>32</v>
      </c>
      <c r="E28" s="25">
        <v>1</v>
      </c>
      <c r="F28" s="25">
        <v>58</v>
      </c>
      <c r="G28" s="25">
        <v>3</v>
      </c>
      <c r="H28" s="25">
        <v>5</v>
      </c>
      <c r="I28" s="7">
        <f t="shared" si="0"/>
        <v>99</v>
      </c>
      <c r="J28" s="8">
        <f t="shared" si="1"/>
        <v>5.234771573604061E-3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20"/>
      <c r="B29" s="5">
        <v>20</v>
      </c>
      <c r="C29" s="28" t="s">
        <v>65</v>
      </c>
      <c r="D29" s="25">
        <v>53</v>
      </c>
      <c r="E29" s="25">
        <v>10</v>
      </c>
      <c r="F29" s="25">
        <v>18</v>
      </c>
      <c r="G29" s="25">
        <v>1</v>
      </c>
      <c r="H29" s="25">
        <v>9</v>
      </c>
      <c r="I29" s="7">
        <f t="shared" si="0"/>
        <v>91</v>
      </c>
      <c r="J29" s="8">
        <f t="shared" si="1"/>
        <v>4.8117597292724199E-3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20"/>
      <c r="B30" s="5">
        <v>21</v>
      </c>
      <c r="C30" s="28" t="s">
        <v>57</v>
      </c>
      <c r="D30" s="25">
        <v>52</v>
      </c>
      <c r="E30" s="25">
        <v>9</v>
      </c>
      <c r="F30" s="25">
        <v>24</v>
      </c>
      <c r="G30" s="25">
        <v>2</v>
      </c>
      <c r="H30" s="25">
        <v>3</v>
      </c>
      <c r="I30" s="7">
        <f t="shared" si="0"/>
        <v>90</v>
      </c>
      <c r="J30" s="8">
        <f t="shared" si="1"/>
        <v>4.7588832487309649E-3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20"/>
      <c r="B31" s="5">
        <v>22</v>
      </c>
      <c r="C31" s="28" t="s">
        <v>98</v>
      </c>
      <c r="D31" s="25">
        <v>37</v>
      </c>
      <c r="E31" s="25">
        <v>11</v>
      </c>
      <c r="F31" s="25">
        <v>9</v>
      </c>
      <c r="G31" s="25">
        <v>2</v>
      </c>
      <c r="H31" s="25">
        <v>2</v>
      </c>
      <c r="I31" s="7">
        <f t="shared" si="0"/>
        <v>61</v>
      </c>
      <c r="J31" s="8">
        <f t="shared" si="1"/>
        <v>3.2254653130287646E-3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20"/>
      <c r="B32" s="5">
        <v>23</v>
      </c>
      <c r="C32" s="28" t="s">
        <v>61</v>
      </c>
      <c r="D32" s="25">
        <v>20</v>
      </c>
      <c r="E32" s="25">
        <v>0</v>
      </c>
      <c r="F32" s="25">
        <v>19</v>
      </c>
      <c r="G32" s="25">
        <v>0</v>
      </c>
      <c r="H32" s="25">
        <v>5</v>
      </c>
      <c r="I32" s="7">
        <f t="shared" si="0"/>
        <v>44</v>
      </c>
      <c r="J32" s="8">
        <f t="shared" si="1"/>
        <v>2.326565143824027E-3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20"/>
      <c r="B33" s="5">
        <v>24</v>
      </c>
      <c r="C33" s="28" t="s">
        <v>63</v>
      </c>
      <c r="D33" s="25">
        <v>11</v>
      </c>
      <c r="E33" s="25">
        <v>11</v>
      </c>
      <c r="F33" s="25">
        <v>10</v>
      </c>
      <c r="G33" s="25">
        <v>0</v>
      </c>
      <c r="H33" s="25">
        <v>9</v>
      </c>
      <c r="I33" s="7">
        <f t="shared" si="0"/>
        <v>41</v>
      </c>
      <c r="J33" s="8">
        <f t="shared" si="1"/>
        <v>2.1679357021996614E-3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20"/>
      <c r="B34" s="5">
        <v>25</v>
      </c>
      <c r="C34" s="28" t="s">
        <v>91</v>
      </c>
      <c r="D34" s="25">
        <v>13</v>
      </c>
      <c r="E34" s="25">
        <v>3</v>
      </c>
      <c r="F34" s="25">
        <v>3</v>
      </c>
      <c r="G34" s="25">
        <v>3</v>
      </c>
      <c r="H34" s="25">
        <v>10</v>
      </c>
      <c r="I34" s="7">
        <f t="shared" si="0"/>
        <v>32</v>
      </c>
      <c r="J34" s="8">
        <f t="shared" si="1"/>
        <v>1.6920473773265651E-3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20"/>
      <c r="B35" s="5">
        <v>26</v>
      </c>
      <c r="C35" s="28" t="s">
        <v>55</v>
      </c>
      <c r="D35" s="25">
        <v>22</v>
      </c>
      <c r="E35" s="25">
        <v>0</v>
      </c>
      <c r="F35" s="25">
        <v>7</v>
      </c>
      <c r="G35" s="25">
        <v>0</v>
      </c>
      <c r="H35" s="25">
        <v>0</v>
      </c>
      <c r="I35" s="7">
        <f t="shared" si="0"/>
        <v>29</v>
      </c>
      <c r="J35" s="8">
        <f t="shared" si="1"/>
        <v>1.5334179357021996E-3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20"/>
      <c r="B36" s="5">
        <v>27</v>
      </c>
      <c r="C36" s="28" t="s">
        <v>154</v>
      </c>
      <c r="D36" s="25">
        <v>25</v>
      </c>
      <c r="E36" s="25">
        <v>0</v>
      </c>
      <c r="F36" s="25">
        <v>3</v>
      </c>
      <c r="G36" s="25">
        <v>0</v>
      </c>
      <c r="H36" s="25">
        <v>0</v>
      </c>
      <c r="I36" s="7">
        <f t="shared" si="0"/>
        <v>28</v>
      </c>
      <c r="J36" s="8">
        <f t="shared" si="1"/>
        <v>1.4805414551607445E-3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20"/>
      <c r="B37" s="5">
        <v>28</v>
      </c>
      <c r="C37" s="28" t="s">
        <v>77</v>
      </c>
      <c r="D37" s="25">
        <v>12</v>
      </c>
      <c r="E37" s="25">
        <v>1</v>
      </c>
      <c r="F37" s="25">
        <v>0</v>
      </c>
      <c r="G37" s="25">
        <v>0</v>
      </c>
      <c r="H37" s="25">
        <v>2</v>
      </c>
      <c r="I37" s="7">
        <f t="shared" si="0"/>
        <v>15</v>
      </c>
      <c r="J37" s="8">
        <f t="shared" si="1"/>
        <v>7.931472081218274E-4</v>
      </c>
      <c r="K37" s="1"/>
      <c r="L37" s="1"/>
      <c r="M37" s="1"/>
      <c r="N37" s="1"/>
      <c r="O37" s="1"/>
      <c r="P37" s="1"/>
    </row>
    <row r="38" spans="1:16" ht="23.1" customHeight="1" x14ac:dyDescent="0.35">
      <c r="A38" s="20"/>
      <c r="B38" s="5">
        <v>29</v>
      </c>
      <c r="C38" s="28" t="s">
        <v>53</v>
      </c>
      <c r="D38" s="25">
        <v>8</v>
      </c>
      <c r="E38" s="25">
        <v>1</v>
      </c>
      <c r="F38" s="25">
        <v>2</v>
      </c>
      <c r="G38" s="25">
        <v>0</v>
      </c>
      <c r="H38" s="25">
        <v>0</v>
      </c>
      <c r="I38" s="7">
        <f t="shared" si="0"/>
        <v>11</v>
      </c>
      <c r="J38" s="8">
        <f t="shared" si="1"/>
        <v>5.8164128595600674E-4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20"/>
      <c r="B39" s="5">
        <v>30</v>
      </c>
      <c r="C39" s="28" t="s">
        <v>80</v>
      </c>
      <c r="D39" s="25">
        <v>2</v>
      </c>
      <c r="E39" s="25">
        <v>0</v>
      </c>
      <c r="F39" s="25">
        <v>2</v>
      </c>
      <c r="G39" s="25">
        <v>0</v>
      </c>
      <c r="H39" s="25">
        <v>3</v>
      </c>
      <c r="I39" s="7">
        <f t="shared" si="0"/>
        <v>7</v>
      </c>
      <c r="J39" s="8">
        <f t="shared" si="1"/>
        <v>3.7013536379018613E-4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20"/>
      <c r="B40" s="5">
        <v>31</v>
      </c>
      <c r="C40" s="28" t="s">
        <v>64</v>
      </c>
      <c r="D40" s="25">
        <v>3</v>
      </c>
      <c r="E40" s="25">
        <v>1</v>
      </c>
      <c r="F40" s="25">
        <v>1</v>
      </c>
      <c r="G40" s="25">
        <v>0</v>
      </c>
      <c r="H40" s="25">
        <v>1</v>
      </c>
      <c r="I40" s="7">
        <f t="shared" si="0"/>
        <v>6</v>
      </c>
      <c r="J40" s="8">
        <f t="shared" si="1"/>
        <v>3.1725888324873094E-4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20"/>
      <c r="B41" s="5">
        <v>32</v>
      </c>
      <c r="C41" s="28" t="s">
        <v>58</v>
      </c>
      <c r="D41" s="25">
        <v>3</v>
      </c>
      <c r="E41" s="25">
        <v>0</v>
      </c>
      <c r="F41" s="25">
        <v>0</v>
      </c>
      <c r="G41" s="25">
        <v>0</v>
      </c>
      <c r="H41" s="25">
        <v>0</v>
      </c>
      <c r="I41" s="7">
        <f t="shared" si="0"/>
        <v>3</v>
      </c>
      <c r="J41" s="8">
        <f t="shared" si="1"/>
        <v>1.5862944162436547E-4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20"/>
      <c r="B42" s="5">
        <v>33</v>
      </c>
      <c r="C42" s="28" t="s">
        <v>62</v>
      </c>
      <c r="D42" s="25">
        <v>3</v>
      </c>
      <c r="E42" s="25">
        <v>0</v>
      </c>
      <c r="F42" s="25">
        <v>0</v>
      </c>
      <c r="G42" s="25">
        <v>0</v>
      </c>
      <c r="H42" s="25">
        <v>0</v>
      </c>
      <c r="I42" s="7">
        <f t="shared" si="0"/>
        <v>3</v>
      </c>
      <c r="J42" s="8">
        <f t="shared" si="1"/>
        <v>1.5862944162436547E-4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20"/>
      <c r="B43" s="5">
        <v>34</v>
      </c>
      <c r="C43" s="28" t="s">
        <v>156</v>
      </c>
      <c r="D43" s="25">
        <v>3</v>
      </c>
      <c r="E43" s="25">
        <v>0</v>
      </c>
      <c r="F43" s="25">
        <v>0</v>
      </c>
      <c r="G43" s="25">
        <v>0</v>
      </c>
      <c r="H43" s="25">
        <v>0</v>
      </c>
      <c r="I43" s="7">
        <f t="shared" si="0"/>
        <v>3</v>
      </c>
      <c r="J43" s="8">
        <f t="shared" si="1"/>
        <v>1.5862944162436547E-4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20"/>
      <c r="B44" s="5">
        <v>35</v>
      </c>
      <c r="C44" s="28" t="s">
        <v>157</v>
      </c>
      <c r="D44" s="25">
        <v>1</v>
      </c>
      <c r="E44" s="25">
        <v>0</v>
      </c>
      <c r="F44" s="25">
        <v>1</v>
      </c>
      <c r="G44" s="25">
        <v>0</v>
      </c>
      <c r="H44" s="25">
        <v>0</v>
      </c>
      <c r="I44" s="7">
        <f t="shared" si="0"/>
        <v>2</v>
      </c>
      <c r="J44" s="8">
        <f t="shared" si="1"/>
        <v>1.0575296108291032E-4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20"/>
      <c r="B45" s="5">
        <v>36</v>
      </c>
      <c r="C45" s="28" t="s">
        <v>79</v>
      </c>
      <c r="D45" s="25">
        <v>0</v>
      </c>
      <c r="E45" s="25">
        <v>0</v>
      </c>
      <c r="F45" s="25">
        <v>1</v>
      </c>
      <c r="G45" s="25">
        <v>0</v>
      </c>
      <c r="H45" s="25">
        <v>0</v>
      </c>
      <c r="I45" s="7">
        <f t="shared" si="0"/>
        <v>1</v>
      </c>
      <c r="J45" s="8">
        <f t="shared" si="1"/>
        <v>5.2876480541455159E-5</v>
      </c>
      <c r="K45" s="1"/>
      <c r="L45" s="1"/>
      <c r="M45" s="1"/>
      <c r="N45" s="1"/>
      <c r="O45" s="1"/>
      <c r="P45" s="1"/>
    </row>
    <row r="46" spans="1:16" ht="23.1" customHeight="1" x14ac:dyDescent="0.35">
      <c r="A46" s="20"/>
      <c r="B46" s="5">
        <v>37</v>
      </c>
      <c r="C46" s="28" t="s">
        <v>99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7">
        <f t="shared" si="0"/>
        <v>1</v>
      </c>
      <c r="J46" s="8">
        <f t="shared" si="1"/>
        <v>5.2876480541455159E-5</v>
      </c>
      <c r="K46" s="1"/>
      <c r="L46" s="1"/>
      <c r="M46" s="1"/>
      <c r="N46" s="1"/>
      <c r="O46" s="1"/>
      <c r="P46" s="1"/>
    </row>
    <row r="47" spans="1:16" ht="23.1" customHeight="1" x14ac:dyDescent="0.35">
      <c r="A47" s="20"/>
      <c r="B47" s="5">
        <v>38</v>
      </c>
      <c r="C47" s="28" t="s">
        <v>153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7">
        <f t="shared" si="0"/>
        <v>0</v>
      </c>
      <c r="J47" s="8">
        <f t="shared" si="1"/>
        <v>0</v>
      </c>
      <c r="K47" s="1"/>
      <c r="L47" s="1"/>
      <c r="M47" s="1"/>
      <c r="N47" s="1"/>
      <c r="O47" s="1"/>
      <c r="P47" s="1"/>
    </row>
    <row r="48" spans="1:16" ht="23.1" customHeight="1" x14ac:dyDescent="0.35">
      <c r="A48" s="20"/>
      <c r="B48" s="5">
        <v>39</v>
      </c>
      <c r="C48" s="28" t="s">
        <v>86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7">
        <f t="shared" si="0"/>
        <v>0</v>
      </c>
      <c r="J48" s="8">
        <f t="shared" si="1"/>
        <v>0</v>
      </c>
      <c r="K48" s="1"/>
      <c r="L48" s="1"/>
      <c r="M48" s="1"/>
      <c r="N48" s="1"/>
      <c r="O48" s="1"/>
      <c r="P48" s="1"/>
    </row>
    <row r="49" spans="1:16" ht="23.1" customHeight="1" x14ac:dyDescent="0.35">
      <c r="A49" s="20"/>
      <c r="B49" s="5">
        <v>40</v>
      </c>
      <c r="C49" s="28" t="s">
        <v>76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7">
        <f t="shared" si="0"/>
        <v>0</v>
      </c>
      <c r="J49" s="8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20"/>
      <c r="B50" s="5">
        <v>41</v>
      </c>
      <c r="C50" s="28" t="s">
        <v>111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7">
        <f t="shared" si="0"/>
        <v>0</v>
      </c>
      <c r="J50" s="8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20"/>
      <c r="B51" s="5">
        <v>42</v>
      </c>
      <c r="C51" s="28" t="s">
        <v>74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20"/>
      <c r="B52" s="5">
        <v>43</v>
      </c>
      <c r="C52" s="28" t="s">
        <v>75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20"/>
      <c r="B53" s="5">
        <v>44</v>
      </c>
      <c r="C53" s="28" t="s">
        <v>78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20"/>
      <c r="B54" s="5"/>
      <c r="C54" s="28" t="s">
        <v>59</v>
      </c>
      <c r="D54" s="25">
        <v>69</v>
      </c>
      <c r="E54" s="25">
        <v>4</v>
      </c>
      <c r="F54" s="25">
        <v>24</v>
      </c>
      <c r="G54" s="25">
        <v>2</v>
      </c>
      <c r="H54" s="25">
        <v>1</v>
      </c>
      <c r="I54" s="7">
        <f t="shared" si="0"/>
        <v>100</v>
      </c>
      <c r="J54" s="8">
        <f t="shared" si="1"/>
        <v>5.287648054145516E-3</v>
      </c>
      <c r="K54" s="1"/>
      <c r="L54" s="1"/>
      <c r="M54" s="1"/>
      <c r="N54" s="1"/>
      <c r="O54" s="1"/>
      <c r="P54" s="1"/>
    </row>
    <row r="55" spans="1:16" ht="23.1" customHeight="1" x14ac:dyDescent="0.35">
      <c r="A55" s="20"/>
      <c r="B55" s="5"/>
      <c r="C55" s="28" t="s">
        <v>82</v>
      </c>
      <c r="D55" s="25">
        <v>108</v>
      </c>
      <c r="E55" s="25">
        <v>0</v>
      </c>
      <c r="F55" s="25">
        <v>3</v>
      </c>
      <c r="G55" s="25">
        <v>0</v>
      </c>
      <c r="H55" s="25">
        <v>1</v>
      </c>
      <c r="I55" s="7">
        <f t="shared" si="0"/>
        <v>112</v>
      </c>
      <c r="J55" s="8">
        <f t="shared" si="1"/>
        <v>5.9221658206429781E-3</v>
      </c>
      <c r="K55" s="1"/>
      <c r="L55" s="1"/>
      <c r="M55" s="1"/>
      <c r="N55" s="1"/>
      <c r="O55" s="1"/>
      <c r="P55" s="1"/>
    </row>
    <row r="56" spans="1:16" ht="23.1" customHeight="1" thickBot="1" x14ac:dyDescent="0.4">
      <c r="A56" s="1"/>
      <c r="B56" s="62" t="s">
        <v>2</v>
      </c>
      <c r="C56" s="63"/>
      <c r="D56" s="32">
        <f t="shared" ref="D56:J56" si="2">SUM(D10:D55)</f>
        <v>11869</v>
      </c>
      <c r="E56" s="32">
        <f t="shared" si="2"/>
        <v>2628</v>
      </c>
      <c r="F56" s="32">
        <f t="shared" si="2"/>
        <v>2833</v>
      </c>
      <c r="G56" s="32">
        <f t="shared" si="2"/>
        <v>163</v>
      </c>
      <c r="H56" s="32">
        <f t="shared" si="2"/>
        <v>1419</v>
      </c>
      <c r="I56" s="36">
        <f t="shared" si="2"/>
        <v>18912</v>
      </c>
      <c r="J56" s="9">
        <f t="shared" si="2"/>
        <v>0.99999999999999989</v>
      </c>
      <c r="K56" s="1"/>
      <c r="L56" s="1"/>
      <c r="M56" s="1"/>
      <c r="N56" s="1"/>
      <c r="O56" s="1"/>
      <c r="P56" s="1"/>
    </row>
    <row r="57" spans="1:16" ht="23.1" customHeight="1" x14ac:dyDescent="0.35">
      <c r="A57" s="1"/>
      <c r="B57" s="21" t="s">
        <v>94</v>
      </c>
      <c r="C57" s="22"/>
      <c r="D57" s="22"/>
      <c r="E57" s="22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</row>
  </sheetData>
  <autoFilter ref="B9:J26">
    <sortState ref="B10:J55">
      <sortCondition descending="1" ref="I9:I26"/>
    </sortState>
  </autoFilter>
  <mergeCells count="3">
    <mergeCell ref="B6:J6"/>
    <mergeCell ref="B7:J7"/>
    <mergeCell ref="B56:C56"/>
  </mergeCells>
  <conditionalFormatting sqref="J10:J56">
    <cfRule type="dataBar" priority="1014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{43E9AB30-0039-4B0F-B952-E2181DBAD479}</x14:id>
        </ext>
      </extLst>
    </cfRule>
    <cfRule type="dataBar" priority="101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{14E7C3F0-C1E3-475C-8C04-15CA748916A7}</x14:id>
        </ext>
      </extLst>
    </cfRule>
  </conditionalFormatting>
  <conditionalFormatting sqref="J10:J56">
    <cfRule type="dataBar" priority="10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{A48D404B-0A2C-4950-9A13-5D0D64D4A52E}</x14:id>
        </ext>
      </extLst>
    </cfRule>
    <cfRule type="dataBar" priority="101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{3E28CDC0-D0AE-47BE-A993-D83E44CEED9C}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E9AB30-0039-4B0F-B952-E2181DBAD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E7C3F0-C1E3-475C-8C04-15CA748916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  <x14:conditionalFormatting xmlns:xm="http://schemas.microsoft.com/office/excel/2006/main">
          <x14:cfRule type="dataBar" id="{A48D404B-0A2C-4950-9A13-5D0D64D4A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28CDC0-D0AE-47BE-A993-D83E44CEED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26" workbookViewId="0">
      <selection activeCell="G60" sqref="G60"/>
    </sheetView>
    <sheetView topLeftCell="A67" workbookViewId="1">
      <selection activeCell="F59" sqref="F59"/>
    </sheetView>
  </sheetViews>
  <sheetFormatPr baseColWidth="10" defaultRowHeight="15" x14ac:dyDescent="0.25"/>
  <cols>
    <col min="1" max="1" width="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6" max="6" width="4.7109375" customWidth="1"/>
    <col min="7" max="7" width="9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20.25" customHeight="1" x14ac:dyDescent="0.25">
      <c r="A6" s="57" t="s">
        <v>103</v>
      </c>
      <c r="B6" s="57"/>
      <c r="C6" s="57"/>
      <c r="D6" s="57"/>
      <c r="E6" s="57"/>
      <c r="F6" s="57"/>
      <c r="G6" s="57"/>
      <c r="H6" s="57"/>
      <c r="I6" s="23"/>
      <c r="J6" s="23"/>
      <c r="K6" s="23"/>
    </row>
    <row r="7" spans="1:11" ht="15.75" x14ac:dyDescent="0.3">
      <c r="B7" s="61" t="str">
        <f>TITULOS!C8</f>
        <v>AÑO 2021 (ENERO-DICIEMBRE)</v>
      </c>
      <c r="C7" s="61"/>
      <c r="D7" s="61"/>
      <c r="E7" s="61"/>
      <c r="F7" s="24"/>
      <c r="G7" s="24"/>
      <c r="H7" s="24"/>
      <c r="I7" s="24"/>
      <c r="J7" s="24"/>
      <c r="K7" s="24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28" t="s">
        <v>66</v>
      </c>
      <c r="D10" s="7">
        <v>2891</v>
      </c>
      <c r="E10" s="8">
        <f t="shared" ref="E10:E55" si="0">D10/$D$56</f>
        <v>0.38059505002632965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28" t="s">
        <v>83</v>
      </c>
      <c r="D11" s="7">
        <v>1201</v>
      </c>
      <c r="E11" s="8">
        <f t="shared" si="0"/>
        <v>0.15810953133228015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28" t="s">
        <v>84</v>
      </c>
      <c r="D12" s="7">
        <v>984</v>
      </c>
      <c r="E12" s="8">
        <f t="shared" si="0"/>
        <v>0.12954186413902052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28" t="s">
        <v>85</v>
      </c>
      <c r="D13" s="7">
        <v>595</v>
      </c>
      <c r="E13" s="8">
        <f t="shared" si="0"/>
        <v>7.8330700368615058E-2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28" t="s">
        <v>52</v>
      </c>
      <c r="D14" s="7">
        <v>423</v>
      </c>
      <c r="E14" s="8">
        <f t="shared" si="0"/>
        <v>5.5687203791469193E-2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28" t="s">
        <v>56</v>
      </c>
      <c r="D15" s="7">
        <v>337</v>
      </c>
      <c r="E15" s="8">
        <f t="shared" si="0"/>
        <v>4.4365455502896264E-2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28" t="s">
        <v>60</v>
      </c>
      <c r="D16" s="7">
        <v>231</v>
      </c>
      <c r="E16" s="8">
        <f t="shared" si="0"/>
        <v>3.0410742496050552E-2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28" t="s">
        <v>195</v>
      </c>
      <c r="D17" s="7">
        <v>162</v>
      </c>
      <c r="E17" s="8">
        <f t="shared" si="0"/>
        <v>2.132701421800948E-2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28" t="s">
        <v>152</v>
      </c>
      <c r="D18" s="7">
        <v>140</v>
      </c>
      <c r="E18" s="8">
        <f t="shared" si="0"/>
        <v>1.8430753027909426E-2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28" t="s">
        <v>54</v>
      </c>
      <c r="D19" s="7">
        <v>130</v>
      </c>
      <c r="E19" s="8">
        <f t="shared" si="0"/>
        <v>1.7114270668773038E-2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28" t="s">
        <v>49</v>
      </c>
      <c r="D20" s="7">
        <v>115</v>
      </c>
      <c r="E20" s="8">
        <f t="shared" si="0"/>
        <v>1.5139547130068457E-2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28" t="s">
        <v>50</v>
      </c>
      <c r="D21" s="7">
        <v>45</v>
      </c>
      <c r="E21" s="8">
        <f t="shared" si="0"/>
        <v>5.9241706161137437E-3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28" t="s">
        <v>55</v>
      </c>
      <c r="D22" s="7">
        <v>42</v>
      </c>
      <c r="E22" s="8">
        <f t="shared" si="0"/>
        <v>5.5292259083728279E-3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28" t="s">
        <v>112</v>
      </c>
      <c r="D23" s="7">
        <v>35</v>
      </c>
      <c r="E23" s="8">
        <f t="shared" si="0"/>
        <v>4.6076882569773565E-3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28" t="s">
        <v>109</v>
      </c>
      <c r="D24" s="7">
        <v>31</v>
      </c>
      <c r="E24" s="8">
        <f t="shared" si="0"/>
        <v>4.0810953133228016E-3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28" t="s">
        <v>57</v>
      </c>
      <c r="D25" s="7">
        <v>25</v>
      </c>
      <c r="E25" s="8">
        <f t="shared" si="0"/>
        <v>3.2912058978409688E-3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28" t="s">
        <v>51</v>
      </c>
      <c r="D26" s="7">
        <v>23</v>
      </c>
      <c r="E26" s="8">
        <f t="shared" si="0"/>
        <v>3.0279094260136914E-3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28" t="s">
        <v>80</v>
      </c>
      <c r="D27" s="7">
        <v>20</v>
      </c>
      <c r="E27" s="8">
        <f t="shared" si="0"/>
        <v>2.6329647182727752E-3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28" t="s">
        <v>65</v>
      </c>
      <c r="D28" s="7">
        <v>16</v>
      </c>
      <c r="E28" s="8">
        <f t="shared" si="0"/>
        <v>2.1063717746182199E-3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28" t="s">
        <v>98</v>
      </c>
      <c r="D29" s="7">
        <v>16</v>
      </c>
      <c r="E29" s="8">
        <f t="shared" si="0"/>
        <v>2.1063717746182199E-3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28" t="s">
        <v>63</v>
      </c>
      <c r="D30" s="7">
        <v>14</v>
      </c>
      <c r="E30" s="8">
        <f t="shared" si="0"/>
        <v>1.8430753027909425E-3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28" t="s">
        <v>64</v>
      </c>
      <c r="D31" s="7">
        <v>12</v>
      </c>
      <c r="E31" s="8">
        <f t="shared" si="0"/>
        <v>1.5797788309636651E-3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28" t="s">
        <v>155</v>
      </c>
      <c r="D32" s="7">
        <v>11</v>
      </c>
      <c r="E32" s="8">
        <f t="shared" si="0"/>
        <v>1.4481305950500263E-3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28" t="s">
        <v>97</v>
      </c>
      <c r="D33" s="7">
        <v>8</v>
      </c>
      <c r="E33" s="8">
        <f t="shared" si="0"/>
        <v>1.05318588730911E-3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28" t="s">
        <v>61</v>
      </c>
      <c r="D34" s="7">
        <v>8</v>
      </c>
      <c r="E34" s="8">
        <f t="shared" si="0"/>
        <v>1.05318588730911E-3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28" t="s">
        <v>53</v>
      </c>
      <c r="D35" s="7">
        <v>4</v>
      </c>
      <c r="E35" s="8">
        <f t="shared" si="0"/>
        <v>5.2659294365455498E-4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28" t="s">
        <v>157</v>
      </c>
      <c r="D36" s="7">
        <v>4</v>
      </c>
      <c r="E36" s="8">
        <f t="shared" si="0"/>
        <v>5.2659294365455498E-4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28" t="s">
        <v>91</v>
      </c>
      <c r="D37" s="7">
        <v>3</v>
      </c>
      <c r="E37" s="8">
        <f t="shared" si="0"/>
        <v>3.9494470774091627E-4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28" t="s">
        <v>58</v>
      </c>
      <c r="D38" s="7">
        <v>2</v>
      </c>
      <c r="E38" s="8">
        <f t="shared" si="0"/>
        <v>2.6329647182727749E-4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28" t="s">
        <v>81</v>
      </c>
      <c r="D39" s="7">
        <v>1</v>
      </c>
      <c r="E39" s="8">
        <f t="shared" si="0"/>
        <v>1.3164823591363875E-4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28" t="s">
        <v>156</v>
      </c>
      <c r="D40" s="7">
        <v>1</v>
      </c>
      <c r="E40" s="8">
        <f t="shared" si="0"/>
        <v>1.3164823591363875E-4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28" t="s">
        <v>96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28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28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28" t="s">
        <v>79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28" t="s">
        <v>77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28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28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28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28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28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28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28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28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28" t="s">
        <v>59</v>
      </c>
      <c r="D54" s="7">
        <v>41</v>
      </c>
      <c r="E54" s="8">
        <f t="shared" si="0"/>
        <v>5.3975776724591888E-3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28" t="s">
        <v>82</v>
      </c>
      <c r="D55" s="7">
        <v>25</v>
      </c>
      <c r="E55" s="8">
        <f t="shared" si="0"/>
        <v>3.2912058978409688E-3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7596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0">
    <sortState ref="B10:E55">
      <sortCondition descending="1" ref="D9:D20"/>
    </sortState>
  </autoFilter>
  <mergeCells count="3">
    <mergeCell ref="B7:E7"/>
    <mergeCell ref="B56:C56"/>
    <mergeCell ref="A6:H6"/>
  </mergeCells>
  <conditionalFormatting sqref="E10:E56">
    <cfRule type="dataBar" priority="1014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{1E7E7B87-84C0-4843-AACF-3743F8D2F195}</x14:id>
        </ext>
      </extLst>
    </cfRule>
    <cfRule type="dataBar" priority="101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{471F6C17-13AB-45E7-A3DE-F7A8B878D9CB}</x14:id>
        </ext>
      </extLst>
    </cfRule>
  </conditionalFormatting>
  <conditionalFormatting sqref="E10:E56">
    <cfRule type="dataBar" priority="10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{A9C9B602-55C0-4C96-B07A-5EA66043435C}</x14:id>
        </ext>
      </extLst>
    </cfRule>
    <cfRule type="dataBar" priority="10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{25F345B6-03A7-4DD2-AF5B-4B01AF41A1D8}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7E7B87-84C0-4843-AACF-3743F8D2F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1F6C17-13AB-45E7-A3DE-F7A8B878D9C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A9C9B602-55C0-4C96-B07A-5EA660434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F345B6-03A7-4DD2-AF5B-4B01AF41A1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7"/>
  <sheetViews>
    <sheetView topLeftCell="A19" workbookViewId="0">
      <selection activeCell="F63" sqref="F63"/>
    </sheetView>
    <sheetView tabSelected="1" topLeftCell="A46" workbookViewId="1"/>
  </sheetViews>
  <sheetFormatPr baseColWidth="10" defaultRowHeight="15" x14ac:dyDescent="0.25"/>
  <cols>
    <col min="1" max="1" width="6.85546875" customWidth="1"/>
    <col min="2" max="2" width="4.7109375" customWidth="1"/>
    <col min="3" max="3" width="40.7109375" customWidth="1"/>
    <col min="4" max="4" width="14.140625" customWidth="1"/>
    <col min="5" max="5" width="14.28515625" customWidth="1"/>
    <col min="6" max="6" width="11.140625" customWidth="1"/>
    <col min="7" max="7" width="11.5703125" bestFit="1" customWidth="1"/>
    <col min="8" max="8" width="13.85546875" customWidth="1"/>
    <col min="9" max="9" width="2.8554687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20.25" customHeight="1" x14ac:dyDescent="0.25">
      <c r="B6" s="57" t="s">
        <v>104</v>
      </c>
      <c r="C6" s="57"/>
      <c r="D6" s="57"/>
      <c r="E6" s="57"/>
      <c r="F6" s="57"/>
      <c r="G6" s="57"/>
      <c r="H6" s="57"/>
      <c r="I6" s="23"/>
      <c r="J6" s="23"/>
      <c r="K6" s="23"/>
      <c r="L6" s="23"/>
      <c r="M6" s="23"/>
      <c r="N6" s="23"/>
    </row>
    <row r="7" spans="1:14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24"/>
      <c r="J7" s="24"/>
      <c r="K7" s="24"/>
      <c r="L7" s="24"/>
      <c r="M7" s="24"/>
      <c r="N7" s="24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50.1" customHeight="1" x14ac:dyDescent="0.35">
      <c r="A9" s="1"/>
      <c r="B9" s="11" t="s">
        <v>1</v>
      </c>
      <c r="C9" s="12" t="str">
        <f>TITULOS!C12</f>
        <v>Delitos</v>
      </c>
      <c r="D9" s="29" t="s">
        <v>68</v>
      </c>
      <c r="E9" s="29" t="s">
        <v>67</v>
      </c>
      <c r="F9" s="29" t="s">
        <v>16</v>
      </c>
      <c r="G9" s="13" t="str">
        <f>TITULOS!C13</f>
        <v>Total</v>
      </c>
      <c r="H9" s="14" t="str">
        <f>TITULOS!C14</f>
        <v>%</v>
      </c>
      <c r="I9" s="1"/>
      <c r="J9" s="1"/>
      <c r="K9" s="1"/>
      <c r="L9" s="1"/>
      <c r="M9" s="1"/>
      <c r="N9" s="1"/>
    </row>
    <row r="10" spans="1:14" ht="20.100000000000001" customHeight="1" x14ac:dyDescent="0.35">
      <c r="A10" s="20"/>
      <c r="B10" s="5">
        <v>1</v>
      </c>
      <c r="C10" s="28" t="s">
        <v>60</v>
      </c>
      <c r="D10" s="25">
        <v>2127</v>
      </c>
      <c r="E10" s="25">
        <v>5717</v>
      </c>
      <c r="F10" s="25">
        <v>323</v>
      </c>
      <c r="G10" s="7">
        <f t="shared" ref="G10:G55" si="0">SUM(D10:F10)</f>
        <v>8167</v>
      </c>
      <c r="H10" s="8">
        <f t="shared" ref="H10:H55" si="1">G10/$G$56</f>
        <v>0.21001337173421106</v>
      </c>
      <c r="I10" s="1"/>
      <c r="J10" s="1"/>
      <c r="K10" s="1"/>
      <c r="L10" s="1"/>
      <c r="M10" s="1"/>
      <c r="N10" s="1"/>
    </row>
    <row r="11" spans="1:14" ht="20.100000000000001" customHeight="1" x14ac:dyDescent="0.35">
      <c r="A11" s="20"/>
      <c r="B11" s="5">
        <v>2</v>
      </c>
      <c r="C11" s="28" t="s">
        <v>85</v>
      </c>
      <c r="D11" s="25">
        <v>1195</v>
      </c>
      <c r="E11" s="25">
        <v>4868</v>
      </c>
      <c r="F11" s="25">
        <v>379</v>
      </c>
      <c r="G11" s="7">
        <f t="shared" si="0"/>
        <v>6442</v>
      </c>
      <c r="H11" s="8">
        <f t="shared" si="1"/>
        <v>0.16565521497634231</v>
      </c>
      <c r="I11" s="1"/>
      <c r="J11" s="1"/>
      <c r="K11" s="1"/>
      <c r="L11" s="1"/>
      <c r="M11" s="1"/>
      <c r="N11" s="1"/>
    </row>
    <row r="12" spans="1:14" ht="20.100000000000001" customHeight="1" x14ac:dyDescent="0.35">
      <c r="A12" s="20"/>
      <c r="B12" s="5">
        <v>3</v>
      </c>
      <c r="C12" s="28" t="s">
        <v>56</v>
      </c>
      <c r="D12" s="25">
        <v>1235</v>
      </c>
      <c r="E12" s="25">
        <v>3496</v>
      </c>
      <c r="F12" s="25">
        <v>307</v>
      </c>
      <c r="G12" s="7">
        <f t="shared" si="0"/>
        <v>5038</v>
      </c>
      <c r="H12" s="8">
        <f t="shared" si="1"/>
        <v>0.12955153260645957</v>
      </c>
      <c r="I12" s="1"/>
      <c r="J12" s="1"/>
      <c r="K12" s="1"/>
      <c r="L12" s="1"/>
      <c r="M12" s="1"/>
      <c r="N12" s="1"/>
    </row>
    <row r="13" spans="1:14" ht="20.100000000000001" customHeight="1" x14ac:dyDescent="0.35">
      <c r="A13" s="20"/>
      <c r="B13" s="5">
        <v>4</v>
      </c>
      <c r="C13" s="28" t="s">
        <v>66</v>
      </c>
      <c r="D13" s="25">
        <v>4686</v>
      </c>
      <c r="E13" s="25">
        <v>41</v>
      </c>
      <c r="F13" s="25">
        <v>51</v>
      </c>
      <c r="G13" s="7">
        <f t="shared" si="0"/>
        <v>4778</v>
      </c>
      <c r="H13" s="8">
        <f t="shared" si="1"/>
        <v>0.12286566550092573</v>
      </c>
      <c r="I13" s="1"/>
      <c r="J13" s="1"/>
      <c r="K13" s="1"/>
      <c r="L13" s="1"/>
      <c r="M13" s="1"/>
      <c r="N13" s="1"/>
    </row>
    <row r="14" spans="1:14" ht="20.100000000000001" customHeight="1" x14ac:dyDescent="0.35">
      <c r="A14" s="20"/>
      <c r="B14" s="5">
        <v>5</v>
      </c>
      <c r="C14" s="28" t="s">
        <v>83</v>
      </c>
      <c r="D14" s="25">
        <v>969</v>
      </c>
      <c r="E14" s="25">
        <v>1177</v>
      </c>
      <c r="F14" s="25">
        <v>210</v>
      </c>
      <c r="G14" s="7">
        <f t="shared" si="0"/>
        <v>2356</v>
      </c>
      <c r="H14" s="8">
        <f t="shared" si="1"/>
        <v>6.0584241925529726E-2</v>
      </c>
      <c r="I14" s="1"/>
      <c r="J14" s="1"/>
      <c r="K14" s="1"/>
      <c r="L14" s="1"/>
      <c r="M14" s="1"/>
      <c r="N14" s="1"/>
    </row>
    <row r="15" spans="1:14" ht="20.100000000000001" customHeight="1" x14ac:dyDescent="0.35">
      <c r="A15" s="20"/>
      <c r="B15" s="5">
        <v>6</v>
      </c>
      <c r="C15" s="28" t="s">
        <v>152</v>
      </c>
      <c r="D15" s="25">
        <v>389</v>
      </c>
      <c r="E15" s="25">
        <v>1171</v>
      </c>
      <c r="F15" s="25">
        <v>151</v>
      </c>
      <c r="G15" s="7">
        <f t="shared" si="0"/>
        <v>1711</v>
      </c>
      <c r="H15" s="8">
        <f t="shared" si="1"/>
        <v>4.3998148529109236E-2</v>
      </c>
      <c r="I15" s="1"/>
      <c r="J15" s="1"/>
      <c r="K15" s="1"/>
      <c r="L15" s="1"/>
      <c r="M15" s="1"/>
      <c r="N15" s="1"/>
    </row>
    <row r="16" spans="1:14" ht="20.100000000000001" customHeight="1" x14ac:dyDescent="0.35">
      <c r="A16" s="20"/>
      <c r="B16" s="5">
        <v>7</v>
      </c>
      <c r="C16" s="28" t="s">
        <v>54</v>
      </c>
      <c r="D16" s="25">
        <v>134</v>
      </c>
      <c r="E16" s="25">
        <v>1344</v>
      </c>
      <c r="F16" s="25">
        <v>77</v>
      </c>
      <c r="G16" s="7">
        <f t="shared" si="0"/>
        <v>1555</v>
      </c>
      <c r="H16" s="8">
        <f t="shared" si="1"/>
        <v>3.9986628265788936E-2</v>
      </c>
      <c r="I16" s="1"/>
      <c r="J16" s="1"/>
      <c r="K16" s="1"/>
      <c r="L16" s="1"/>
      <c r="M16" s="1"/>
      <c r="N16" s="1"/>
    </row>
    <row r="17" spans="1:14" ht="20.100000000000001" customHeight="1" x14ac:dyDescent="0.35">
      <c r="A17" s="20"/>
      <c r="B17" s="5">
        <v>8</v>
      </c>
      <c r="C17" s="28" t="s">
        <v>52</v>
      </c>
      <c r="D17" s="25">
        <v>406</v>
      </c>
      <c r="E17" s="25">
        <v>1084</v>
      </c>
      <c r="F17" s="25">
        <v>13</v>
      </c>
      <c r="G17" s="7">
        <f t="shared" si="0"/>
        <v>1503</v>
      </c>
      <c r="H17" s="8">
        <f t="shared" si="1"/>
        <v>3.8649454844682164E-2</v>
      </c>
      <c r="I17" s="1"/>
      <c r="J17" s="1"/>
      <c r="K17" s="1"/>
      <c r="L17" s="1"/>
      <c r="M17" s="1"/>
      <c r="N17" s="1"/>
    </row>
    <row r="18" spans="1:14" ht="20.100000000000001" customHeight="1" x14ac:dyDescent="0.35">
      <c r="A18" s="20"/>
      <c r="B18" s="5">
        <v>9</v>
      </c>
      <c r="C18" s="28" t="s">
        <v>49</v>
      </c>
      <c r="D18" s="25">
        <v>200</v>
      </c>
      <c r="E18" s="25">
        <v>1192</v>
      </c>
      <c r="F18" s="25">
        <v>87</v>
      </c>
      <c r="G18" s="7">
        <f t="shared" si="0"/>
        <v>1479</v>
      </c>
      <c r="H18" s="8">
        <f t="shared" si="1"/>
        <v>3.8032297881094426E-2</v>
      </c>
      <c r="I18" s="1"/>
      <c r="J18" s="1"/>
      <c r="K18" s="1"/>
      <c r="L18" s="1"/>
      <c r="M18" s="1"/>
      <c r="N18" s="1"/>
    </row>
    <row r="19" spans="1:14" ht="20.100000000000001" customHeight="1" x14ac:dyDescent="0.35">
      <c r="A19" s="20"/>
      <c r="B19" s="5">
        <v>10</v>
      </c>
      <c r="C19" s="28" t="s">
        <v>195</v>
      </c>
      <c r="D19" s="25">
        <v>119</v>
      </c>
      <c r="E19" s="25">
        <v>1220</v>
      </c>
      <c r="F19" s="25">
        <v>112</v>
      </c>
      <c r="G19" s="7">
        <f t="shared" si="0"/>
        <v>1451</v>
      </c>
      <c r="H19" s="8">
        <f t="shared" si="1"/>
        <v>3.7312281423575393E-2</v>
      </c>
      <c r="I19" s="1"/>
      <c r="J19" s="1"/>
      <c r="K19" s="1"/>
      <c r="L19" s="1"/>
      <c r="M19" s="1"/>
      <c r="N19" s="1"/>
    </row>
    <row r="20" spans="1:14" ht="20.100000000000001" customHeight="1" x14ac:dyDescent="0.35">
      <c r="A20" s="20"/>
      <c r="B20" s="5">
        <v>11</v>
      </c>
      <c r="C20" s="28" t="s">
        <v>84</v>
      </c>
      <c r="D20" s="25">
        <v>1177</v>
      </c>
      <c r="E20" s="25">
        <v>154</v>
      </c>
      <c r="F20" s="25">
        <v>12</v>
      </c>
      <c r="G20" s="7">
        <f t="shared" si="0"/>
        <v>1343</v>
      </c>
      <c r="H20" s="8">
        <f t="shared" si="1"/>
        <v>3.4535075087430568E-2</v>
      </c>
      <c r="I20" s="1"/>
      <c r="J20" s="1"/>
      <c r="K20" s="1"/>
      <c r="L20" s="1"/>
      <c r="M20" s="1"/>
      <c r="N20" s="1"/>
    </row>
    <row r="21" spans="1:14" ht="20.100000000000001" customHeight="1" x14ac:dyDescent="0.35">
      <c r="A21" s="20"/>
      <c r="B21" s="5">
        <v>12</v>
      </c>
      <c r="C21" s="28" t="s">
        <v>51</v>
      </c>
      <c r="D21" s="25">
        <v>141</v>
      </c>
      <c r="E21" s="25">
        <v>158</v>
      </c>
      <c r="F21" s="25">
        <v>107</v>
      </c>
      <c r="G21" s="7">
        <f t="shared" si="0"/>
        <v>406</v>
      </c>
      <c r="H21" s="8">
        <f t="shared" si="1"/>
        <v>1.0440238634025921E-2</v>
      </c>
      <c r="I21" s="1"/>
      <c r="J21" s="1"/>
      <c r="K21" s="1"/>
      <c r="L21" s="1"/>
      <c r="M21" s="1"/>
      <c r="N21" s="1"/>
    </row>
    <row r="22" spans="1:14" ht="20.100000000000001" customHeight="1" x14ac:dyDescent="0.35">
      <c r="A22" s="20"/>
      <c r="B22" s="5">
        <v>13</v>
      </c>
      <c r="C22" s="28" t="s">
        <v>57</v>
      </c>
      <c r="D22" s="25">
        <v>89</v>
      </c>
      <c r="E22" s="25">
        <v>154</v>
      </c>
      <c r="F22" s="25">
        <v>23</v>
      </c>
      <c r="G22" s="7">
        <f t="shared" si="0"/>
        <v>266</v>
      </c>
      <c r="H22" s="8">
        <f t="shared" si="1"/>
        <v>6.8401563464307756E-3</v>
      </c>
      <c r="I22" s="1"/>
      <c r="J22" s="1"/>
      <c r="K22" s="1"/>
      <c r="L22" s="1"/>
      <c r="M22" s="1"/>
      <c r="N22" s="1"/>
    </row>
    <row r="23" spans="1:14" ht="20.100000000000001" customHeight="1" x14ac:dyDescent="0.35">
      <c r="A23" s="20"/>
      <c r="B23" s="5">
        <v>14</v>
      </c>
      <c r="C23" s="28" t="s">
        <v>50</v>
      </c>
      <c r="D23" s="25">
        <v>248</v>
      </c>
      <c r="E23" s="25">
        <v>11</v>
      </c>
      <c r="F23" s="25">
        <v>5</v>
      </c>
      <c r="G23" s="7">
        <f t="shared" si="0"/>
        <v>264</v>
      </c>
      <c r="H23" s="8">
        <f t="shared" si="1"/>
        <v>6.7887265994651304E-3</v>
      </c>
      <c r="I23" s="1"/>
      <c r="J23" s="1"/>
      <c r="K23" s="1"/>
      <c r="L23" s="1"/>
      <c r="M23" s="1"/>
      <c r="N23" s="1"/>
    </row>
    <row r="24" spans="1:14" ht="20.100000000000001" customHeight="1" x14ac:dyDescent="0.35">
      <c r="A24" s="20"/>
      <c r="B24" s="5">
        <v>15</v>
      </c>
      <c r="C24" s="28" t="s">
        <v>155</v>
      </c>
      <c r="D24" s="25">
        <v>26</v>
      </c>
      <c r="E24" s="25">
        <v>112</v>
      </c>
      <c r="F24" s="25">
        <v>76</v>
      </c>
      <c r="G24" s="7">
        <f t="shared" si="0"/>
        <v>214</v>
      </c>
      <c r="H24" s="8">
        <f t="shared" si="1"/>
        <v>5.5029829253240075E-3</v>
      </c>
      <c r="I24" s="1"/>
      <c r="J24" s="1"/>
      <c r="K24" s="1"/>
      <c r="L24" s="1"/>
      <c r="M24" s="1"/>
      <c r="N24" s="1"/>
    </row>
    <row r="25" spans="1:14" ht="20.100000000000001" customHeight="1" x14ac:dyDescent="0.35">
      <c r="A25" s="20"/>
      <c r="B25" s="5">
        <v>16</v>
      </c>
      <c r="C25" s="28" t="s">
        <v>53</v>
      </c>
      <c r="D25" s="25">
        <v>73</v>
      </c>
      <c r="E25" s="25">
        <v>121</v>
      </c>
      <c r="F25" s="25">
        <v>5</v>
      </c>
      <c r="G25" s="7">
        <f t="shared" si="0"/>
        <v>199</v>
      </c>
      <c r="H25" s="8">
        <f t="shared" si="1"/>
        <v>5.1172598230816704E-3</v>
      </c>
      <c r="I25" s="1"/>
      <c r="J25" s="1"/>
      <c r="K25" s="1"/>
      <c r="L25" s="1"/>
      <c r="M25" s="1"/>
      <c r="N25" s="1"/>
    </row>
    <row r="26" spans="1:14" ht="20.100000000000001" customHeight="1" x14ac:dyDescent="0.35">
      <c r="A26" s="20"/>
      <c r="B26" s="5">
        <v>17</v>
      </c>
      <c r="C26" s="28" t="s">
        <v>153</v>
      </c>
      <c r="D26" s="25">
        <v>4</v>
      </c>
      <c r="E26" s="25">
        <v>188</v>
      </c>
      <c r="F26" s="25">
        <v>0</v>
      </c>
      <c r="G26" s="7">
        <f t="shared" si="0"/>
        <v>192</v>
      </c>
      <c r="H26" s="8">
        <f t="shared" si="1"/>
        <v>4.9372557087019129E-3</v>
      </c>
      <c r="I26" s="1"/>
      <c r="J26" s="1"/>
      <c r="K26" s="1"/>
      <c r="L26" s="1"/>
      <c r="M26" s="1"/>
      <c r="N26" s="1"/>
    </row>
    <row r="27" spans="1:14" ht="20.100000000000001" customHeight="1" x14ac:dyDescent="0.35">
      <c r="A27" s="20"/>
      <c r="B27" s="5">
        <v>18</v>
      </c>
      <c r="C27" s="28" t="s">
        <v>112</v>
      </c>
      <c r="D27" s="25">
        <v>110</v>
      </c>
      <c r="E27" s="25">
        <v>52</v>
      </c>
      <c r="F27" s="25">
        <v>23</v>
      </c>
      <c r="G27" s="7">
        <f t="shared" si="0"/>
        <v>185</v>
      </c>
      <c r="H27" s="8">
        <f t="shared" si="1"/>
        <v>4.7572515943221563E-3</v>
      </c>
      <c r="I27" s="1"/>
      <c r="J27" s="1"/>
      <c r="K27" s="1"/>
      <c r="L27" s="1"/>
      <c r="M27" s="1"/>
      <c r="N27" s="1"/>
    </row>
    <row r="28" spans="1:14" ht="20.100000000000001" customHeight="1" x14ac:dyDescent="0.35">
      <c r="A28" s="20"/>
      <c r="B28" s="5">
        <v>19</v>
      </c>
      <c r="C28" s="28" t="s">
        <v>55</v>
      </c>
      <c r="D28" s="25">
        <v>24</v>
      </c>
      <c r="E28" s="25">
        <v>152</v>
      </c>
      <c r="F28" s="25">
        <v>6</v>
      </c>
      <c r="G28" s="7">
        <f t="shared" si="0"/>
        <v>182</v>
      </c>
      <c r="H28" s="8">
        <f t="shared" si="1"/>
        <v>4.6801069738736881E-3</v>
      </c>
      <c r="I28" s="1"/>
      <c r="J28" s="1"/>
      <c r="K28" s="1"/>
      <c r="L28" s="1"/>
      <c r="M28" s="1"/>
      <c r="N28" s="1"/>
    </row>
    <row r="29" spans="1:14" ht="20.100000000000001" customHeight="1" x14ac:dyDescent="0.35">
      <c r="A29" s="20"/>
      <c r="B29" s="5">
        <v>20</v>
      </c>
      <c r="C29" s="28" t="s">
        <v>63</v>
      </c>
      <c r="D29" s="25">
        <v>13</v>
      </c>
      <c r="E29" s="25">
        <v>151</v>
      </c>
      <c r="F29" s="25">
        <v>7</v>
      </c>
      <c r="G29" s="7">
        <f t="shared" si="0"/>
        <v>171</v>
      </c>
      <c r="H29" s="8">
        <f t="shared" si="1"/>
        <v>4.3972433655626413E-3</v>
      </c>
      <c r="I29" s="1"/>
      <c r="J29" s="1"/>
      <c r="K29" s="1"/>
      <c r="L29" s="1"/>
      <c r="M29" s="1"/>
      <c r="N29" s="1"/>
    </row>
    <row r="30" spans="1:14" ht="20.100000000000001" customHeight="1" x14ac:dyDescent="0.35">
      <c r="A30" s="20"/>
      <c r="B30" s="5">
        <v>21</v>
      </c>
      <c r="C30" s="28" t="s">
        <v>97</v>
      </c>
      <c r="D30" s="25">
        <v>118</v>
      </c>
      <c r="E30" s="25">
        <v>2</v>
      </c>
      <c r="F30" s="25">
        <v>32</v>
      </c>
      <c r="G30" s="7">
        <f t="shared" si="0"/>
        <v>152</v>
      </c>
      <c r="H30" s="8">
        <f t="shared" si="1"/>
        <v>3.9086607693890147E-3</v>
      </c>
      <c r="I30" s="1"/>
      <c r="J30" s="1"/>
      <c r="K30" s="1"/>
      <c r="L30" s="1"/>
      <c r="M30" s="1"/>
      <c r="N30" s="1"/>
    </row>
    <row r="31" spans="1:14" ht="20.100000000000001" customHeight="1" x14ac:dyDescent="0.35">
      <c r="A31" s="20"/>
      <c r="B31" s="5">
        <v>22</v>
      </c>
      <c r="C31" s="28" t="s">
        <v>109</v>
      </c>
      <c r="D31" s="25">
        <v>72</v>
      </c>
      <c r="E31" s="25">
        <v>0</v>
      </c>
      <c r="F31" s="25">
        <v>31</v>
      </c>
      <c r="G31" s="7">
        <f t="shared" si="0"/>
        <v>103</v>
      </c>
      <c r="H31" s="8">
        <f t="shared" si="1"/>
        <v>2.648631968730714E-3</v>
      </c>
      <c r="I31" s="1"/>
      <c r="J31" s="1"/>
      <c r="K31" s="1"/>
      <c r="L31" s="1"/>
      <c r="M31" s="1"/>
      <c r="N31" s="1"/>
    </row>
    <row r="32" spans="1:14" ht="20.100000000000001" customHeight="1" x14ac:dyDescent="0.35">
      <c r="A32" s="20"/>
      <c r="B32" s="5">
        <v>23</v>
      </c>
      <c r="C32" s="28" t="s">
        <v>65</v>
      </c>
      <c r="D32" s="25">
        <v>92</v>
      </c>
      <c r="E32" s="25">
        <v>0</v>
      </c>
      <c r="F32" s="25">
        <v>11</v>
      </c>
      <c r="G32" s="7">
        <f t="shared" si="0"/>
        <v>103</v>
      </c>
      <c r="H32" s="8">
        <f t="shared" si="1"/>
        <v>2.648631968730714E-3</v>
      </c>
      <c r="I32" s="1"/>
      <c r="J32" s="1"/>
      <c r="K32" s="1"/>
      <c r="L32" s="1"/>
      <c r="M32" s="1"/>
      <c r="N32" s="1"/>
    </row>
    <row r="33" spans="1:14" ht="20.100000000000001" customHeight="1" x14ac:dyDescent="0.35">
      <c r="A33" s="20"/>
      <c r="B33" s="5">
        <v>24</v>
      </c>
      <c r="C33" s="28" t="s">
        <v>91</v>
      </c>
      <c r="D33" s="25">
        <v>15</v>
      </c>
      <c r="E33" s="25">
        <v>73</v>
      </c>
      <c r="F33" s="25">
        <v>9</v>
      </c>
      <c r="G33" s="7">
        <f t="shared" si="0"/>
        <v>97</v>
      </c>
      <c r="H33" s="8">
        <f t="shared" si="1"/>
        <v>2.494342727833779E-3</v>
      </c>
      <c r="I33" s="1"/>
      <c r="J33" s="1"/>
      <c r="K33" s="1"/>
      <c r="L33" s="1"/>
      <c r="M33" s="1"/>
      <c r="N33" s="1"/>
    </row>
    <row r="34" spans="1:14" ht="20.100000000000001" customHeight="1" x14ac:dyDescent="0.35">
      <c r="A34" s="20"/>
      <c r="B34" s="5">
        <v>25</v>
      </c>
      <c r="C34" s="28" t="s">
        <v>96</v>
      </c>
      <c r="D34" s="25">
        <v>38</v>
      </c>
      <c r="E34" s="25">
        <v>0</v>
      </c>
      <c r="F34" s="25">
        <v>45</v>
      </c>
      <c r="G34" s="7">
        <f t="shared" si="0"/>
        <v>83</v>
      </c>
      <c r="H34" s="8">
        <f t="shared" si="1"/>
        <v>2.1343344990742644E-3</v>
      </c>
      <c r="I34" s="1"/>
      <c r="J34" s="1"/>
      <c r="K34" s="1"/>
      <c r="L34" s="1"/>
      <c r="M34" s="1"/>
      <c r="N34" s="1"/>
    </row>
    <row r="35" spans="1:14" ht="20.100000000000001" customHeight="1" x14ac:dyDescent="0.35">
      <c r="A35" s="20"/>
      <c r="B35" s="5">
        <v>26</v>
      </c>
      <c r="C35" s="28" t="s">
        <v>80</v>
      </c>
      <c r="D35" s="25">
        <v>13</v>
      </c>
      <c r="E35" s="25">
        <v>34</v>
      </c>
      <c r="F35" s="25">
        <v>19</v>
      </c>
      <c r="G35" s="7">
        <f t="shared" si="0"/>
        <v>66</v>
      </c>
      <c r="H35" s="8">
        <f t="shared" si="1"/>
        <v>1.6971816498662826E-3</v>
      </c>
      <c r="I35" s="1"/>
      <c r="J35" s="1"/>
      <c r="K35" s="1"/>
      <c r="L35" s="1"/>
      <c r="M35" s="1"/>
      <c r="N35" s="1"/>
    </row>
    <row r="36" spans="1:14" ht="20.100000000000001" customHeight="1" x14ac:dyDescent="0.35">
      <c r="A36" s="20"/>
      <c r="B36" s="5">
        <v>27</v>
      </c>
      <c r="C36" s="28" t="s">
        <v>79</v>
      </c>
      <c r="D36" s="25">
        <v>7</v>
      </c>
      <c r="E36" s="25">
        <v>58</v>
      </c>
      <c r="F36" s="25">
        <v>0</v>
      </c>
      <c r="G36" s="7">
        <f t="shared" si="0"/>
        <v>65</v>
      </c>
      <c r="H36" s="8">
        <f t="shared" si="1"/>
        <v>1.6714667763834603E-3</v>
      </c>
      <c r="I36" s="1"/>
      <c r="J36" s="1"/>
      <c r="K36" s="1"/>
      <c r="L36" s="1"/>
      <c r="M36" s="1"/>
      <c r="N36" s="1"/>
    </row>
    <row r="37" spans="1:14" ht="20.100000000000001" customHeight="1" x14ac:dyDescent="0.35">
      <c r="A37" s="20"/>
      <c r="B37" s="5">
        <v>28</v>
      </c>
      <c r="C37" s="28" t="s">
        <v>86</v>
      </c>
      <c r="D37" s="25">
        <v>0</v>
      </c>
      <c r="E37" s="25">
        <v>39</v>
      </c>
      <c r="F37" s="25">
        <v>23</v>
      </c>
      <c r="G37" s="7">
        <f t="shared" si="0"/>
        <v>62</v>
      </c>
      <c r="H37" s="8">
        <f t="shared" si="1"/>
        <v>1.5943221559349928E-3</v>
      </c>
      <c r="I37" s="1"/>
      <c r="J37" s="1"/>
      <c r="K37" s="1"/>
      <c r="L37" s="1"/>
      <c r="M37" s="1"/>
      <c r="N37" s="1"/>
    </row>
    <row r="38" spans="1:14" ht="20.100000000000001" customHeight="1" x14ac:dyDescent="0.35">
      <c r="A38" s="20"/>
      <c r="B38" s="5">
        <v>29</v>
      </c>
      <c r="C38" s="28" t="s">
        <v>61</v>
      </c>
      <c r="D38" s="25">
        <v>15</v>
      </c>
      <c r="E38" s="25">
        <v>18</v>
      </c>
      <c r="F38" s="25">
        <v>0</v>
      </c>
      <c r="G38" s="7">
        <f t="shared" si="0"/>
        <v>33</v>
      </c>
      <c r="H38" s="8">
        <f t="shared" si="1"/>
        <v>8.4859082493314131E-4</v>
      </c>
      <c r="I38" s="1"/>
      <c r="J38" s="1"/>
      <c r="K38" s="1"/>
      <c r="L38" s="1"/>
      <c r="M38" s="1"/>
      <c r="N38" s="1"/>
    </row>
    <row r="39" spans="1:14" ht="20.100000000000001" customHeight="1" x14ac:dyDescent="0.35">
      <c r="A39" s="20"/>
      <c r="B39" s="5">
        <v>30</v>
      </c>
      <c r="C39" s="28" t="s">
        <v>98</v>
      </c>
      <c r="D39" s="25">
        <v>2</v>
      </c>
      <c r="E39" s="25">
        <v>0</v>
      </c>
      <c r="F39" s="25">
        <v>20</v>
      </c>
      <c r="G39" s="7">
        <f t="shared" si="0"/>
        <v>22</v>
      </c>
      <c r="H39" s="8">
        <f t="shared" si="1"/>
        <v>5.657272166220942E-4</v>
      </c>
      <c r="I39" s="1"/>
      <c r="J39" s="1"/>
      <c r="K39" s="1"/>
      <c r="L39" s="1"/>
      <c r="M39" s="1"/>
      <c r="N39" s="1"/>
    </row>
    <row r="40" spans="1:14" ht="20.100000000000001" customHeight="1" x14ac:dyDescent="0.35">
      <c r="A40" s="20"/>
      <c r="B40" s="5">
        <v>31</v>
      </c>
      <c r="C40" s="28" t="s">
        <v>77</v>
      </c>
      <c r="D40" s="25">
        <v>4</v>
      </c>
      <c r="E40" s="25">
        <v>4</v>
      </c>
      <c r="F40" s="25">
        <v>4</v>
      </c>
      <c r="G40" s="7">
        <f t="shared" si="0"/>
        <v>12</v>
      </c>
      <c r="H40" s="8">
        <f t="shared" si="1"/>
        <v>3.0857848179386956E-4</v>
      </c>
      <c r="I40" s="1"/>
      <c r="J40" s="1"/>
      <c r="K40" s="1"/>
      <c r="L40" s="1"/>
      <c r="M40" s="1"/>
      <c r="N40" s="1"/>
    </row>
    <row r="41" spans="1:14" ht="20.100000000000001" customHeight="1" x14ac:dyDescent="0.35">
      <c r="A41" s="20"/>
      <c r="B41" s="5">
        <v>32</v>
      </c>
      <c r="C41" s="28" t="s">
        <v>76</v>
      </c>
      <c r="D41" s="25">
        <v>0</v>
      </c>
      <c r="E41" s="25">
        <v>9</v>
      </c>
      <c r="F41" s="25">
        <v>0</v>
      </c>
      <c r="G41" s="7">
        <f t="shared" si="0"/>
        <v>9</v>
      </c>
      <c r="H41" s="8">
        <f t="shared" si="1"/>
        <v>2.3143386134540219E-4</v>
      </c>
      <c r="I41" s="1"/>
      <c r="J41" s="1"/>
      <c r="K41" s="1"/>
      <c r="L41" s="1"/>
      <c r="M41" s="1"/>
      <c r="N41" s="1"/>
    </row>
    <row r="42" spans="1:14" ht="20.100000000000001" customHeight="1" x14ac:dyDescent="0.35">
      <c r="A42" s="20"/>
      <c r="B42" s="5">
        <v>33</v>
      </c>
      <c r="C42" s="28" t="s">
        <v>62</v>
      </c>
      <c r="D42" s="25">
        <v>6</v>
      </c>
      <c r="E42" s="25">
        <v>0</v>
      </c>
      <c r="F42" s="25">
        <v>3</v>
      </c>
      <c r="G42" s="7">
        <f t="shared" si="0"/>
        <v>9</v>
      </c>
      <c r="H42" s="8">
        <f t="shared" si="1"/>
        <v>2.3143386134540219E-4</v>
      </c>
      <c r="I42" s="1"/>
      <c r="J42" s="1"/>
      <c r="K42" s="1"/>
      <c r="L42" s="1"/>
      <c r="M42" s="1"/>
      <c r="N42" s="1"/>
    </row>
    <row r="43" spans="1:14" ht="20.100000000000001" customHeight="1" x14ac:dyDescent="0.35">
      <c r="A43" s="20"/>
      <c r="B43" s="5">
        <v>34</v>
      </c>
      <c r="C43" s="28" t="s">
        <v>81</v>
      </c>
      <c r="D43" s="25">
        <v>3</v>
      </c>
      <c r="E43" s="25">
        <v>4</v>
      </c>
      <c r="F43" s="25">
        <v>0</v>
      </c>
      <c r="G43" s="7">
        <f t="shared" si="0"/>
        <v>7</v>
      </c>
      <c r="H43" s="8">
        <f t="shared" si="1"/>
        <v>1.8000411437975726E-4</v>
      </c>
      <c r="I43" s="1"/>
      <c r="J43" s="1"/>
      <c r="K43" s="1"/>
      <c r="L43" s="1"/>
      <c r="M43" s="1"/>
      <c r="N43" s="1"/>
    </row>
    <row r="44" spans="1:14" ht="20.100000000000001" customHeight="1" x14ac:dyDescent="0.35">
      <c r="A44" s="20"/>
      <c r="B44" s="5">
        <v>35</v>
      </c>
      <c r="C44" s="28" t="s">
        <v>64</v>
      </c>
      <c r="D44" s="25">
        <v>3</v>
      </c>
      <c r="E44" s="25">
        <v>2</v>
      </c>
      <c r="F44" s="25">
        <v>1</v>
      </c>
      <c r="G44" s="7">
        <f t="shared" si="0"/>
        <v>6</v>
      </c>
      <c r="H44" s="8">
        <f t="shared" si="1"/>
        <v>1.5428924089693478E-4</v>
      </c>
      <c r="I44" s="1"/>
      <c r="J44" s="1"/>
      <c r="K44" s="1"/>
      <c r="L44" s="1"/>
      <c r="M44" s="1"/>
      <c r="N44" s="1"/>
    </row>
    <row r="45" spans="1:14" ht="20.100000000000001" customHeight="1" x14ac:dyDescent="0.35">
      <c r="A45" s="20"/>
      <c r="B45" s="5">
        <v>36</v>
      </c>
      <c r="C45" s="28" t="s">
        <v>99</v>
      </c>
      <c r="D45" s="25">
        <v>2</v>
      </c>
      <c r="E45" s="25">
        <v>0</v>
      </c>
      <c r="F45" s="25">
        <v>1</v>
      </c>
      <c r="G45" s="7">
        <f t="shared" si="0"/>
        <v>3</v>
      </c>
      <c r="H45" s="8">
        <f t="shared" si="1"/>
        <v>7.7144620448467389E-5</v>
      </c>
      <c r="I45" s="1"/>
      <c r="J45" s="1"/>
      <c r="K45" s="1"/>
      <c r="L45" s="1"/>
      <c r="M45" s="1"/>
      <c r="N45" s="1"/>
    </row>
    <row r="46" spans="1:14" ht="20.100000000000001" customHeight="1" x14ac:dyDescent="0.35">
      <c r="A46" s="20"/>
      <c r="B46" s="5">
        <v>37</v>
      </c>
      <c r="C46" s="28" t="s">
        <v>74</v>
      </c>
      <c r="D46" s="25">
        <v>1</v>
      </c>
      <c r="E46" s="25">
        <v>2</v>
      </c>
      <c r="F46" s="25">
        <v>0</v>
      </c>
      <c r="G46" s="7">
        <f t="shared" si="0"/>
        <v>3</v>
      </c>
      <c r="H46" s="8">
        <f t="shared" si="1"/>
        <v>7.7144620448467389E-5</v>
      </c>
      <c r="I46" s="1"/>
      <c r="J46" s="1"/>
      <c r="K46" s="1"/>
      <c r="L46" s="1"/>
      <c r="M46" s="1"/>
      <c r="N46" s="1"/>
    </row>
    <row r="47" spans="1:14" ht="20.100000000000001" customHeight="1" x14ac:dyDescent="0.35">
      <c r="A47" s="20"/>
      <c r="B47" s="5">
        <v>38</v>
      </c>
      <c r="C47" s="28" t="s">
        <v>154</v>
      </c>
      <c r="D47" s="25">
        <v>2</v>
      </c>
      <c r="E47" s="25">
        <v>0</v>
      </c>
      <c r="F47" s="25">
        <v>0</v>
      </c>
      <c r="G47" s="7">
        <f t="shared" si="0"/>
        <v>2</v>
      </c>
      <c r="H47" s="8">
        <f t="shared" si="1"/>
        <v>5.1429746965644928E-5</v>
      </c>
      <c r="I47" s="1"/>
      <c r="J47" s="1"/>
      <c r="K47" s="1"/>
      <c r="L47" s="1"/>
      <c r="M47" s="1"/>
      <c r="N47" s="1"/>
    </row>
    <row r="48" spans="1:14" ht="20.100000000000001" customHeight="1" x14ac:dyDescent="0.35">
      <c r="A48" s="20"/>
      <c r="B48" s="5">
        <v>39</v>
      </c>
      <c r="C48" s="28" t="s">
        <v>111</v>
      </c>
      <c r="D48" s="25">
        <v>2</v>
      </c>
      <c r="E48" s="25">
        <v>0</v>
      </c>
      <c r="F48" s="25">
        <v>0</v>
      </c>
      <c r="G48" s="7">
        <f t="shared" si="0"/>
        <v>2</v>
      </c>
      <c r="H48" s="8">
        <f t="shared" si="1"/>
        <v>5.1429746965644928E-5</v>
      </c>
      <c r="I48" s="1"/>
      <c r="J48" s="1"/>
      <c r="K48" s="1"/>
      <c r="L48" s="1"/>
      <c r="M48" s="1"/>
      <c r="N48" s="1"/>
    </row>
    <row r="49" spans="1:14" ht="20.100000000000001" customHeight="1" x14ac:dyDescent="0.35">
      <c r="A49" s="20"/>
      <c r="B49" s="5">
        <v>40</v>
      </c>
      <c r="C49" s="28" t="s">
        <v>58</v>
      </c>
      <c r="D49" s="25">
        <v>0</v>
      </c>
      <c r="E49" s="25">
        <v>0</v>
      </c>
      <c r="F49" s="25">
        <v>1</v>
      </c>
      <c r="G49" s="7">
        <f t="shared" si="0"/>
        <v>1</v>
      </c>
      <c r="H49" s="8">
        <f t="shared" si="1"/>
        <v>2.5714873482822464E-5</v>
      </c>
      <c r="I49" s="1"/>
      <c r="J49" s="1"/>
      <c r="K49" s="1"/>
      <c r="L49" s="1"/>
      <c r="M49" s="1"/>
      <c r="N49" s="1"/>
    </row>
    <row r="50" spans="1:14" ht="20.100000000000001" customHeight="1" x14ac:dyDescent="0.35">
      <c r="A50" s="20"/>
      <c r="B50" s="5">
        <v>41</v>
      </c>
      <c r="C50" s="28" t="s">
        <v>156</v>
      </c>
      <c r="D50" s="25">
        <v>1</v>
      </c>
      <c r="E50" s="25">
        <v>0</v>
      </c>
      <c r="F50" s="25">
        <v>0</v>
      </c>
      <c r="G50" s="7">
        <f t="shared" si="0"/>
        <v>1</v>
      </c>
      <c r="H50" s="8">
        <f t="shared" si="1"/>
        <v>2.5714873482822464E-5</v>
      </c>
      <c r="I50" s="1"/>
      <c r="J50" s="1"/>
      <c r="K50" s="1"/>
      <c r="L50" s="1"/>
      <c r="M50" s="1"/>
      <c r="N50" s="1"/>
    </row>
    <row r="51" spans="1:14" ht="20.100000000000001" customHeight="1" x14ac:dyDescent="0.35">
      <c r="A51" s="20"/>
      <c r="B51" s="5">
        <v>42</v>
      </c>
      <c r="C51" s="28" t="s">
        <v>75</v>
      </c>
      <c r="D51" s="25">
        <v>1</v>
      </c>
      <c r="E51" s="25">
        <v>0</v>
      </c>
      <c r="F51" s="25">
        <v>0</v>
      </c>
      <c r="G51" s="7">
        <f t="shared" si="0"/>
        <v>1</v>
      </c>
      <c r="H51" s="8">
        <f t="shared" si="1"/>
        <v>2.5714873482822464E-5</v>
      </c>
      <c r="I51" s="1"/>
      <c r="J51" s="1"/>
      <c r="K51" s="1"/>
      <c r="L51" s="1"/>
      <c r="M51" s="1"/>
      <c r="N51" s="1"/>
    </row>
    <row r="52" spans="1:14" ht="20.100000000000001" customHeight="1" x14ac:dyDescent="0.35">
      <c r="A52" s="20"/>
      <c r="B52" s="5">
        <v>43</v>
      </c>
      <c r="C52" s="28" t="s">
        <v>78</v>
      </c>
      <c r="D52" s="25">
        <v>1</v>
      </c>
      <c r="E52" s="25">
        <v>0</v>
      </c>
      <c r="F52" s="25">
        <v>0</v>
      </c>
      <c r="G52" s="7">
        <f t="shared" si="0"/>
        <v>1</v>
      </c>
      <c r="H52" s="8">
        <f t="shared" si="1"/>
        <v>2.5714873482822464E-5</v>
      </c>
      <c r="I52" s="1"/>
      <c r="J52" s="1"/>
      <c r="K52" s="1"/>
      <c r="L52" s="1"/>
      <c r="M52" s="1"/>
      <c r="N52" s="1"/>
    </row>
    <row r="53" spans="1:14" ht="20.100000000000001" customHeight="1" x14ac:dyDescent="0.35">
      <c r="A53" s="20"/>
      <c r="B53" s="5">
        <v>44</v>
      </c>
      <c r="C53" s="28" t="s">
        <v>157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  <c r="J53" s="1"/>
      <c r="K53" s="1"/>
      <c r="L53" s="1"/>
      <c r="M53" s="1"/>
      <c r="N53" s="1"/>
    </row>
    <row r="54" spans="1:14" ht="20.100000000000001" customHeight="1" x14ac:dyDescent="0.35">
      <c r="A54" s="20"/>
      <c r="B54" s="5"/>
      <c r="C54" s="28" t="s">
        <v>59</v>
      </c>
      <c r="D54" s="25">
        <v>53</v>
      </c>
      <c r="E54" s="25">
        <v>26</v>
      </c>
      <c r="F54" s="25">
        <v>12</v>
      </c>
      <c r="G54" s="7">
        <f t="shared" si="0"/>
        <v>91</v>
      </c>
      <c r="H54" s="8">
        <f t="shared" si="1"/>
        <v>2.3400534869368441E-3</v>
      </c>
      <c r="I54" s="1"/>
      <c r="J54" s="1"/>
      <c r="K54" s="1"/>
      <c r="L54" s="1"/>
      <c r="M54" s="1"/>
      <c r="N54" s="1"/>
    </row>
    <row r="55" spans="1:14" ht="20.100000000000001" customHeight="1" x14ac:dyDescent="0.35">
      <c r="A55" s="20"/>
      <c r="B55" s="5"/>
      <c r="C55" s="28" t="s">
        <v>82</v>
      </c>
      <c r="D55" s="25">
        <v>10</v>
      </c>
      <c r="E55" s="25">
        <v>3</v>
      </c>
      <c r="F55" s="25">
        <v>39</v>
      </c>
      <c r="G55" s="7">
        <f t="shared" si="0"/>
        <v>52</v>
      </c>
      <c r="H55" s="8">
        <f t="shared" si="1"/>
        <v>1.3371734211067683E-3</v>
      </c>
      <c r="I55" s="1"/>
      <c r="J55" s="1"/>
      <c r="K55" s="1"/>
      <c r="L55" s="1"/>
      <c r="M55" s="1"/>
      <c r="N55" s="1"/>
    </row>
    <row r="56" spans="1:14" ht="18" thickBot="1" x14ac:dyDescent="0.4">
      <c r="A56" s="1"/>
      <c r="B56" s="59" t="s">
        <v>2</v>
      </c>
      <c r="C56" s="60"/>
      <c r="D56" s="26">
        <f>SUM(D10:D55)</f>
        <v>13826</v>
      </c>
      <c r="E56" s="26">
        <f>SUM(E10:E55)</f>
        <v>22837</v>
      </c>
      <c r="F56" s="26">
        <f>SUM(F10:F55)</f>
        <v>2225</v>
      </c>
      <c r="G56" s="35">
        <f>SUM(G10:G55)</f>
        <v>38888</v>
      </c>
      <c r="H56" s="9">
        <f>SUM(H10:H55)</f>
        <v>0.99999999999999967</v>
      </c>
      <c r="I56" s="1"/>
      <c r="J56" s="1"/>
      <c r="K56" s="1"/>
      <c r="L56" s="1"/>
      <c r="M56" s="1"/>
      <c r="N56" s="1"/>
    </row>
    <row r="57" spans="1:14" ht="17.25" x14ac:dyDescent="0.35">
      <c r="A57" s="1"/>
      <c r="B57" s="21" t="s">
        <v>94</v>
      </c>
      <c r="C57" s="22"/>
      <c r="D57" s="22"/>
      <c r="E57" s="22"/>
      <c r="F57" s="22"/>
      <c r="G57" s="1"/>
      <c r="H57" s="1"/>
      <c r="I57" s="1"/>
      <c r="J57" s="1"/>
      <c r="K57" s="1"/>
      <c r="L57" s="1"/>
      <c r="M57" s="1"/>
      <c r="N57" s="1"/>
    </row>
  </sheetData>
  <autoFilter ref="B9:H30">
    <sortState ref="B10:H55">
      <sortCondition descending="1" ref="G9:G30"/>
    </sortState>
  </autoFilter>
  <mergeCells count="3">
    <mergeCell ref="B6:H6"/>
    <mergeCell ref="B7:H7"/>
    <mergeCell ref="B56:C56"/>
  </mergeCells>
  <conditionalFormatting sqref="H10:H56">
    <cfRule type="dataBar" priority="1015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{18741A64-2E06-4780-8649-5754B7CBAE75}</x14:id>
        </ext>
      </extLst>
    </cfRule>
    <cfRule type="dataBar" priority="101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{227EA3CF-4B4E-451E-85CA-9063DC17DB68}</x14:id>
        </ext>
      </extLst>
    </cfRule>
  </conditionalFormatting>
  <conditionalFormatting sqref="H10:H56">
    <cfRule type="dataBar" priority="10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{2177536A-8F09-4A5B-945E-82CCFD89174C}</x14:id>
        </ext>
      </extLst>
    </cfRule>
    <cfRule type="dataBar" priority="10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{5C0975B2-1EA2-4696-B0C9-01351E78659A}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41A64-2E06-4780-8649-5754B7CBA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7EA3CF-4B4E-451E-85CA-9063DC17DB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  <x14:conditionalFormatting xmlns:xm="http://schemas.microsoft.com/office/excel/2006/main">
          <x14:cfRule type="dataBar" id="{2177536A-8F09-4A5B-945E-82CCFD8917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0975B2-1EA2-4696-B0C9-01351E786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7"/>
  <sheetViews>
    <sheetView workbookViewId="0">
      <selection activeCell="E17" sqref="E17"/>
    </sheetView>
    <sheetView workbookViewId="1"/>
  </sheetViews>
  <sheetFormatPr baseColWidth="10" defaultRowHeight="15" x14ac:dyDescent="0.25"/>
  <cols>
    <col min="1" max="1" width="3.7109375" customWidth="1"/>
    <col min="2" max="2" width="4.7109375" customWidth="1"/>
    <col min="3" max="3" width="40.7109375" customWidth="1"/>
    <col min="4" max="4" width="16.7109375" bestFit="1" customWidth="1"/>
    <col min="5" max="5" width="17.85546875" bestFit="1" customWidth="1"/>
    <col min="6" max="6" width="18.7109375" customWidth="1"/>
    <col min="7" max="7" width="13.42578125" customWidth="1"/>
    <col min="8" max="8" width="17.14062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20.25" customHeight="1" x14ac:dyDescent="0.25">
      <c r="B6" s="57" t="s">
        <v>105</v>
      </c>
      <c r="C6" s="57"/>
      <c r="D6" s="57"/>
      <c r="E6" s="57"/>
      <c r="F6" s="57"/>
      <c r="G6" s="57"/>
      <c r="H6" s="57"/>
      <c r="I6" s="23"/>
      <c r="J6" s="23"/>
      <c r="K6" s="23"/>
      <c r="L6" s="23"/>
      <c r="M6" s="23"/>
      <c r="N6" s="23"/>
    </row>
    <row r="7" spans="1:14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24"/>
      <c r="J7" s="24"/>
      <c r="K7" s="24"/>
      <c r="L7" s="24"/>
      <c r="M7" s="24"/>
      <c r="N7" s="24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4.5" customHeight="1" x14ac:dyDescent="0.35">
      <c r="A9" s="1"/>
      <c r="B9" s="11" t="s">
        <v>1</v>
      </c>
      <c r="C9" s="12" t="str">
        <f>TITULOS!C12</f>
        <v>Delitos</v>
      </c>
      <c r="D9" s="13" t="s">
        <v>89</v>
      </c>
      <c r="E9" s="29" t="s">
        <v>9</v>
      </c>
      <c r="F9" s="29" t="s">
        <v>22</v>
      </c>
      <c r="G9" s="13" t="str">
        <f>TITULOS!C13</f>
        <v>Total</v>
      </c>
      <c r="H9" s="14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20"/>
      <c r="B10" s="5">
        <v>1</v>
      </c>
      <c r="C10" s="28" t="s">
        <v>66</v>
      </c>
      <c r="D10" s="25">
        <v>210</v>
      </c>
      <c r="E10" s="25">
        <v>136</v>
      </c>
      <c r="F10" s="25">
        <v>229</v>
      </c>
      <c r="G10" s="7">
        <f t="shared" ref="G10:G55" si="0">SUM(D10:F10)</f>
        <v>575</v>
      </c>
      <c r="H10" s="8">
        <f t="shared" ref="H10:H55" si="1">G10/$G$56</f>
        <v>0.19109338650714522</v>
      </c>
      <c r="I10" s="1"/>
      <c r="J10" s="1"/>
      <c r="K10" s="1"/>
      <c r="L10" s="1"/>
      <c r="M10" s="1"/>
      <c r="N10" s="1"/>
    </row>
    <row r="11" spans="1:14" ht="23.1" customHeight="1" x14ac:dyDescent="0.35">
      <c r="A11" s="20"/>
      <c r="B11" s="5">
        <v>2</v>
      </c>
      <c r="C11" s="28" t="s">
        <v>60</v>
      </c>
      <c r="D11" s="25">
        <v>99</v>
      </c>
      <c r="E11" s="25">
        <v>209</v>
      </c>
      <c r="F11" s="25">
        <v>101</v>
      </c>
      <c r="G11" s="7">
        <f t="shared" si="0"/>
        <v>409</v>
      </c>
      <c r="H11" s="8">
        <f t="shared" si="1"/>
        <v>0.1359255566633433</v>
      </c>
      <c r="I11" s="1"/>
      <c r="J11" s="1"/>
      <c r="K11" s="1"/>
      <c r="L11" s="1"/>
      <c r="M11" s="1"/>
      <c r="N11" s="1"/>
    </row>
    <row r="12" spans="1:14" ht="23.1" customHeight="1" x14ac:dyDescent="0.35">
      <c r="A12" s="20"/>
      <c r="B12" s="5">
        <v>3</v>
      </c>
      <c r="C12" s="28" t="s">
        <v>83</v>
      </c>
      <c r="D12" s="25">
        <v>17</v>
      </c>
      <c r="E12" s="25">
        <v>214</v>
      </c>
      <c r="F12" s="25">
        <v>78</v>
      </c>
      <c r="G12" s="7">
        <f t="shared" si="0"/>
        <v>309</v>
      </c>
      <c r="H12" s="8">
        <f t="shared" si="1"/>
        <v>0.10269192422731804</v>
      </c>
      <c r="I12" s="1"/>
      <c r="J12" s="1"/>
      <c r="K12" s="1"/>
      <c r="L12" s="1"/>
      <c r="M12" s="1"/>
      <c r="N12" s="1"/>
    </row>
    <row r="13" spans="1:14" ht="23.1" customHeight="1" x14ac:dyDescent="0.35">
      <c r="A13" s="20"/>
      <c r="B13" s="5">
        <v>4</v>
      </c>
      <c r="C13" s="28" t="s">
        <v>84</v>
      </c>
      <c r="D13" s="25">
        <v>28</v>
      </c>
      <c r="E13" s="25">
        <v>111</v>
      </c>
      <c r="F13" s="25">
        <v>143</v>
      </c>
      <c r="G13" s="7">
        <f t="shared" si="0"/>
        <v>282</v>
      </c>
      <c r="H13" s="8">
        <f t="shared" si="1"/>
        <v>9.3718843469591223E-2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20"/>
      <c r="B14" s="5">
        <v>5</v>
      </c>
      <c r="C14" s="28" t="s">
        <v>85</v>
      </c>
      <c r="D14" s="25">
        <v>3</v>
      </c>
      <c r="E14" s="25">
        <v>198</v>
      </c>
      <c r="F14" s="25">
        <v>80</v>
      </c>
      <c r="G14" s="7">
        <f t="shared" si="0"/>
        <v>281</v>
      </c>
      <c r="H14" s="8">
        <f t="shared" si="1"/>
        <v>9.3386507145230974E-2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20"/>
      <c r="B15" s="5">
        <v>6</v>
      </c>
      <c r="C15" s="28" t="s">
        <v>56</v>
      </c>
      <c r="D15" s="25">
        <v>25</v>
      </c>
      <c r="E15" s="25">
        <v>179</v>
      </c>
      <c r="F15" s="25">
        <v>41</v>
      </c>
      <c r="G15" s="7">
        <f t="shared" si="0"/>
        <v>245</v>
      </c>
      <c r="H15" s="8">
        <f t="shared" si="1"/>
        <v>8.142239946826188E-2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20"/>
      <c r="B16" s="5">
        <v>7</v>
      </c>
      <c r="C16" s="28" t="s">
        <v>152</v>
      </c>
      <c r="D16" s="25">
        <v>0</v>
      </c>
      <c r="E16" s="25">
        <v>57</v>
      </c>
      <c r="F16" s="25">
        <v>32</v>
      </c>
      <c r="G16" s="7">
        <f t="shared" si="0"/>
        <v>89</v>
      </c>
      <c r="H16" s="8">
        <f t="shared" si="1"/>
        <v>2.9577932868062481E-2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20"/>
      <c r="B17" s="5">
        <v>8</v>
      </c>
      <c r="C17" s="28" t="s">
        <v>52</v>
      </c>
      <c r="D17" s="25">
        <v>0</v>
      </c>
      <c r="E17" s="25">
        <v>41</v>
      </c>
      <c r="F17" s="25">
        <v>34</v>
      </c>
      <c r="G17" s="7">
        <f t="shared" si="0"/>
        <v>75</v>
      </c>
      <c r="H17" s="8">
        <f t="shared" si="1"/>
        <v>2.4925224327018942E-2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20"/>
      <c r="B18" s="5">
        <v>9</v>
      </c>
      <c r="C18" s="28" t="s">
        <v>97</v>
      </c>
      <c r="D18" s="25">
        <v>55</v>
      </c>
      <c r="E18" s="25">
        <v>16</v>
      </c>
      <c r="F18" s="25">
        <v>1</v>
      </c>
      <c r="G18" s="7">
        <f t="shared" si="0"/>
        <v>72</v>
      </c>
      <c r="H18" s="8">
        <f t="shared" si="1"/>
        <v>2.3928215353938187E-2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20"/>
      <c r="B19" s="5">
        <v>10</v>
      </c>
      <c r="C19" s="28" t="s">
        <v>50</v>
      </c>
      <c r="D19" s="25">
        <v>19</v>
      </c>
      <c r="E19" s="25">
        <v>24</v>
      </c>
      <c r="F19" s="25">
        <v>26</v>
      </c>
      <c r="G19" s="7">
        <f t="shared" si="0"/>
        <v>69</v>
      </c>
      <c r="H19" s="8">
        <f t="shared" si="1"/>
        <v>2.2931206380857428E-2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20"/>
      <c r="B20" s="5">
        <v>11</v>
      </c>
      <c r="C20" s="28" t="s">
        <v>54</v>
      </c>
      <c r="D20" s="25">
        <v>1</v>
      </c>
      <c r="E20" s="25">
        <v>41</v>
      </c>
      <c r="F20" s="25">
        <v>18</v>
      </c>
      <c r="G20" s="7">
        <f t="shared" si="0"/>
        <v>60</v>
      </c>
      <c r="H20" s="8">
        <f t="shared" si="1"/>
        <v>1.9940179461615155E-2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20"/>
      <c r="B21" s="5">
        <v>12</v>
      </c>
      <c r="C21" s="28" t="s">
        <v>155</v>
      </c>
      <c r="D21" s="25">
        <v>11</v>
      </c>
      <c r="E21" s="25">
        <v>42</v>
      </c>
      <c r="F21" s="25">
        <v>6</v>
      </c>
      <c r="G21" s="7">
        <f t="shared" si="0"/>
        <v>59</v>
      </c>
      <c r="H21" s="8">
        <f t="shared" si="1"/>
        <v>1.9607843137254902E-2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20"/>
      <c r="B22" s="5">
        <v>13</v>
      </c>
      <c r="C22" s="28" t="s">
        <v>81</v>
      </c>
      <c r="D22" s="25">
        <v>0</v>
      </c>
      <c r="E22" s="25">
        <v>48</v>
      </c>
      <c r="F22" s="25">
        <v>4</v>
      </c>
      <c r="G22" s="7">
        <f t="shared" si="0"/>
        <v>52</v>
      </c>
      <c r="H22" s="8">
        <f t="shared" si="1"/>
        <v>1.7281488866733134E-2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20"/>
      <c r="B23" s="5">
        <v>14</v>
      </c>
      <c r="C23" s="28" t="s">
        <v>51</v>
      </c>
      <c r="D23" s="25">
        <v>19</v>
      </c>
      <c r="E23" s="25">
        <v>21</v>
      </c>
      <c r="F23" s="25">
        <v>11</v>
      </c>
      <c r="G23" s="7">
        <f t="shared" si="0"/>
        <v>51</v>
      </c>
      <c r="H23" s="8">
        <f t="shared" si="1"/>
        <v>1.6949152542372881E-2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20"/>
      <c r="B24" s="5">
        <v>15</v>
      </c>
      <c r="C24" s="28" t="s">
        <v>63</v>
      </c>
      <c r="D24" s="25">
        <v>6</v>
      </c>
      <c r="E24" s="25">
        <v>23</v>
      </c>
      <c r="F24" s="25">
        <v>15</v>
      </c>
      <c r="G24" s="7">
        <f t="shared" si="0"/>
        <v>44</v>
      </c>
      <c r="H24" s="8">
        <f t="shared" si="1"/>
        <v>1.4622798271851114E-2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20"/>
      <c r="B25" s="5">
        <v>16</v>
      </c>
      <c r="C25" s="28" t="s">
        <v>65</v>
      </c>
      <c r="D25" s="25">
        <v>19</v>
      </c>
      <c r="E25" s="25">
        <v>20</v>
      </c>
      <c r="F25" s="25">
        <v>4</v>
      </c>
      <c r="G25" s="7">
        <f t="shared" si="0"/>
        <v>43</v>
      </c>
      <c r="H25" s="8">
        <f t="shared" si="1"/>
        <v>1.4290461947490861E-2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20"/>
      <c r="B26" s="5">
        <v>17</v>
      </c>
      <c r="C26" s="28" t="s">
        <v>49</v>
      </c>
      <c r="D26" s="25">
        <v>1</v>
      </c>
      <c r="E26" s="25">
        <v>22</v>
      </c>
      <c r="F26" s="25">
        <v>15</v>
      </c>
      <c r="G26" s="7">
        <f t="shared" si="0"/>
        <v>38</v>
      </c>
      <c r="H26" s="8">
        <f t="shared" si="1"/>
        <v>1.2628780325689598E-2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20"/>
      <c r="B27" s="5">
        <v>18</v>
      </c>
      <c r="C27" s="28" t="s">
        <v>112</v>
      </c>
      <c r="D27" s="25">
        <v>21</v>
      </c>
      <c r="E27" s="25">
        <v>11</v>
      </c>
      <c r="F27" s="25">
        <v>4</v>
      </c>
      <c r="G27" s="7">
        <f t="shared" si="0"/>
        <v>36</v>
      </c>
      <c r="H27" s="8">
        <f t="shared" si="1"/>
        <v>1.1964107676969093E-2</v>
      </c>
      <c r="I27" s="1"/>
      <c r="J27" s="1"/>
      <c r="K27" s="1"/>
      <c r="L27" s="1"/>
      <c r="M27" s="1"/>
      <c r="N27" s="1"/>
    </row>
    <row r="28" spans="1:14" ht="23.1" customHeight="1" x14ac:dyDescent="0.35">
      <c r="A28" s="20"/>
      <c r="B28" s="5">
        <v>19</v>
      </c>
      <c r="C28" s="28" t="s">
        <v>195</v>
      </c>
      <c r="D28" s="25">
        <v>1</v>
      </c>
      <c r="E28" s="25">
        <v>20</v>
      </c>
      <c r="F28" s="25">
        <v>12</v>
      </c>
      <c r="G28" s="7">
        <f t="shared" si="0"/>
        <v>33</v>
      </c>
      <c r="H28" s="8">
        <f t="shared" si="1"/>
        <v>1.0967098703888335E-2</v>
      </c>
      <c r="I28" s="1"/>
      <c r="J28" s="1"/>
      <c r="K28" s="1"/>
      <c r="L28" s="1"/>
      <c r="M28" s="1"/>
      <c r="N28" s="1"/>
    </row>
    <row r="29" spans="1:14" ht="23.1" customHeight="1" x14ac:dyDescent="0.35">
      <c r="A29" s="20"/>
      <c r="B29" s="5">
        <v>20</v>
      </c>
      <c r="C29" s="28" t="s">
        <v>109</v>
      </c>
      <c r="D29" s="25">
        <v>18</v>
      </c>
      <c r="E29" s="25">
        <v>6</v>
      </c>
      <c r="F29" s="25">
        <v>9</v>
      </c>
      <c r="G29" s="7">
        <f t="shared" si="0"/>
        <v>33</v>
      </c>
      <c r="H29" s="8">
        <f t="shared" si="1"/>
        <v>1.0967098703888335E-2</v>
      </c>
      <c r="I29" s="1"/>
      <c r="J29" s="1"/>
      <c r="K29" s="1"/>
      <c r="L29" s="1"/>
      <c r="M29" s="1"/>
      <c r="N29" s="1"/>
    </row>
    <row r="30" spans="1:14" ht="23.1" customHeight="1" x14ac:dyDescent="0.35">
      <c r="A30" s="20"/>
      <c r="B30" s="5">
        <v>21</v>
      </c>
      <c r="C30" s="28" t="s">
        <v>57</v>
      </c>
      <c r="D30" s="25">
        <v>10</v>
      </c>
      <c r="E30" s="25">
        <v>10</v>
      </c>
      <c r="F30" s="25">
        <v>8</v>
      </c>
      <c r="G30" s="7">
        <f t="shared" si="0"/>
        <v>28</v>
      </c>
      <c r="H30" s="8">
        <f t="shared" si="1"/>
        <v>9.3054170820870714E-3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20"/>
      <c r="B31" s="5">
        <v>22</v>
      </c>
      <c r="C31" s="28" t="s">
        <v>96</v>
      </c>
      <c r="D31" s="25">
        <v>1</v>
      </c>
      <c r="E31" s="25">
        <v>12</v>
      </c>
      <c r="F31" s="25">
        <v>0</v>
      </c>
      <c r="G31" s="7">
        <f t="shared" si="0"/>
        <v>13</v>
      </c>
      <c r="H31" s="8">
        <f t="shared" si="1"/>
        <v>4.3203722166832836E-3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20"/>
      <c r="B32" s="5">
        <v>23</v>
      </c>
      <c r="C32" s="28" t="s">
        <v>64</v>
      </c>
      <c r="D32" s="25">
        <v>8</v>
      </c>
      <c r="E32" s="25">
        <v>2</v>
      </c>
      <c r="F32" s="25">
        <v>3</v>
      </c>
      <c r="G32" s="7">
        <f t="shared" si="0"/>
        <v>13</v>
      </c>
      <c r="H32" s="8">
        <f t="shared" si="1"/>
        <v>4.3203722166832836E-3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20"/>
      <c r="B33" s="5">
        <v>24</v>
      </c>
      <c r="C33" s="28" t="s">
        <v>91</v>
      </c>
      <c r="D33" s="25">
        <v>0</v>
      </c>
      <c r="E33" s="25">
        <v>9</v>
      </c>
      <c r="F33" s="25">
        <v>2</v>
      </c>
      <c r="G33" s="7">
        <f t="shared" si="0"/>
        <v>11</v>
      </c>
      <c r="H33" s="8">
        <f t="shared" si="1"/>
        <v>3.6556995679627785E-3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20"/>
      <c r="B34" s="5">
        <v>25</v>
      </c>
      <c r="C34" s="28" t="s">
        <v>153</v>
      </c>
      <c r="D34" s="25">
        <v>0</v>
      </c>
      <c r="E34" s="25">
        <v>9</v>
      </c>
      <c r="F34" s="25">
        <v>0</v>
      </c>
      <c r="G34" s="7">
        <f t="shared" si="0"/>
        <v>9</v>
      </c>
      <c r="H34" s="8">
        <f t="shared" si="1"/>
        <v>2.9910269192422734E-3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20"/>
      <c r="B35" s="5">
        <v>26</v>
      </c>
      <c r="C35" s="28" t="s">
        <v>98</v>
      </c>
      <c r="D35" s="25">
        <v>1</v>
      </c>
      <c r="E35" s="25">
        <v>3</v>
      </c>
      <c r="F35" s="25">
        <v>5</v>
      </c>
      <c r="G35" s="7">
        <f t="shared" si="0"/>
        <v>9</v>
      </c>
      <c r="H35" s="8">
        <f t="shared" si="1"/>
        <v>2.9910269192422734E-3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20"/>
      <c r="B36" s="5">
        <v>27</v>
      </c>
      <c r="C36" s="28" t="s">
        <v>53</v>
      </c>
      <c r="D36" s="25">
        <v>0</v>
      </c>
      <c r="E36" s="25">
        <v>1</v>
      </c>
      <c r="F36" s="25">
        <v>7</v>
      </c>
      <c r="G36" s="7">
        <f t="shared" si="0"/>
        <v>8</v>
      </c>
      <c r="H36" s="8">
        <f t="shared" si="1"/>
        <v>2.6586905948820204E-3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20"/>
      <c r="B37" s="5">
        <v>28</v>
      </c>
      <c r="C37" s="28" t="s">
        <v>80</v>
      </c>
      <c r="D37" s="25">
        <v>0</v>
      </c>
      <c r="E37" s="25">
        <v>1</v>
      </c>
      <c r="F37" s="25">
        <v>4</v>
      </c>
      <c r="G37" s="7">
        <f t="shared" si="0"/>
        <v>5</v>
      </c>
      <c r="H37" s="8">
        <f t="shared" si="1"/>
        <v>1.661681621801263E-3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20"/>
      <c r="B38" s="5">
        <v>29</v>
      </c>
      <c r="C38" s="28" t="s">
        <v>79</v>
      </c>
      <c r="D38" s="25">
        <v>0</v>
      </c>
      <c r="E38" s="25">
        <v>5</v>
      </c>
      <c r="F38" s="25">
        <v>0</v>
      </c>
      <c r="G38" s="7">
        <f t="shared" si="0"/>
        <v>5</v>
      </c>
      <c r="H38" s="8">
        <f t="shared" si="1"/>
        <v>1.661681621801263E-3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20"/>
      <c r="B39" s="5">
        <v>30</v>
      </c>
      <c r="C39" s="28" t="s">
        <v>55</v>
      </c>
      <c r="D39" s="25">
        <v>0</v>
      </c>
      <c r="E39" s="25">
        <v>1</v>
      </c>
      <c r="F39" s="25">
        <v>3</v>
      </c>
      <c r="G39" s="7">
        <f t="shared" si="0"/>
        <v>4</v>
      </c>
      <c r="H39" s="8">
        <f t="shared" si="1"/>
        <v>1.3293452974410102E-3</v>
      </c>
      <c r="I39" s="1"/>
      <c r="J39" s="1"/>
      <c r="K39" s="1"/>
      <c r="L39" s="1"/>
      <c r="M39" s="1"/>
      <c r="N39" s="1"/>
    </row>
    <row r="40" spans="1:14" ht="23.1" customHeight="1" x14ac:dyDescent="0.35">
      <c r="A40" s="20"/>
      <c r="B40" s="5">
        <v>31</v>
      </c>
      <c r="C40" s="28" t="s">
        <v>61</v>
      </c>
      <c r="D40" s="25">
        <v>0</v>
      </c>
      <c r="E40" s="25">
        <v>2</v>
      </c>
      <c r="F40" s="25">
        <v>2</v>
      </c>
      <c r="G40" s="7">
        <f t="shared" si="0"/>
        <v>4</v>
      </c>
      <c r="H40" s="8">
        <f t="shared" si="1"/>
        <v>1.3293452974410102E-3</v>
      </c>
      <c r="I40" s="1"/>
      <c r="J40" s="1"/>
      <c r="K40" s="1"/>
      <c r="L40" s="1"/>
      <c r="M40" s="1"/>
      <c r="N40" s="1"/>
    </row>
    <row r="41" spans="1:14" ht="23.1" customHeight="1" x14ac:dyDescent="0.35">
      <c r="A41" s="20"/>
      <c r="B41" s="5">
        <v>32</v>
      </c>
      <c r="C41" s="28" t="s">
        <v>77</v>
      </c>
      <c r="D41" s="25">
        <v>0</v>
      </c>
      <c r="E41" s="25">
        <v>2</v>
      </c>
      <c r="F41" s="25">
        <v>0</v>
      </c>
      <c r="G41" s="7">
        <f t="shared" si="0"/>
        <v>2</v>
      </c>
      <c r="H41" s="8">
        <f t="shared" si="1"/>
        <v>6.646726487205051E-4</v>
      </c>
      <c r="I41" s="1"/>
      <c r="J41" s="1"/>
      <c r="K41" s="1"/>
      <c r="L41" s="1"/>
      <c r="M41" s="1"/>
      <c r="N41" s="1"/>
    </row>
    <row r="42" spans="1:14" ht="23.1" customHeight="1" x14ac:dyDescent="0.35">
      <c r="A42" s="20"/>
      <c r="B42" s="5">
        <v>33</v>
      </c>
      <c r="C42" s="28" t="s">
        <v>62</v>
      </c>
      <c r="D42" s="25">
        <v>0</v>
      </c>
      <c r="E42" s="25">
        <v>2</v>
      </c>
      <c r="F42" s="25">
        <v>0</v>
      </c>
      <c r="G42" s="7">
        <f t="shared" si="0"/>
        <v>2</v>
      </c>
      <c r="H42" s="8">
        <f t="shared" si="1"/>
        <v>6.646726487205051E-4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20"/>
      <c r="B43" s="5">
        <v>34</v>
      </c>
      <c r="C43" s="28" t="s">
        <v>99</v>
      </c>
      <c r="D43" s="25">
        <v>2</v>
      </c>
      <c r="E43" s="25">
        <v>0</v>
      </c>
      <c r="F43" s="25">
        <v>0</v>
      </c>
      <c r="G43" s="7">
        <f t="shared" si="0"/>
        <v>2</v>
      </c>
      <c r="H43" s="8">
        <f t="shared" si="1"/>
        <v>6.646726487205051E-4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20"/>
      <c r="B44" s="5">
        <v>35</v>
      </c>
      <c r="C44" s="28" t="s">
        <v>157</v>
      </c>
      <c r="D44" s="25">
        <v>1</v>
      </c>
      <c r="E44" s="25">
        <v>0</v>
      </c>
      <c r="F44" s="25">
        <v>0</v>
      </c>
      <c r="G44" s="7">
        <f t="shared" si="0"/>
        <v>1</v>
      </c>
      <c r="H44" s="8">
        <f t="shared" si="1"/>
        <v>3.3233632436025255E-4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20"/>
      <c r="B45" s="5">
        <v>36</v>
      </c>
      <c r="C45" s="28" t="s">
        <v>75</v>
      </c>
      <c r="D45" s="25">
        <v>0</v>
      </c>
      <c r="E45" s="25">
        <v>0</v>
      </c>
      <c r="F45" s="25">
        <v>1</v>
      </c>
      <c r="G45" s="7">
        <f t="shared" si="0"/>
        <v>1</v>
      </c>
      <c r="H45" s="8">
        <f t="shared" si="1"/>
        <v>3.3233632436025255E-4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20"/>
      <c r="B46" s="5">
        <v>37</v>
      </c>
      <c r="C46" s="28" t="s">
        <v>86</v>
      </c>
      <c r="D46" s="25">
        <v>0</v>
      </c>
      <c r="E46" s="25">
        <v>0</v>
      </c>
      <c r="F46" s="25">
        <v>0</v>
      </c>
      <c r="G46" s="7">
        <f t="shared" si="0"/>
        <v>0</v>
      </c>
      <c r="H46" s="8">
        <f t="shared" si="1"/>
        <v>0</v>
      </c>
      <c r="I46" s="1"/>
      <c r="J46" s="1"/>
      <c r="K46" s="1"/>
      <c r="L46" s="1"/>
      <c r="M46" s="1"/>
      <c r="N46" s="1"/>
    </row>
    <row r="47" spans="1:14" ht="23.1" customHeight="1" x14ac:dyDescent="0.35">
      <c r="A47" s="20"/>
      <c r="B47" s="5">
        <v>38</v>
      </c>
      <c r="C47" s="28" t="s">
        <v>76</v>
      </c>
      <c r="D47" s="25">
        <v>0</v>
      </c>
      <c r="E47" s="25">
        <v>0</v>
      </c>
      <c r="F47" s="25">
        <v>0</v>
      </c>
      <c r="G47" s="7">
        <f t="shared" si="0"/>
        <v>0</v>
      </c>
      <c r="H47" s="8">
        <f t="shared" si="1"/>
        <v>0</v>
      </c>
      <c r="I47" s="1"/>
      <c r="J47" s="1"/>
      <c r="K47" s="1"/>
      <c r="L47" s="1"/>
      <c r="M47" s="1"/>
      <c r="N47" s="1"/>
    </row>
    <row r="48" spans="1:14" ht="23.1" customHeight="1" x14ac:dyDescent="0.35">
      <c r="A48" s="20"/>
      <c r="B48" s="5">
        <v>39</v>
      </c>
      <c r="C48" s="28" t="s">
        <v>58</v>
      </c>
      <c r="D48" s="25">
        <v>0</v>
      </c>
      <c r="E48" s="25">
        <v>0</v>
      </c>
      <c r="F48" s="25">
        <v>0</v>
      </c>
      <c r="G48" s="7">
        <f t="shared" si="0"/>
        <v>0</v>
      </c>
      <c r="H48" s="8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20"/>
      <c r="B49" s="5">
        <v>40</v>
      </c>
      <c r="C49" s="28" t="s">
        <v>154</v>
      </c>
      <c r="D49" s="25">
        <v>0</v>
      </c>
      <c r="E49" s="25">
        <v>0</v>
      </c>
      <c r="F49" s="25">
        <v>0</v>
      </c>
      <c r="G49" s="7">
        <f t="shared" si="0"/>
        <v>0</v>
      </c>
      <c r="H49" s="8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20"/>
      <c r="B50" s="5">
        <v>41</v>
      </c>
      <c r="C50" s="28" t="s">
        <v>156</v>
      </c>
      <c r="D50" s="25">
        <v>0</v>
      </c>
      <c r="E50" s="25">
        <v>0</v>
      </c>
      <c r="F50" s="25">
        <v>0</v>
      </c>
      <c r="G50" s="7">
        <f t="shared" si="0"/>
        <v>0</v>
      </c>
      <c r="H50" s="8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20"/>
      <c r="B51" s="5">
        <v>42</v>
      </c>
      <c r="C51" s="28" t="s">
        <v>111</v>
      </c>
      <c r="D51" s="25">
        <v>0</v>
      </c>
      <c r="E51" s="25">
        <v>0</v>
      </c>
      <c r="F51" s="25">
        <v>0</v>
      </c>
      <c r="G51" s="7">
        <f t="shared" si="0"/>
        <v>0</v>
      </c>
      <c r="H51" s="8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20"/>
      <c r="B52" s="5">
        <v>43</v>
      </c>
      <c r="C52" s="28" t="s">
        <v>74</v>
      </c>
      <c r="D52" s="25">
        <v>0</v>
      </c>
      <c r="E52" s="25">
        <v>0</v>
      </c>
      <c r="F52" s="25">
        <v>0</v>
      </c>
      <c r="G52" s="7">
        <f t="shared" si="0"/>
        <v>0</v>
      </c>
      <c r="H52" s="8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20"/>
      <c r="B53" s="5">
        <v>44</v>
      </c>
      <c r="C53" s="28" t="s">
        <v>78</v>
      </c>
      <c r="D53" s="25">
        <v>0</v>
      </c>
      <c r="E53" s="25">
        <v>0</v>
      </c>
      <c r="F53" s="25">
        <v>0</v>
      </c>
      <c r="G53" s="7">
        <f t="shared" si="0"/>
        <v>0</v>
      </c>
      <c r="H53" s="8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20"/>
      <c r="B54" s="5"/>
      <c r="C54" s="28" t="s">
        <v>59</v>
      </c>
      <c r="D54" s="25">
        <v>9</v>
      </c>
      <c r="E54" s="25">
        <v>18</v>
      </c>
      <c r="F54" s="25">
        <v>9</v>
      </c>
      <c r="G54" s="7">
        <f t="shared" si="0"/>
        <v>36</v>
      </c>
      <c r="H54" s="8">
        <f t="shared" si="1"/>
        <v>1.1964107676969093E-2</v>
      </c>
      <c r="I54" s="1"/>
      <c r="J54" s="1"/>
      <c r="K54" s="1"/>
      <c r="L54" s="1"/>
      <c r="M54" s="1"/>
      <c r="N54" s="1"/>
    </row>
    <row r="55" spans="1:14" ht="23.1" customHeight="1" x14ac:dyDescent="0.35">
      <c r="A55" s="20"/>
      <c r="B55" s="5"/>
      <c r="C55" s="28" t="s">
        <v>82</v>
      </c>
      <c r="D55" s="25">
        <v>0</v>
      </c>
      <c r="E55" s="25">
        <v>1</v>
      </c>
      <c r="F55" s="25">
        <v>0</v>
      </c>
      <c r="G55" s="7">
        <f t="shared" si="0"/>
        <v>1</v>
      </c>
      <c r="H55" s="8">
        <f t="shared" si="1"/>
        <v>3.3233632436025255E-4</v>
      </c>
      <c r="I55" s="1"/>
      <c r="J55" s="1"/>
      <c r="K55" s="1"/>
      <c r="L55" s="1"/>
      <c r="M55" s="1"/>
      <c r="N55" s="1"/>
    </row>
    <row r="56" spans="1:14" ht="23.1" customHeight="1" thickBot="1" x14ac:dyDescent="0.4">
      <c r="A56" s="1"/>
      <c r="B56" s="62" t="s">
        <v>2</v>
      </c>
      <c r="C56" s="63"/>
      <c r="D56" s="26">
        <f>SUM(D10:D55)</f>
        <v>585</v>
      </c>
      <c r="E56" s="26">
        <f>SUM(E10:E55)</f>
        <v>1517</v>
      </c>
      <c r="F56" s="26">
        <f>SUM(F10:F55)</f>
        <v>907</v>
      </c>
      <c r="G56" s="35">
        <f>SUM(G10:G55)</f>
        <v>3009</v>
      </c>
      <c r="H56" s="9">
        <f>SUM(H10:H55)</f>
        <v>0.99999999999999967</v>
      </c>
      <c r="I56" s="1"/>
      <c r="J56" s="1"/>
      <c r="K56" s="1"/>
      <c r="L56" s="1"/>
      <c r="M56" s="1"/>
      <c r="N56" s="1"/>
    </row>
    <row r="57" spans="1:14" ht="23.1" customHeight="1" x14ac:dyDescent="0.35">
      <c r="A57" s="1"/>
      <c r="B57" s="21" t="s">
        <v>94</v>
      </c>
      <c r="C57" s="22"/>
      <c r="D57" s="22"/>
      <c r="E57" s="22"/>
      <c r="F57" s="22"/>
      <c r="G57" s="1"/>
      <c r="H57" s="1"/>
      <c r="I57" s="1"/>
      <c r="J57" s="1"/>
      <c r="K57" s="1"/>
      <c r="L57" s="1"/>
      <c r="M57" s="1"/>
      <c r="N57" s="1"/>
    </row>
  </sheetData>
  <autoFilter ref="B9:H23">
    <sortState ref="B10:H55">
      <sortCondition descending="1" ref="G9:G23"/>
    </sortState>
  </autoFilter>
  <sortState ref="B10:H57">
    <sortCondition descending="1" ref="G10"/>
  </sortState>
  <mergeCells count="3">
    <mergeCell ref="B6:H6"/>
    <mergeCell ref="B7:H7"/>
    <mergeCell ref="B56:C56"/>
  </mergeCells>
  <conditionalFormatting sqref="H10:H56">
    <cfRule type="dataBar" priority="101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{B00BFD75-1681-4A23-9430-47321944752B}</x14:id>
        </ext>
      </extLst>
    </cfRule>
    <cfRule type="dataBar" priority="101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{EBEF5C3F-0A39-4D61-ABC1-E82DF2667E32}</x14:id>
        </ext>
      </extLst>
    </cfRule>
  </conditionalFormatting>
  <conditionalFormatting sqref="H10:H56">
    <cfRule type="dataBar" priority="10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{8FC9E1D6-5C9C-4070-B481-48CE6C706DCB}</x14:id>
        </ext>
      </extLst>
    </cfRule>
    <cfRule type="dataBar" priority="10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{A02E3FF3-8248-4635-A036-8C5167EA11D9}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BFD75-1681-4A23-9430-473219447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EF5C3F-0A39-4D61-ABC1-E82DF2667E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  <x14:conditionalFormatting xmlns:xm="http://schemas.microsoft.com/office/excel/2006/main">
          <x14:cfRule type="dataBar" id="{8FC9E1D6-5C9C-4070-B481-48CE6C706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2E3FF3-8248-4635-A036-8C5167EA11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7"/>
  <sheetViews>
    <sheetView workbookViewId="0">
      <selection activeCell="F52" sqref="F52"/>
    </sheetView>
    <sheetView workbookViewId="1"/>
  </sheetViews>
  <sheetFormatPr baseColWidth="10" defaultRowHeight="15" x14ac:dyDescent="0.25"/>
  <cols>
    <col min="1" max="1" width="4" customWidth="1"/>
    <col min="2" max="2" width="5" customWidth="1"/>
    <col min="3" max="3" width="40.7109375" customWidth="1"/>
    <col min="4" max="4" width="11.28515625" customWidth="1"/>
    <col min="5" max="6" width="14.7109375" customWidth="1"/>
    <col min="7" max="7" width="13.42578125" bestFit="1" customWidth="1"/>
    <col min="8" max="8" width="11.5703125" bestFit="1" customWidth="1"/>
    <col min="9" max="9" width="18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0.25" customHeight="1" x14ac:dyDescent="0.25">
      <c r="B6" s="57" t="s">
        <v>106</v>
      </c>
      <c r="C6" s="57"/>
      <c r="D6" s="57"/>
      <c r="E6" s="57"/>
      <c r="F6" s="57"/>
      <c r="G6" s="57"/>
      <c r="H6" s="57"/>
      <c r="I6" s="57"/>
      <c r="J6" s="23"/>
      <c r="K6" s="23"/>
      <c r="L6" s="23"/>
      <c r="M6" s="23"/>
      <c r="N6" s="23"/>
      <c r="O6" s="23"/>
    </row>
    <row r="7" spans="1:15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61"/>
      <c r="J7" s="24"/>
      <c r="K7" s="24"/>
      <c r="L7" s="24"/>
      <c r="M7" s="24"/>
      <c r="N7" s="24"/>
      <c r="O7" s="24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0.25" customHeight="1" x14ac:dyDescent="0.35">
      <c r="A9" s="1"/>
      <c r="B9" s="11" t="s">
        <v>1</v>
      </c>
      <c r="C9" s="12" t="str">
        <f>TITULOS!C12</f>
        <v>Delitos</v>
      </c>
      <c r="D9" s="13" t="s">
        <v>90</v>
      </c>
      <c r="E9" s="29" t="s">
        <v>12</v>
      </c>
      <c r="F9" s="29" t="s">
        <v>151</v>
      </c>
      <c r="G9" s="13" t="s">
        <v>87</v>
      </c>
      <c r="H9" s="13" t="str">
        <f>TITULOS!C13</f>
        <v>Total</v>
      </c>
      <c r="I9" s="14" t="str">
        <f>TITULOS!C14</f>
        <v>%</v>
      </c>
      <c r="J9" s="1"/>
      <c r="K9" s="1"/>
      <c r="L9" s="1"/>
      <c r="M9" s="1"/>
      <c r="N9" s="1"/>
      <c r="O9" s="1"/>
    </row>
    <row r="10" spans="1:15" ht="23.1" customHeight="1" x14ac:dyDescent="0.35">
      <c r="A10" s="20"/>
      <c r="B10" s="5">
        <v>1</v>
      </c>
      <c r="C10" s="28" t="s">
        <v>84</v>
      </c>
      <c r="D10" s="25">
        <v>1219</v>
      </c>
      <c r="E10" s="25">
        <v>203</v>
      </c>
      <c r="F10" s="25">
        <v>14</v>
      </c>
      <c r="G10" s="25">
        <v>23</v>
      </c>
      <c r="H10" s="7">
        <f t="shared" ref="H10:H55" si="0">SUM(D10:G10)</f>
        <v>1459</v>
      </c>
      <c r="I10" s="8">
        <f t="shared" ref="I10:I55" si="1">H10/$H$56</f>
        <v>0.15290295535527143</v>
      </c>
      <c r="J10" s="1"/>
      <c r="K10" s="1"/>
      <c r="L10" s="1"/>
      <c r="M10" s="1"/>
      <c r="N10" s="1"/>
      <c r="O10" s="1"/>
    </row>
    <row r="11" spans="1:15" ht="23.1" customHeight="1" x14ac:dyDescent="0.35">
      <c r="A11" s="20"/>
      <c r="B11" s="5">
        <v>2</v>
      </c>
      <c r="C11" s="28" t="s">
        <v>66</v>
      </c>
      <c r="D11" s="25">
        <v>446</v>
      </c>
      <c r="E11" s="25">
        <v>175</v>
      </c>
      <c r="F11" s="25">
        <v>642</v>
      </c>
      <c r="G11" s="25">
        <v>191</v>
      </c>
      <c r="H11" s="7">
        <f t="shared" si="0"/>
        <v>1454</v>
      </c>
      <c r="I11" s="8">
        <f t="shared" si="1"/>
        <v>0.15237895619367009</v>
      </c>
      <c r="J11" s="1"/>
      <c r="K11" s="1"/>
      <c r="L11" s="1"/>
      <c r="M11" s="1"/>
      <c r="N11" s="1"/>
      <c r="O11" s="1"/>
    </row>
    <row r="12" spans="1:15" ht="23.1" customHeight="1" x14ac:dyDescent="0.35">
      <c r="A12" s="20"/>
      <c r="B12" s="5">
        <v>3</v>
      </c>
      <c r="C12" s="28" t="s">
        <v>85</v>
      </c>
      <c r="D12" s="25">
        <v>640</v>
      </c>
      <c r="E12" s="25">
        <v>219</v>
      </c>
      <c r="F12" s="25">
        <v>407</v>
      </c>
      <c r="G12" s="25">
        <v>25</v>
      </c>
      <c r="H12" s="7">
        <f t="shared" si="0"/>
        <v>1291</v>
      </c>
      <c r="I12" s="8">
        <f t="shared" si="1"/>
        <v>0.13529658352546636</v>
      </c>
      <c r="J12" s="1"/>
      <c r="K12" s="1"/>
      <c r="L12" s="1"/>
      <c r="M12" s="1"/>
      <c r="N12" s="1"/>
      <c r="O12" s="1"/>
    </row>
    <row r="13" spans="1:15" ht="23.1" customHeight="1" x14ac:dyDescent="0.35">
      <c r="A13" s="20"/>
      <c r="B13" s="5">
        <v>4</v>
      </c>
      <c r="C13" s="28" t="s">
        <v>96</v>
      </c>
      <c r="D13" s="25">
        <v>1007</v>
      </c>
      <c r="E13" s="25">
        <v>4</v>
      </c>
      <c r="F13" s="25">
        <v>0</v>
      </c>
      <c r="G13" s="25">
        <v>9</v>
      </c>
      <c r="H13" s="7">
        <f t="shared" si="0"/>
        <v>1020</v>
      </c>
      <c r="I13" s="8">
        <f t="shared" si="1"/>
        <v>0.10689582896667366</v>
      </c>
      <c r="J13" s="1"/>
      <c r="K13" s="1"/>
      <c r="L13" s="1"/>
      <c r="M13" s="1"/>
      <c r="N13" s="1"/>
      <c r="O13" s="1"/>
    </row>
    <row r="14" spans="1:15" ht="23.1" customHeight="1" x14ac:dyDescent="0.35">
      <c r="A14" s="20"/>
      <c r="B14" s="5">
        <v>5</v>
      </c>
      <c r="C14" s="28" t="s">
        <v>60</v>
      </c>
      <c r="D14" s="25">
        <v>239</v>
      </c>
      <c r="E14" s="25">
        <v>246</v>
      </c>
      <c r="F14" s="25">
        <v>353</v>
      </c>
      <c r="G14" s="25">
        <v>49</v>
      </c>
      <c r="H14" s="7">
        <f t="shared" si="0"/>
        <v>887</v>
      </c>
      <c r="I14" s="8">
        <f t="shared" si="1"/>
        <v>9.2957451268077973E-2</v>
      </c>
      <c r="J14" s="1"/>
      <c r="K14" s="1"/>
      <c r="L14" s="1"/>
      <c r="M14" s="1"/>
      <c r="N14" s="1"/>
      <c r="O14" s="1"/>
    </row>
    <row r="15" spans="1:15" ht="23.1" customHeight="1" x14ac:dyDescent="0.35">
      <c r="A15" s="20"/>
      <c r="B15" s="5">
        <v>6</v>
      </c>
      <c r="C15" s="28" t="s">
        <v>56</v>
      </c>
      <c r="D15" s="25">
        <v>338</v>
      </c>
      <c r="E15" s="25">
        <v>159</v>
      </c>
      <c r="F15" s="25">
        <v>149</v>
      </c>
      <c r="G15" s="25">
        <v>27</v>
      </c>
      <c r="H15" s="7">
        <f t="shared" si="0"/>
        <v>673</v>
      </c>
      <c r="I15" s="8">
        <f t="shared" si="1"/>
        <v>7.0530287151540555E-2</v>
      </c>
      <c r="J15" s="1"/>
      <c r="K15" s="1"/>
      <c r="L15" s="1"/>
      <c r="M15" s="1"/>
      <c r="N15" s="1"/>
      <c r="O15" s="1"/>
    </row>
    <row r="16" spans="1:15" ht="23.1" customHeight="1" x14ac:dyDescent="0.35">
      <c r="A16" s="20"/>
      <c r="B16" s="5">
        <v>7</v>
      </c>
      <c r="C16" s="28" t="s">
        <v>109</v>
      </c>
      <c r="D16" s="25">
        <v>415</v>
      </c>
      <c r="E16" s="25">
        <v>21</v>
      </c>
      <c r="F16" s="25">
        <v>2</v>
      </c>
      <c r="G16" s="25">
        <v>4</v>
      </c>
      <c r="H16" s="7">
        <f t="shared" si="0"/>
        <v>442</v>
      </c>
      <c r="I16" s="8">
        <f t="shared" si="1"/>
        <v>4.632152588555858E-2</v>
      </c>
      <c r="J16" s="1"/>
      <c r="K16" s="1"/>
      <c r="L16" s="1"/>
      <c r="M16" s="1"/>
      <c r="N16" s="1"/>
      <c r="O16" s="1"/>
    </row>
    <row r="17" spans="1:15" ht="23.1" customHeight="1" x14ac:dyDescent="0.35">
      <c r="A17" s="20"/>
      <c r="B17" s="5">
        <v>8</v>
      </c>
      <c r="C17" s="28" t="s">
        <v>54</v>
      </c>
      <c r="D17" s="25">
        <v>319</v>
      </c>
      <c r="E17" s="25">
        <v>33</v>
      </c>
      <c r="F17" s="25">
        <v>43</v>
      </c>
      <c r="G17" s="25">
        <v>7</v>
      </c>
      <c r="H17" s="7">
        <f t="shared" si="0"/>
        <v>402</v>
      </c>
      <c r="I17" s="8">
        <f t="shared" si="1"/>
        <v>4.2129532592747855E-2</v>
      </c>
      <c r="J17" s="1"/>
      <c r="K17" s="1"/>
      <c r="L17" s="1"/>
      <c r="M17" s="1"/>
      <c r="N17" s="1"/>
      <c r="O17" s="1"/>
    </row>
    <row r="18" spans="1:15" ht="23.1" customHeight="1" x14ac:dyDescent="0.35">
      <c r="A18" s="20"/>
      <c r="B18" s="5">
        <v>9</v>
      </c>
      <c r="C18" s="28" t="s">
        <v>83</v>
      </c>
      <c r="D18" s="25">
        <v>169</v>
      </c>
      <c r="E18" s="25">
        <v>21</v>
      </c>
      <c r="F18" s="25">
        <v>120</v>
      </c>
      <c r="G18" s="25">
        <v>21</v>
      </c>
      <c r="H18" s="7">
        <f t="shared" si="0"/>
        <v>331</v>
      </c>
      <c r="I18" s="8">
        <f t="shared" si="1"/>
        <v>3.4688744498008801E-2</v>
      </c>
      <c r="J18" s="1"/>
      <c r="K18" s="1"/>
      <c r="L18" s="1"/>
      <c r="M18" s="1"/>
      <c r="N18" s="1"/>
      <c r="O18" s="1"/>
    </row>
    <row r="19" spans="1:15" ht="23.1" customHeight="1" x14ac:dyDescent="0.35">
      <c r="A19" s="20"/>
      <c r="B19" s="5">
        <v>10</v>
      </c>
      <c r="C19" s="28" t="s">
        <v>195</v>
      </c>
      <c r="D19" s="25">
        <v>63</v>
      </c>
      <c r="E19" s="25">
        <v>44</v>
      </c>
      <c r="F19" s="25">
        <v>81</v>
      </c>
      <c r="G19" s="25">
        <v>2</v>
      </c>
      <c r="H19" s="7">
        <f t="shared" si="0"/>
        <v>190</v>
      </c>
      <c r="I19" s="8">
        <f t="shared" si="1"/>
        <v>1.9911968140850975E-2</v>
      </c>
      <c r="J19" s="1"/>
      <c r="K19" s="1"/>
      <c r="L19" s="1"/>
      <c r="M19" s="1"/>
      <c r="N19" s="1"/>
      <c r="O19" s="1"/>
    </row>
    <row r="20" spans="1:15" ht="23.1" customHeight="1" x14ac:dyDescent="0.35">
      <c r="A20" s="20"/>
      <c r="B20" s="5">
        <v>11</v>
      </c>
      <c r="C20" s="28" t="s">
        <v>49</v>
      </c>
      <c r="D20" s="25">
        <v>43</v>
      </c>
      <c r="E20" s="25">
        <v>39</v>
      </c>
      <c r="F20" s="25">
        <v>84</v>
      </c>
      <c r="G20" s="25">
        <v>3</v>
      </c>
      <c r="H20" s="7">
        <f t="shared" si="0"/>
        <v>169</v>
      </c>
      <c r="I20" s="8">
        <f t="shared" si="1"/>
        <v>1.7711171662125342E-2</v>
      </c>
      <c r="J20" s="1"/>
      <c r="K20" s="1"/>
      <c r="L20" s="1"/>
      <c r="M20" s="1"/>
      <c r="N20" s="1"/>
      <c r="O20" s="1"/>
    </row>
    <row r="21" spans="1:15" ht="23.1" customHeight="1" x14ac:dyDescent="0.35">
      <c r="A21" s="20"/>
      <c r="B21" s="5">
        <v>12</v>
      </c>
      <c r="C21" s="28" t="s">
        <v>52</v>
      </c>
      <c r="D21" s="25">
        <v>19</v>
      </c>
      <c r="E21" s="25">
        <v>76</v>
      </c>
      <c r="F21" s="25">
        <v>70</v>
      </c>
      <c r="G21" s="25">
        <v>0</v>
      </c>
      <c r="H21" s="7">
        <f t="shared" si="0"/>
        <v>165</v>
      </c>
      <c r="I21" s="8">
        <f t="shared" si="1"/>
        <v>1.7291972332844269E-2</v>
      </c>
      <c r="J21" s="1"/>
      <c r="K21" s="1"/>
      <c r="L21" s="1"/>
      <c r="M21" s="1"/>
      <c r="N21" s="1"/>
      <c r="O21" s="1"/>
    </row>
    <row r="22" spans="1:15" ht="23.1" customHeight="1" x14ac:dyDescent="0.35">
      <c r="A22" s="20"/>
      <c r="B22" s="5">
        <v>13</v>
      </c>
      <c r="C22" s="28" t="s">
        <v>152</v>
      </c>
      <c r="D22" s="25">
        <v>19</v>
      </c>
      <c r="E22" s="25">
        <v>44</v>
      </c>
      <c r="F22" s="25">
        <v>85</v>
      </c>
      <c r="G22" s="25">
        <v>4</v>
      </c>
      <c r="H22" s="7">
        <f t="shared" si="0"/>
        <v>152</v>
      </c>
      <c r="I22" s="8">
        <f t="shared" si="1"/>
        <v>1.5929574512680778E-2</v>
      </c>
      <c r="J22" s="1"/>
      <c r="K22" s="1"/>
      <c r="L22" s="1"/>
      <c r="M22" s="1"/>
      <c r="N22" s="1"/>
      <c r="O22" s="1"/>
    </row>
    <row r="23" spans="1:15" ht="23.1" customHeight="1" x14ac:dyDescent="0.35">
      <c r="A23" s="20"/>
      <c r="B23" s="5">
        <v>14</v>
      </c>
      <c r="C23" s="28" t="s">
        <v>97</v>
      </c>
      <c r="D23" s="25">
        <v>125</v>
      </c>
      <c r="E23" s="25">
        <v>13</v>
      </c>
      <c r="F23" s="25">
        <v>10</v>
      </c>
      <c r="G23" s="25">
        <v>1</v>
      </c>
      <c r="H23" s="7">
        <f t="shared" si="0"/>
        <v>149</v>
      </c>
      <c r="I23" s="8">
        <f t="shared" si="1"/>
        <v>1.5615175015719974E-2</v>
      </c>
      <c r="J23" s="1"/>
      <c r="K23" s="1"/>
      <c r="L23" s="1"/>
      <c r="M23" s="1"/>
      <c r="N23" s="1"/>
      <c r="O23" s="1"/>
    </row>
    <row r="24" spans="1:15" ht="23.1" customHeight="1" x14ac:dyDescent="0.35">
      <c r="A24" s="20"/>
      <c r="B24" s="5">
        <v>15</v>
      </c>
      <c r="C24" s="28" t="s">
        <v>112</v>
      </c>
      <c r="D24" s="25">
        <v>80</v>
      </c>
      <c r="E24" s="25">
        <v>39</v>
      </c>
      <c r="F24" s="25">
        <v>10</v>
      </c>
      <c r="G24" s="25">
        <v>11</v>
      </c>
      <c r="H24" s="7">
        <f t="shared" si="0"/>
        <v>140</v>
      </c>
      <c r="I24" s="8">
        <f t="shared" si="1"/>
        <v>1.467197652483756E-2</v>
      </c>
      <c r="J24" s="1"/>
      <c r="K24" s="1"/>
      <c r="L24" s="1"/>
      <c r="M24" s="1"/>
      <c r="N24" s="1"/>
      <c r="O24" s="1"/>
    </row>
    <row r="25" spans="1:15" ht="23.1" customHeight="1" x14ac:dyDescent="0.35">
      <c r="A25" s="20"/>
      <c r="B25" s="5">
        <v>16</v>
      </c>
      <c r="C25" s="28" t="s">
        <v>51</v>
      </c>
      <c r="D25" s="25">
        <v>37</v>
      </c>
      <c r="E25" s="25">
        <v>13</v>
      </c>
      <c r="F25" s="25">
        <v>53</v>
      </c>
      <c r="G25" s="25">
        <v>34</v>
      </c>
      <c r="H25" s="7">
        <f t="shared" si="0"/>
        <v>137</v>
      </c>
      <c r="I25" s="8">
        <f t="shared" si="1"/>
        <v>1.4357577027876755E-2</v>
      </c>
      <c r="J25" s="1"/>
      <c r="K25" s="1"/>
      <c r="L25" s="1"/>
      <c r="M25" s="1"/>
      <c r="N25" s="1"/>
      <c r="O25" s="1"/>
    </row>
    <row r="26" spans="1:15" ht="23.1" customHeight="1" x14ac:dyDescent="0.35">
      <c r="A26" s="20"/>
      <c r="B26" s="5">
        <v>17</v>
      </c>
      <c r="C26" s="28" t="s">
        <v>50</v>
      </c>
      <c r="D26" s="25">
        <v>63</v>
      </c>
      <c r="E26" s="25">
        <v>23</v>
      </c>
      <c r="F26" s="25">
        <v>18</v>
      </c>
      <c r="G26" s="25">
        <v>6</v>
      </c>
      <c r="H26" s="7">
        <f t="shared" si="0"/>
        <v>110</v>
      </c>
      <c r="I26" s="8">
        <f t="shared" si="1"/>
        <v>1.1527981555229511E-2</v>
      </c>
      <c r="J26" s="1"/>
      <c r="K26" s="1"/>
      <c r="L26" s="1"/>
      <c r="M26" s="1"/>
      <c r="N26" s="1"/>
      <c r="O26" s="1"/>
    </row>
    <row r="27" spans="1:15" ht="23.1" customHeight="1" x14ac:dyDescent="0.35">
      <c r="A27" s="20"/>
      <c r="B27" s="5">
        <v>18</v>
      </c>
      <c r="C27" s="28" t="s">
        <v>153</v>
      </c>
      <c r="D27" s="25">
        <v>0</v>
      </c>
      <c r="E27" s="25">
        <v>17</v>
      </c>
      <c r="F27" s="25">
        <v>86</v>
      </c>
      <c r="G27" s="25">
        <v>0</v>
      </c>
      <c r="H27" s="7">
        <f t="shared" si="0"/>
        <v>103</v>
      </c>
      <c r="I27" s="8">
        <f t="shared" si="1"/>
        <v>1.0794382728987634E-2</v>
      </c>
      <c r="J27" s="1"/>
      <c r="K27" s="1"/>
      <c r="L27" s="1"/>
      <c r="M27" s="1"/>
      <c r="N27" s="1"/>
      <c r="O27" s="1"/>
    </row>
    <row r="28" spans="1:15" ht="23.1" customHeight="1" x14ac:dyDescent="0.35">
      <c r="A28" s="20"/>
      <c r="B28" s="5">
        <v>19</v>
      </c>
      <c r="C28" s="28" t="s">
        <v>57</v>
      </c>
      <c r="D28" s="25">
        <v>44</v>
      </c>
      <c r="E28" s="25">
        <v>4</v>
      </c>
      <c r="F28" s="25">
        <v>7</v>
      </c>
      <c r="G28" s="25">
        <v>1</v>
      </c>
      <c r="H28" s="7">
        <f t="shared" si="0"/>
        <v>56</v>
      </c>
      <c r="I28" s="8">
        <f t="shared" si="1"/>
        <v>5.868790609935024E-3</v>
      </c>
      <c r="J28" s="1"/>
      <c r="K28" s="1"/>
      <c r="L28" s="1"/>
      <c r="M28" s="1"/>
      <c r="N28" s="1"/>
      <c r="O28" s="1"/>
    </row>
    <row r="29" spans="1:15" ht="23.1" customHeight="1" x14ac:dyDescent="0.35">
      <c r="A29" s="20"/>
      <c r="B29" s="5">
        <v>20</v>
      </c>
      <c r="C29" s="28" t="s">
        <v>65</v>
      </c>
      <c r="D29" s="25">
        <v>20</v>
      </c>
      <c r="E29" s="25">
        <v>0</v>
      </c>
      <c r="F29" s="25">
        <v>13</v>
      </c>
      <c r="G29" s="25">
        <v>12</v>
      </c>
      <c r="H29" s="7">
        <f t="shared" si="0"/>
        <v>45</v>
      </c>
      <c r="I29" s="8">
        <f t="shared" si="1"/>
        <v>4.7159924544120727E-3</v>
      </c>
      <c r="J29" s="1"/>
      <c r="K29" s="1"/>
      <c r="L29" s="1"/>
      <c r="M29" s="1"/>
      <c r="N29" s="1"/>
      <c r="O29" s="1"/>
    </row>
    <row r="30" spans="1:15" ht="23.1" customHeight="1" x14ac:dyDescent="0.35">
      <c r="A30" s="20"/>
      <c r="B30" s="5">
        <v>21</v>
      </c>
      <c r="C30" s="28" t="s">
        <v>63</v>
      </c>
      <c r="D30" s="25">
        <v>34</v>
      </c>
      <c r="E30" s="25">
        <v>3</v>
      </c>
      <c r="F30" s="25">
        <v>2</v>
      </c>
      <c r="G30" s="25">
        <v>2</v>
      </c>
      <c r="H30" s="7">
        <f t="shared" si="0"/>
        <v>41</v>
      </c>
      <c r="I30" s="8">
        <f t="shared" si="1"/>
        <v>4.2967931251309995E-3</v>
      </c>
      <c r="J30" s="1"/>
      <c r="K30" s="1"/>
      <c r="L30" s="1"/>
      <c r="M30" s="1"/>
      <c r="N30" s="1"/>
      <c r="O30" s="1"/>
    </row>
    <row r="31" spans="1:15" ht="23.1" customHeight="1" x14ac:dyDescent="0.35">
      <c r="A31" s="20"/>
      <c r="B31" s="5">
        <v>22</v>
      </c>
      <c r="C31" s="28" t="s">
        <v>98</v>
      </c>
      <c r="D31" s="25">
        <v>22</v>
      </c>
      <c r="E31" s="25">
        <v>2</v>
      </c>
      <c r="F31" s="25">
        <v>0</v>
      </c>
      <c r="G31" s="25">
        <v>5</v>
      </c>
      <c r="H31" s="7">
        <f t="shared" si="0"/>
        <v>29</v>
      </c>
      <c r="I31" s="8">
        <f t="shared" si="1"/>
        <v>3.0391951372877803E-3</v>
      </c>
      <c r="J31" s="1"/>
      <c r="K31" s="1"/>
      <c r="L31" s="1"/>
      <c r="M31" s="1"/>
      <c r="N31" s="1"/>
      <c r="O31" s="1"/>
    </row>
    <row r="32" spans="1:15" ht="23.1" customHeight="1" x14ac:dyDescent="0.35">
      <c r="A32" s="20"/>
      <c r="B32" s="5">
        <v>23</v>
      </c>
      <c r="C32" s="28" t="s">
        <v>155</v>
      </c>
      <c r="D32" s="25">
        <v>0</v>
      </c>
      <c r="E32" s="25">
        <v>8</v>
      </c>
      <c r="F32" s="25">
        <v>10</v>
      </c>
      <c r="G32" s="25">
        <v>1</v>
      </c>
      <c r="H32" s="7">
        <f t="shared" si="0"/>
        <v>19</v>
      </c>
      <c r="I32" s="8">
        <f t="shared" si="1"/>
        <v>1.9911968140850973E-3</v>
      </c>
      <c r="J32" s="1"/>
      <c r="K32" s="1"/>
      <c r="L32" s="1"/>
      <c r="M32" s="1"/>
      <c r="N32" s="1"/>
      <c r="O32" s="1"/>
    </row>
    <row r="33" spans="1:15" ht="23.1" customHeight="1" x14ac:dyDescent="0.35">
      <c r="A33" s="20"/>
      <c r="B33" s="5">
        <v>24</v>
      </c>
      <c r="C33" s="28" t="s">
        <v>91</v>
      </c>
      <c r="D33" s="25">
        <v>7</v>
      </c>
      <c r="E33" s="25">
        <v>3</v>
      </c>
      <c r="F33" s="25">
        <v>1</v>
      </c>
      <c r="G33" s="25">
        <v>3</v>
      </c>
      <c r="H33" s="7">
        <f t="shared" si="0"/>
        <v>14</v>
      </c>
      <c r="I33" s="8">
        <f t="shared" si="1"/>
        <v>1.467197652483756E-3</v>
      </c>
      <c r="J33" s="1"/>
      <c r="K33" s="1"/>
      <c r="L33" s="1"/>
      <c r="M33" s="1"/>
      <c r="N33" s="1"/>
      <c r="O33" s="1"/>
    </row>
    <row r="34" spans="1:15" ht="23.1" customHeight="1" x14ac:dyDescent="0.35">
      <c r="A34" s="20"/>
      <c r="B34" s="5">
        <v>25</v>
      </c>
      <c r="C34" s="28" t="s">
        <v>79</v>
      </c>
      <c r="D34" s="25">
        <v>0</v>
      </c>
      <c r="E34" s="25">
        <v>1</v>
      </c>
      <c r="F34" s="25">
        <v>10</v>
      </c>
      <c r="G34" s="25">
        <v>0</v>
      </c>
      <c r="H34" s="7">
        <f t="shared" si="0"/>
        <v>11</v>
      </c>
      <c r="I34" s="8">
        <f t="shared" si="1"/>
        <v>1.1527981555229511E-3</v>
      </c>
      <c r="J34" s="1"/>
      <c r="K34" s="1"/>
      <c r="L34" s="1"/>
      <c r="M34" s="1"/>
      <c r="N34" s="1"/>
      <c r="O34" s="1"/>
    </row>
    <row r="35" spans="1:15" ht="23.1" customHeight="1" x14ac:dyDescent="0.35">
      <c r="A35" s="20"/>
      <c r="B35" s="5">
        <v>26</v>
      </c>
      <c r="C35" s="28" t="s">
        <v>64</v>
      </c>
      <c r="D35" s="25">
        <v>0</v>
      </c>
      <c r="E35" s="25">
        <v>0</v>
      </c>
      <c r="F35" s="25">
        <v>9</v>
      </c>
      <c r="G35" s="25">
        <v>0</v>
      </c>
      <c r="H35" s="7">
        <f t="shared" si="0"/>
        <v>9</v>
      </c>
      <c r="I35" s="8">
        <f t="shared" si="1"/>
        <v>9.431984908824146E-4</v>
      </c>
      <c r="J35" s="1"/>
      <c r="K35" s="1"/>
      <c r="L35" s="1"/>
      <c r="M35" s="1"/>
      <c r="N35" s="1"/>
      <c r="O35" s="1"/>
    </row>
    <row r="36" spans="1:15" ht="23.1" customHeight="1" x14ac:dyDescent="0.35">
      <c r="A36" s="20"/>
      <c r="B36" s="5">
        <v>27</v>
      </c>
      <c r="C36" s="28" t="s">
        <v>55</v>
      </c>
      <c r="D36" s="25">
        <v>4</v>
      </c>
      <c r="E36" s="25">
        <v>2</v>
      </c>
      <c r="F36" s="25">
        <v>1</v>
      </c>
      <c r="G36" s="25">
        <v>0</v>
      </c>
      <c r="H36" s="7">
        <f t="shared" si="0"/>
        <v>7</v>
      </c>
      <c r="I36" s="8">
        <f t="shared" si="1"/>
        <v>7.3359882624187799E-4</v>
      </c>
      <c r="J36" s="1"/>
      <c r="K36" s="1"/>
      <c r="L36" s="1"/>
      <c r="M36" s="1"/>
      <c r="N36" s="1"/>
      <c r="O36" s="1"/>
    </row>
    <row r="37" spans="1:15" ht="23.1" customHeight="1" x14ac:dyDescent="0.35">
      <c r="A37" s="20"/>
      <c r="B37" s="5">
        <v>28</v>
      </c>
      <c r="C37" s="28" t="s">
        <v>58</v>
      </c>
      <c r="D37" s="25">
        <v>3</v>
      </c>
      <c r="E37" s="25">
        <v>4</v>
      </c>
      <c r="F37" s="25">
        <v>0</v>
      </c>
      <c r="G37" s="25">
        <v>0</v>
      </c>
      <c r="H37" s="7">
        <f t="shared" si="0"/>
        <v>7</v>
      </c>
      <c r="I37" s="8">
        <f t="shared" si="1"/>
        <v>7.3359882624187799E-4</v>
      </c>
      <c r="J37" s="1"/>
      <c r="K37" s="1"/>
      <c r="L37" s="1"/>
      <c r="M37" s="1"/>
      <c r="N37" s="1"/>
      <c r="O37" s="1"/>
    </row>
    <row r="38" spans="1:15" ht="23.1" customHeight="1" x14ac:dyDescent="0.35">
      <c r="A38" s="20"/>
      <c r="B38" s="5">
        <v>29</v>
      </c>
      <c r="C38" s="28" t="s">
        <v>81</v>
      </c>
      <c r="D38" s="25">
        <v>0</v>
      </c>
      <c r="E38" s="25">
        <v>1</v>
      </c>
      <c r="F38" s="25">
        <v>3</v>
      </c>
      <c r="G38" s="25">
        <v>0</v>
      </c>
      <c r="H38" s="7">
        <f t="shared" si="0"/>
        <v>4</v>
      </c>
      <c r="I38" s="8">
        <f t="shared" si="1"/>
        <v>4.1919932928107315E-4</v>
      </c>
      <c r="J38" s="1"/>
      <c r="K38" s="1"/>
      <c r="L38" s="1"/>
      <c r="M38" s="1"/>
      <c r="N38" s="1"/>
      <c r="O38" s="1"/>
    </row>
    <row r="39" spans="1:15" ht="23.1" customHeight="1" x14ac:dyDescent="0.35">
      <c r="A39" s="20"/>
      <c r="B39" s="5">
        <v>30</v>
      </c>
      <c r="C39" s="28" t="s">
        <v>61</v>
      </c>
      <c r="D39" s="25">
        <v>1</v>
      </c>
      <c r="E39" s="25">
        <v>1</v>
      </c>
      <c r="F39" s="25">
        <v>1</v>
      </c>
      <c r="G39" s="25">
        <v>0</v>
      </c>
      <c r="H39" s="7">
        <f t="shared" si="0"/>
        <v>3</v>
      </c>
      <c r="I39" s="8">
        <f t="shared" si="1"/>
        <v>3.1439949696080485E-4</v>
      </c>
      <c r="J39" s="1"/>
      <c r="K39" s="1"/>
      <c r="L39" s="1"/>
      <c r="M39" s="1"/>
      <c r="N39" s="1"/>
      <c r="O39" s="1"/>
    </row>
    <row r="40" spans="1:15" ht="23.1" customHeight="1" x14ac:dyDescent="0.35">
      <c r="A40" s="20"/>
      <c r="B40" s="5">
        <v>31</v>
      </c>
      <c r="C40" s="28" t="s">
        <v>80</v>
      </c>
      <c r="D40" s="25">
        <v>1</v>
      </c>
      <c r="E40" s="25">
        <v>0</v>
      </c>
      <c r="F40" s="25">
        <v>1</v>
      </c>
      <c r="G40" s="25">
        <v>0</v>
      </c>
      <c r="H40" s="7">
        <f t="shared" si="0"/>
        <v>2</v>
      </c>
      <c r="I40" s="8">
        <f t="shared" si="1"/>
        <v>2.0959966464053657E-4</v>
      </c>
      <c r="J40" s="1"/>
      <c r="K40" s="1"/>
      <c r="L40" s="1"/>
      <c r="M40" s="1"/>
      <c r="N40" s="1"/>
      <c r="O40" s="1"/>
    </row>
    <row r="41" spans="1:15" ht="23.1" customHeight="1" x14ac:dyDescent="0.35">
      <c r="A41" s="20"/>
      <c r="B41" s="5">
        <v>32</v>
      </c>
      <c r="C41" s="28" t="s">
        <v>62</v>
      </c>
      <c r="D41" s="25">
        <v>1</v>
      </c>
      <c r="E41" s="25">
        <v>0</v>
      </c>
      <c r="F41" s="25">
        <v>0</v>
      </c>
      <c r="G41" s="25">
        <v>0</v>
      </c>
      <c r="H41" s="7">
        <f t="shared" si="0"/>
        <v>1</v>
      </c>
      <c r="I41" s="8">
        <f t="shared" si="1"/>
        <v>1.0479983232026829E-4</v>
      </c>
      <c r="J41" s="1"/>
      <c r="K41" s="1"/>
      <c r="L41" s="1"/>
      <c r="M41" s="1"/>
      <c r="N41" s="1"/>
      <c r="O41" s="1"/>
    </row>
    <row r="42" spans="1:15" ht="23.1" customHeight="1" x14ac:dyDescent="0.35">
      <c r="A42" s="20"/>
      <c r="B42" s="5">
        <v>33</v>
      </c>
      <c r="C42" s="28" t="s">
        <v>111</v>
      </c>
      <c r="D42" s="25">
        <v>0</v>
      </c>
      <c r="E42" s="25">
        <v>1</v>
      </c>
      <c r="F42" s="25">
        <v>0</v>
      </c>
      <c r="G42" s="25">
        <v>0</v>
      </c>
      <c r="H42" s="7">
        <f t="shared" si="0"/>
        <v>1</v>
      </c>
      <c r="I42" s="8">
        <f t="shared" si="1"/>
        <v>1.0479983232026829E-4</v>
      </c>
      <c r="J42" s="1"/>
      <c r="K42" s="1"/>
      <c r="L42" s="1"/>
      <c r="M42" s="1"/>
      <c r="N42" s="1"/>
      <c r="O42" s="1"/>
    </row>
    <row r="43" spans="1:15" ht="23.1" customHeight="1" x14ac:dyDescent="0.35">
      <c r="A43" s="20"/>
      <c r="B43" s="5">
        <v>34</v>
      </c>
      <c r="C43" s="28" t="s">
        <v>53</v>
      </c>
      <c r="D43" s="25">
        <v>0</v>
      </c>
      <c r="E43" s="25">
        <v>0</v>
      </c>
      <c r="F43" s="25">
        <v>0</v>
      </c>
      <c r="G43" s="25">
        <v>0</v>
      </c>
      <c r="H43" s="7">
        <f t="shared" si="0"/>
        <v>0</v>
      </c>
      <c r="I43" s="8">
        <f t="shared" si="1"/>
        <v>0</v>
      </c>
      <c r="J43" s="1"/>
      <c r="K43" s="1"/>
      <c r="L43" s="1"/>
      <c r="M43" s="1"/>
      <c r="N43" s="1"/>
      <c r="O43" s="1"/>
    </row>
    <row r="44" spans="1:15" ht="23.1" customHeight="1" x14ac:dyDescent="0.35">
      <c r="A44" s="20"/>
      <c r="B44" s="5">
        <v>35</v>
      </c>
      <c r="C44" s="28" t="s">
        <v>86</v>
      </c>
      <c r="D44" s="25">
        <v>0</v>
      </c>
      <c r="E44" s="25">
        <v>0</v>
      </c>
      <c r="F44" s="25">
        <v>0</v>
      </c>
      <c r="G44" s="25">
        <v>0</v>
      </c>
      <c r="H44" s="7">
        <f t="shared" si="0"/>
        <v>0</v>
      </c>
      <c r="I44" s="8">
        <f t="shared" si="1"/>
        <v>0</v>
      </c>
      <c r="J44" s="1"/>
      <c r="K44" s="1"/>
      <c r="L44" s="1"/>
      <c r="M44" s="1"/>
      <c r="N44" s="1"/>
      <c r="O44" s="1"/>
    </row>
    <row r="45" spans="1:15" ht="23.1" customHeight="1" x14ac:dyDescent="0.35">
      <c r="A45" s="20"/>
      <c r="B45" s="5">
        <v>36</v>
      </c>
      <c r="C45" s="28" t="s">
        <v>77</v>
      </c>
      <c r="D45" s="25">
        <v>0</v>
      </c>
      <c r="E45" s="25">
        <v>0</v>
      </c>
      <c r="F45" s="25">
        <v>0</v>
      </c>
      <c r="G45" s="25">
        <v>0</v>
      </c>
      <c r="H45" s="7">
        <f t="shared" si="0"/>
        <v>0</v>
      </c>
      <c r="I45" s="8">
        <f t="shared" si="1"/>
        <v>0</v>
      </c>
      <c r="J45" s="1"/>
      <c r="K45" s="1"/>
      <c r="L45" s="1"/>
      <c r="M45" s="1"/>
      <c r="N45" s="1"/>
      <c r="O45" s="1"/>
    </row>
    <row r="46" spans="1:15" ht="23.1" customHeight="1" x14ac:dyDescent="0.35">
      <c r="A46" s="20"/>
      <c r="B46" s="5">
        <v>37</v>
      </c>
      <c r="C46" s="28" t="s">
        <v>76</v>
      </c>
      <c r="D46" s="25">
        <v>0</v>
      </c>
      <c r="E46" s="25">
        <v>0</v>
      </c>
      <c r="F46" s="25">
        <v>0</v>
      </c>
      <c r="G46" s="25">
        <v>0</v>
      </c>
      <c r="H46" s="7">
        <f t="shared" si="0"/>
        <v>0</v>
      </c>
      <c r="I46" s="8">
        <f t="shared" si="1"/>
        <v>0</v>
      </c>
      <c r="J46" s="1"/>
      <c r="K46" s="1"/>
      <c r="L46" s="1"/>
      <c r="M46" s="1"/>
      <c r="N46" s="1"/>
      <c r="O46" s="1"/>
    </row>
    <row r="47" spans="1:15" ht="23.1" customHeight="1" x14ac:dyDescent="0.35">
      <c r="A47" s="20"/>
      <c r="B47" s="5">
        <v>38</v>
      </c>
      <c r="C47" s="28" t="s">
        <v>157</v>
      </c>
      <c r="D47" s="25">
        <v>0</v>
      </c>
      <c r="E47" s="25">
        <v>0</v>
      </c>
      <c r="F47" s="25">
        <v>0</v>
      </c>
      <c r="G47" s="25">
        <v>0</v>
      </c>
      <c r="H47" s="7">
        <f t="shared" si="0"/>
        <v>0</v>
      </c>
      <c r="I47" s="8">
        <f t="shared" si="1"/>
        <v>0</v>
      </c>
      <c r="J47" s="1"/>
      <c r="K47" s="1"/>
      <c r="L47" s="1"/>
      <c r="M47" s="1"/>
      <c r="N47" s="1"/>
      <c r="O47" s="1"/>
    </row>
    <row r="48" spans="1:15" ht="23.1" customHeight="1" x14ac:dyDescent="0.35">
      <c r="A48" s="20"/>
      <c r="B48" s="5">
        <v>39</v>
      </c>
      <c r="C48" s="28" t="s">
        <v>154</v>
      </c>
      <c r="D48" s="25">
        <v>0</v>
      </c>
      <c r="E48" s="25">
        <v>0</v>
      </c>
      <c r="F48" s="25">
        <v>0</v>
      </c>
      <c r="G48" s="25">
        <v>0</v>
      </c>
      <c r="H48" s="7">
        <f t="shared" si="0"/>
        <v>0</v>
      </c>
      <c r="I48" s="8">
        <f t="shared" si="1"/>
        <v>0</v>
      </c>
      <c r="J48" s="1"/>
      <c r="K48" s="1"/>
      <c r="L48" s="1"/>
      <c r="M48" s="1"/>
      <c r="N48" s="1"/>
      <c r="O48" s="1"/>
    </row>
    <row r="49" spans="1:15" ht="23.1" customHeight="1" x14ac:dyDescent="0.35">
      <c r="A49" s="20"/>
      <c r="B49" s="5">
        <v>40</v>
      </c>
      <c r="C49" s="28" t="s">
        <v>156</v>
      </c>
      <c r="D49" s="25">
        <v>0</v>
      </c>
      <c r="E49" s="25">
        <v>0</v>
      </c>
      <c r="F49" s="25">
        <v>0</v>
      </c>
      <c r="G49" s="25">
        <v>0</v>
      </c>
      <c r="H49" s="7">
        <f t="shared" si="0"/>
        <v>0</v>
      </c>
      <c r="I49" s="8">
        <f t="shared" si="1"/>
        <v>0</v>
      </c>
      <c r="J49" s="1"/>
      <c r="K49" s="1"/>
      <c r="L49" s="1"/>
      <c r="M49" s="1"/>
      <c r="N49" s="1"/>
      <c r="O49" s="1"/>
    </row>
    <row r="50" spans="1:15" ht="23.1" customHeight="1" x14ac:dyDescent="0.35">
      <c r="A50" s="20"/>
      <c r="B50" s="5">
        <v>41</v>
      </c>
      <c r="C50" s="28" t="s">
        <v>99</v>
      </c>
      <c r="D50" s="25">
        <v>0</v>
      </c>
      <c r="E50" s="25">
        <v>0</v>
      </c>
      <c r="F50" s="25">
        <v>0</v>
      </c>
      <c r="G50" s="25">
        <v>0</v>
      </c>
      <c r="H50" s="7">
        <f t="shared" si="0"/>
        <v>0</v>
      </c>
      <c r="I50" s="8">
        <f t="shared" si="1"/>
        <v>0</v>
      </c>
      <c r="J50" s="1"/>
      <c r="K50" s="1"/>
      <c r="L50" s="1"/>
      <c r="M50" s="1"/>
      <c r="N50" s="1"/>
      <c r="O50" s="1"/>
    </row>
    <row r="51" spans="1:15" ht="23.1" customHeight="1" x14ac:dyDescent="0.35">
      <c r="A51" s="20"/>
      <c r="B51" s="5">
        <v>42</v>
      </c>
      <c r="C51" s="28" t="s">
        <v>74</v>
      </c>
      <c r="D51" s="25">
        <v>0</v>
      </c>
      <c r="E51" s="25">
        <v>0</v>
      </c>
      <c r="F51" s="25">
        <v>0</v>
      </c>
      <c r="G51" s="25">
        <v>0</v>
      </c>
      <c r="H51" s="7">
        <f t="shared" si="0"/>
        <v>0</v>
      </c>
      <c r="I51" s="8">
        <f t="shared" si="1"/>
        <v>0</v>
      </c>
      <c r="J51" s="1"/>
      <c r="K51" s="1"/>
      <c r="L51" s="1"/>
      <c r="M51" s="1"/>
      <c r="N51" s="1"/>
      <c r="O51" s="1"/>
    </row>
    <row r="52" spans="1:15" ht="23.1" customHeight="1" x14ac:dyDescent="0.35">
      <c r="A52" s="20"/>
      <c r="B52" s="5">
        <v>43</v>
      </c>
      <c r="C52" s="28" t="s">
        <v>75</v>
      </c>
      <c r="D52" s="25">
        <v>0</v>
      </c>
      <c r="E52" s="25">
        <v>0</v>
      </c>
      <c r="F52" s="25">
        <v>0</v>
      </c>
      <c r="G52" s="25">
        <v>0</v>
      </c>
      <c r="H52" s="7">
        <f t="shared" si="0"/>
        <v>0</v>
      </c>
      <c r="I52" s="8">
        <f t="shared" si="1"/>
        <v>0</v>
      </c>
      <c r="J52" s="1"/>
      <c r="K52" s="1"/>
      <c r="L52" s="1"/>
      <c r="M52" s="1"/>
      <c r="N52" s="1"/>
      <c r="O52" s="1"/>
    </row>
    <row r="53" spans="1:15" ht="23.1" customHeight="1" x14ac:dyDescent="0.35">
      <c r="A53" s="20"/>
      <c r="B53" s="5">
        <v>44</v>
      </c>
      <c r="C53" s="28" t="s">
        <v>78</v>
      </c>
      <c r="D53" s="25">
        <v>0</v>
      </c>
      <c r="E53" s="25">
        <v>0</v>
      </c>
      <c r="F53" s="25">
        <v>0</v>
      </c>
      <c r="G53" s="25">
        <v>0</v>
      </c>
      <c r="H53" s="7">
        <f t="shared" si="0"/>
        <v>0</v>
      </c>
      <c r="I53" s="8">
        <f t="shared" si="1"/>
        <v>0</v>
      </c>
      <c r="J53" s="1"/>
      <c r="K53" s="1"/>
      <c r="L53" s="1"/>
      <c r="M53" s="1"/>
      <c r="N53" s="1"/>
      <c r="O53" s="1"/>
    </row>
    <row r="54" spans="1:15" ht="23.1" customHeight="1" x14ac:dyDescent="0.35">
      <c r="A54" s="20"/>
      <c r="B54" s="5"/>
      <c r="C54" s="28" t="s">
        <v>59</v>
      </c>
      <c r="D54" s="25">
        <v>7</v>
      </c>
      <c r="E54" s="25">
        <v>6</v>
      </c>
      <c r="F54" s="25">
        <v>3</v>
      </c>
      <c r="G54" s="25">
        <v>0</v>
      </c>
      <c r="H54" s="7">
        <f t="shared" si="0"/>
        <v>16</v>
      </c>
      <c r="I54" s="8">
        <f t="shared" si="1"/>
        <v>1.6767973171242926E-3</v>
      </c>
      <c r="J54" s="1"/>
      <c r="K54" s="1"/>
      <c r="L54" s="1"/>
      <c r="M54" s="1"/>
      <c r="N54" s="1"/>
      <c r="O54" s="1"/>
    </row>
    <row r="55" spans="1:15" ht="23.1" customHeight="1" x14ac:dyDescent="0.35">
      <c r="A55" s="20"/>
      <c r="B55" s="5"/>
      <c r="C55" s="28" t="s">
        <v>82</v>
      </c>
      <c r="D55" s="25">
        <v>0</v>
      </c>
      <c r="E55" s="25">
        <v>0</v>
      </c>
      <c r="F55" s="25">
        <v>3</v>
      </c>
      <c r="G55" s="25">
        <v>0</v>
      </c>
      <c r="H55" s="7">
        <f t="shared" si="0"/>
        <v>3</v>
      </c>
      <c r="I55" s="8">
        <f t="shared" si="1"/>
        <v>3.1439949696080485E-4</v>
      </c>
      <c r="J55" s="1"/>
      <c r="K55" s="1"/>
      <c r="L55" s="1"/>
      <c r="M55" s="1"/>
      <c r="N55" s="1"/>
      <c r="O55" s="1"/>
    </row>
    <row r="56" spans="1:15" ht="23.1" customHeight="1" thickBot="1" x14ac:dyDescent="0.4">
      <c r="A56" s="1"/>
      <c r="B56" s="62" t="s">
        <v>2</v>
      </c>
      <c r="C56" s="63"/>
      <c r="D56" s="32">
        <f t="shared" ref="D56:I56" si="2">SUM(D10:D55)</f>
        <v>5385</v>
      </c>
      <c r="E56" s="32">
        <f t="shared" si="2"/>
        <v>1425</v>
      </c>
      <c r="F56" s="32">
        <f t="shared" si="2"/>
        <v>2291</v>
      </c>
      <c r="G56" s="32">
        <f t="shared" si="2"/>
        <v>441</v>
      </c>
      <c r="H56" s="36">
        <f t="shared" si="2"/>
        <v>9542</v>
      </c>
      <c r="I56" s="9">
        <f t="shared" si="2"/>
        <v>0.99999999999999989</v>
      </c>
      <c r="J56" s="1"/>
      <c r="K56" s="1"/>
      <c r="L56" s="1"/>
      <c r="M56" s="1"/>
      <c r="N56" s="1"/>
      <c r="O56" s="1"/>
    </row>
    <row r="57" spans="1:15" ht="21.75" customHeight="1" x14ac:dyDescent="0.35">
      <c r="A57" s="1"/>
      <c r="B57" s="21" t="s">
        <v>94</v>
      </c>
      <c r="C57" s="22"/>
      <c r="D57" s="22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</row>
  </sheetData>
  <autoFilter ref="B9:I30">
    <sortState ref="B10:I55">
      <sortCondition descending="1" ref="H9:H30"/>
    </sortState>
  </autoFilter>
  <mergeCells count="3">
    <mergeCell ref="B6:I6"/>
    <mergeCell ref="B7:I7"/>
    <mergeCell ref="B56:C56"/>
  </mergeCells>
  <conditionalFormatting sqref="I10:I56">
    <cfRule type="dataBar" priority="101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{C6294364-1EA6-4606-A0CB-4FE824912AEF}</x14:id>
        </ext>
      </extLst>
    </cfRule>
    <cfRule type="dataBar" priority="101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{17C9C879-0D59-4190-BF48-163A67CDCE97}</x14:id>
        </ext>
      </extLst>
    </cfRule>
  </conditionalFormatting>
  <conditionalFormatting sqref="I10:I56">
    <cfRule type="dataBar" priority="10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{E91C6405-725C-4918-A0D3-BD5F0ED27B16}</x14:id>
        </ext>
      </extLst>
    </cfRule>
    <cfRule type="dataBar" priority="10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{38BA1B84-A2DC-47EF-B9FA-2A4BC24997D3}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294364-1EA6-4606-A0CB-4FE824912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C9C879-0D59-4190-BF48-163A67CDCE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I10:I56</xm:sqref>
        </x14:conditionalFormatting>
        <x14:conditionalFormatting xmlns:xm="http://schemas.microsoft.com/office/excel/2006/main">
          <x14:cfRule type="dataBar" id="{E91C6405-725C-4918-A0D3-BD5F0ED27B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A1B84-A2DC-47EF-B9FA-2A4BC24997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6" workbookViewId="0">
      <selection activeCell="D56" sqref="D56"/>
    </sheetView>
    <sheetView topLeftCell="A52" zoomScale="115" zoomScaleNormal="115" workbookViewId="1">
      <selection activeCell="E61" sqref="E61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2" customWidth="1"/>
    <col min="4" max="4" width="9.8554687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1" spans="1:11" x14ac:dyDescent="0.25">
      <c r="A1">
        <v>6</v>
      </c>
    </row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5.5" customHeight="1" x14ac:dyDescent="0.25">
      <c r="A6" s="57" t="s">
        <v>115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644</v>
      </c>
      <c r="E10" s="8">
        <f t="shared" ref="E10:E55" si="0">D10/$D$56</f>
        <v>0.22732086127779738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83</v>
      </c>
      <c r="D11" s="7">
        <v>494</v>
      </c>
      <c r="E11" s="8">
        <f t="shared" si="0"/>
        <v>0.17437345570067067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60</v>
      </c>
      <c r="D12" s="7">
        <v>427</v>
      </c>
      <c r="E12" s="8">
        <f t="shared" si="0"/>
        <v>0.15072361454288741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84</v>
      </c>
      <c r="D13" s="7">
        <v>253</v>
      </c>
      <c r="E13" s="8">
        <f t="shared" si="0"/>
        <v>8.9304624073420408E-2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112</v>
      </c>
      <c r="D14" s="7">
        <v>107</v>
      </c>
      <c r="E14" s="8">
        <f t="shared" si="0"/>
        <v>3.7769149311683729E-2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56</v>
      </c>
      <c r="D15" s="7">
        <v>105</v>
      </c>
      <c r="E15" s="8">
        <f t="shared" si="0"/>
        <v>3.7063183903988703E-2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85</v>
      </c>
      <c r="D16" s="7">
        <v>104</v>
      </c>
      <c r="E16" s="8">
        <f t="shared" si="0"/>
        <v>3.6710201200141193E-2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97</v>
      </c>
      <c r="D17" s="7">
        <v>102</v>
      </c>
      <c r="E17" s="8">
        <f t="shared" si="0"/>
        <v>3.6004235792446167E-2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81</v>
      </c>
      <c r="D18" s="7">
        <v>77</v>
      </c>
      <c r="E18" s="8">
        <f t="shared" si="0"/>
        <v>2.7179668196258382E-2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52</v>
      </c>
      <c r="D19" s="7">
        <v>68</v>
      </c>
      <c r="E19" s="8">
        <f t="shared" si="0"/>
        <v>2.400282386163078E-2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96</v>
      </c>
      <c r="D20" s="7">
        <v>67</v>
      </c>
      <c r="E20" s="8">
        <f t="shared" si="0"/>
        <v>2.3649841157783267E-2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155</v>
      </c>
      <c r="D21" s="7">
        <v>58</v>
      </c>
      <c r="E21" s="8">
        <f t="shared" si="0"/>
        <v>2.0472996823155665E-2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54</v>
      </c>
      <c r="D22" s="7">
        <v>49</v>
      </c>
      <c r="E22" s="8">
        <f t="shared" si="0"/>
        <v>1.729615248852806E-2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152</v>
      </c>
      <c r="D23" s="7">
        <v>48</v>
      </c>
      <c r="E23" s="8">
        <f t="shared" si="0"/>
        <v>1.6943169784680551E-2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51</v>
      </c>
      <c r="D24" s="7">
        <v>42</v>
      </c>
      <c r="E24" s="8">
        <f t="shared" si="0"/>
        <v>1.4825273561595482E-2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57</v>
      </c>
      <c r="D25" s="7">
        <v>24</v>
      </c>
      <c r="E25" s="8">
        <f t="shared" si="0"/>
        <v>8.4715848923402753E-3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50</v>
      </c>
      <c r="D26" s="7">
        <v>21</v>
      </c>
      <c r="E26" s="8">
        <f t="shared" si="0"/>
        <v>7.4126367807977409E-3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61</v>
      </c>
      <c r="D27" s="7">
        <v>19</v>
      </c>
      <c r="E27" s="8">
        <f t="shared" si="0"/>
        <v>6.706671373102718E-3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65</v>
      </c>
      <c r="D28" s="7">
        <v>18</v>
      </c>
      <c r="E28" s="8">
        <f t="shared" si="0"/>
        <v>6.3536886692552065E-3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49</v>
      </c>
      <c r="D29" s="7">
        <v>15</v>
      </c>
      <c r="E29" s="8">
        <f t="shared" si="0"/>
        <v>5.2947405577126721E-3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109</v>
      </c>
      <c r="D30" s="7">
        <v>13</v>
      </c>
      <c r="E30" s="8">
        <f t="shared" si="0"/>
        <v>4.5887751500176491E-3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195</v>
      </c>
      <c r="D31" s="7">
        <v>12</v>
      </c>
      <c r="E31" s="8">
        <f t="shared" si="0"/>
        <v>4.2357924461701377E-3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63</v>
      </c>
      <c r="D32" s="7">
        <v>10</v>
      </c>
      <c r="E32" s="8">
        <f t="shared" si="0"/>
        <v>3.5298270384751147E-3</v>
      </c>
      <c r="F32" s="1"/>
      <c r="G32" s="1"/>
      <c r="H32" s="1"/>
      <c r="I32" s="1"/>
      <c r="J32" s="1"/>
      <c r="K32" s="1"/>
    </row>
    <row r="33" spans="1:13" ht="20.100000000000001" customHeight="1" x14ac:dyDescent="0.35">
      <c r="A33" s="20"/>
      <c r="B33" s="5">
        <v>24</v>
      </c>
      <c r="C33" s="6" t="s">
        <v>98</v>
      </c>
      <c r="D33" s="7">
        <v>9</v>
      </c>
      <c r="E33" s="8">
        <f t="shared" si="0"/>
        <v>3.1768443346276033E-3</v>
      </c>
      <c r="F33" s="1"/>
      <c r="G33" s="1"/>
      <c r="H33" s="1"/>
      <c r="I33" s="1"/>
      <c r="J33" s="1"/>
      <c r="K33" s="1"/>
    </row>
    <row r="34" spans="1:13" ht="20.100000000000001" customHeight="1" x14ac:dyDescent="0.35">
      <c r="A34" s="20"/>
      <c r="B34" s="5">
        <v>25</v>
      </c>
      <c r="C34" s="6" t="s">
        <v>55</v>
      </c>
      <c r="D34" s="7">
        <v>7</v>
      </c>
      <c r="E34" s="8">
        <f t="shared" si="0"/>
        <v>2.4708789269325803E-3</v>
      </c>
      <c r="F34" s="1"/>
      <c r="G34" s="1"/>
      <c r="H34" s="1"/>
      <c r="I34" s="1"/>
      <c r="J34" s="1"/>
      <c r="K34" s="1"/>
    </row>
    <row r="35" spans="1:13" ht="20.100000000000001" customHeight="1" x14ac:dyDescent="0.35">
      <c r="A35" s="20"/>
      <c r="B35" s="5">
        <v>26</v>
      </c>
      <c r="C35" s="6" t="s">
        <v>91</v>
      </c>
      <c r="D35" s="7">
        <v>3</v>
      </c>
      <c r="E35" s="8">
        <f t="shared" si="0"/>
        <v>1.0589481115425344E-3</v>
      </c>
      <c r="F35" s="1"/>
      <c r="G35" s="1"/>
      <c r="H35" s="1"/>
      <c r="I35" s="1"/>
      <c r="J35" s="1"/>
      <c r="K35" s="1"/>
    </row>
    <row r="36" spans="1:13" ht="20.100000000000001" customHeight="1" x14ac:dyDescent="0.35">
      <c r="A36" s="20"/>
      <c r="B36" s="5">
        <v>27</v>
      </c>
      <c r="C36" s="6" t="s">
        <v>154</v>
      </c>
      <c r="D36" s="7">
        <v>3</v>
      </c>
      <c r="E36" s="8">
        <f t="shared" si="0"/>
        <v>1.0589481115425344E-3</v>
      </c>
      <c r="F36" s="1"/>
      <c r="G36" s="1"/>
      <c r="H36" s="1"/>
      <c r="I36" s="1"/>
      <c r="J36" s="1"/>
      <c r="K36" s="1"/>
    </row>
    <row r="37" spans="1:13" ht="20.100000000000001" customHeight="1" x14ac:dyDescent="0.35">
      <c r="A37" s="20"/>
      <c r="B37" s="5">
        <v>28</v>
      </c>
      <c r="C37" s="6" t="s">
        <v>53</v>
      </c>
      <c r="D37" s="7">
        <v>2</v>
      </c>
      <c r="E37" s="8">
        <f t="shared" si="0"/>
        <v>7.0596540769502295E-4</v>
      </c>
      <c r="F37" s="1"/>
      <c r="G37" s="1"/>
      <c r="H37" s="1"/>
      <c r="I37" s="1"/>
      <c r="J37" s="1"/>
      <c r="K37" s="1"/>
    </row>
    <row r="38" spans="1:13" ht="20.100000000000001" customHeight="1" x14ac:dyDescent="0.35">
      <c r="A38" s="20"/>
      <c r="B38" s="5">
        <v>29</v>
      </c>
      <c r="C38" s="6" t="s">
        <v>80</v>
      </c>
      <c r="D38" s="7">
        <v>2</v>
      </c>
      <c r="E38" s="8">
        <f t="shared" si="0"/>
        <v>7.0596540769502295E-4</v>
      </c>
      <c r="F38" s="1"/>
      <c r="G38" s="1"/>
      <c r="H38" s="1"/>
      <c r="I38" s="1"/>
      <c r="J38" s="1"/>
      <c r="K38" s="1"/>
    </row>
    <row r="39" spans="1:13" ht="20.100000000000001" customHeight="1" x14ac:dyDescent="0.35">
      <c r="A39" s="20"/>
      <c r="B39" s="5">
        <v>30</v>
      </c>
      <c r="C39" s="6" t="s">
        <v>79</v>
      </c>
      <c r="D39" s="7">
        <v>1</v>
      </c>
      <c r="E39" s="8">
        <f t="shared" si="0"/>
        <v>3.5298270384751147E-4</v>
      </c>
      <c r="F39" s="1"/>
      <c r="G39" s="1"/>
      <c r="H39" s="1"/>
      <c r="I39" s="1"/>
      <c r="J39" s="1"/>
      <c r="K39" s="1"/>
    </row>
    <row r="40" spans="1:13" ht="20.100000000000001" customHeight="1" x14ac:dyDescent="0.35">
      <c r="A40" s="20"/>
      <c r="B40" s="5">
        <v>31</v>
      </c>
      <c r="C40" s="6" t="s">
        <v>64</v>
      </c>
      <c r="D40" s="7">
        <v>1</v>
      </c>
      <c r="E40" s="8">
        <f t="shared" si="0"/>
        <v>3.5298270384751147E-4</v>
      </c>
      <c r="F40" s="1"/>
      <c r="G40" s="1"/>
      <c r="H40" s="1"/>
      <c r="I40" s="1"/>
      <c r="J40" s="1"/>
      <c r="K40" s="1"/>
    </row>
    <row r="41" spans="1:13" ht="20.100000000000001" customHeight="1" x14ac:dyDescent="0.35">
      <c r="A41" s="20"/>
      <c r="B41" s="5">
        <v>32</v>
      </c>
      <c r="C41" s="6" t="s">
        <v>157</v>
      </c>
      <c r="D41" s="7">
        <v>1</v>
      </c>
      <c r="E41" s="8">
        <f t="shared" si="0"/>
        <v>3.5298270384751147E-4</v>
      </c>
      <c r="F41" s="1"/>
      <c r="G41" s="1"/>
      <c r="H41" s="1"/>
      <c r="I41" s="1"/>
      <c r="J41" s="1"/>
      <c r="K41" s="1"/>
    </row>
    <row r="42" spans="1:13" ht="20.100000000000001" customHeight="1" x14ac:dyDescent="0.35">
      <c r="A42" s="20"/>
      <c r="B42" s="5">
        <v>33</v>
      </c>
      <c r="C42" s="6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3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3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  <c r="M44" s="46"/>
    </row>
    <row r="45" spans="1:13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3" ht="20.100000000000001" customHeight="1" x14ac:dyDescent="0.35">
      <c r="A46" s="20"/>
      <c r="B46" s="5">
        <v>37</v>
      </c>
      <c r="C46" s="6" t="s">
        <v>58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3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3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24</v>
      </c>
      <c r="E54" s="8">
        <f t="shared" si="0"/>
        <v>8.4715848923402753E-3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3</v>
      </c>
      <c r="E55" s="8">
        <f t="shared" si="0"/>
        <v>1.0589481115425344E-3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2833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1">
    <sortState ref="B10:E55">
      <sortCondition descending="1" ref="D9:D21"/>
    </sortState>
  </autoFilter>
  <sortState ref="B10:E52">
    <sortCondition descending="1" ref="D10:D52"/>
  </sortState>
  <mergeCells count="4">
    <mergeCell ref="A5:K5"/>
    <mergeCell ref="A6:K6"/>
    <mergeCell ref="A7:K7"/>
    <mergeCell ref="B56:C56"/>
  </mergeCells>
  <conditionalFormatting sqref="E10:E56">
    <cfRule type="dataBar" priority="990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{5F56B82E-B5FA-4F00-A238-BDD8591D17C4}</x14:id>
        </ext>
      </extLst>
    </cfRule>
    <cfRule type="dataBar" priority="99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{E0301009-D80E-4FF5-B796-0209F91125EF}</x14:id>
        </ext>
      </extLst>
    </cfRule>
  </conditionalFormatting>
  <conditionalFormatting sqref="E10:E56">
    <cfRule type="dataBar" priority="99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{135B5A5D-CFBB-4E9A-99B3-2B43BC866A1A}</x14:id>
        </ext>
      </extLst>
    </cfRule>
    <cfRule type="dataBar" priority="99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{4EACDEA7-E1FA-4080-93C4-858B0F40F85C}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56B82E-B5FA-4F00-A238-BDD8591D1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301009-D80E-4FF5-B796-0209F91125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135B5A5D-CFBB-4E9A-99B3-2B43BC866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ACDEA7-E1FA-4080-93C4-858B0F40F8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7"/>
  <sheetViews>
    <sheetView topLeftCell="A7" workbookViewId="0">
      <selection activeCell="F62" sqref="F61:F62"/>
    </sheetView>
    <sheetView workbookViewId="1"/>
  </sheetViews>
  <sheetFormatPr baseColWidth="10" defaultRowHeight="15" x14ac:dyDescent="0.25"/>
  <cols>
    <col min="1" max="1" width="1.7109375" customWidth="1"/>
    <col min="2" max="2" width="4.7109375" customWidth="1"/>
    <col min="3" max="3" width="40.7109375" customWidth="1"/>
    <col min="4" max="4" width="14" customWidth="1"/>
    <col min="5" max="5" width="10.5703125" customWidth="1"/>
    <col min="6" max="6" width="9.7109375" customWidth="1"/>
    <col min="7" max="7" width="15.28515625" customWidth="1"/>
    <col min="8" max="8" width="19.5703125" customWidth="1"/>
    <col min="9" max="9" width="11.5703125" bestFit="1" customWidth="1"/>
    <col min="10" max="10" width="15.570312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0.25" customHeight="1" x14ac:dyDescent="0.25">
      <c r="B6" s="57" t="s">
        <v>107</v>
      </c>
      <c r="C6" s="57"/>
      <c r="D6" s="57"/>
      <c r="E6" s="57"/>
      <c r="F6" s="57"/>
      <c r="G6" s="57"/>
      <c r="H6" s="57"/>
      <c r="I6" s="57"/>
      <c r="J6" s="57"/>
      <c r="K6" s="23"/>
      <c r="L6" s="23"/>
      <c r="M6" s="23"/>
      <c r="N6" s="23"/>
      <c r="O6" s="23"/>
      <c r="P6" s="23"/>
    </row>
    <row r="7" spans="1:16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61"/>
      <c r="I7" s="61"/>
      <c r="J7" s="61"/>
      <c r="K7" s="24"/>
      <c r="L7" s="24"/>
      <c r="M7" s="24"/>
      <c r="N7" s="24"/>
      <c r="O7" s="24"/>
      <c r="P7" s="24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5.5" customHeight="1" x14ac:dyDescent="0.35">
      <c r="A9" s="1"/>
      <c r="B9" s="11" t="s">
        <v>1</v>
      </c>
      <c r="C9" s="12" t="str">
        <f>TITULOS!C12</f>
        <v>Delitos</v>
      </c>
      <c r="D9" s="29" t="s">
        <v>47</v>
      </c>
      <c r="E9" s="13" t="s">
        <v>41</v>
      </c>
      <c r="F9" s="29" t="s">
        <v>11</v>
      </c>
      <c r="G9" s="29" t="s">
        <v>13</v>
      </c>
      <c r="H9" s="29" t="s">
        <v>21</v>
      </c>
      <c r="I9" s="13" t="str">
        <f>TITULOS!C13</f>
        <v>Total</v>
      </c>
      <c r="J9" s="14" t="str">
        <f>TITULOS!C14</f>
        <v>%</v>
      </c>
      <c r="K9" s="1"/>
      <c r="L9" s="1"/>
      <c r="M9" s="1"/>
      <c r="N9" s="1"/>
      <c r="O9" s="1"/>
      <c r="P9" s="1"/>
    </row>
    <row r="10" spans="1:16" ht="21.95" customHeight="1" x14ac:dyDescent="0.35">
      <c r="A10" s="20"/>
      <c r="B10" s="5">
        <v>1</v>
      </c>
      <c r="C10" s="28" t="s">
        <v>66</v>
      </c>
      <c r="D10" s="25">
        <v>1783</v>
      </c>
      <c r="E10" s="25">
        <v>110</v>
      </c>
      <c r="F10" s="25">
        <v>263</v>
      </c>
      <c r="G10" s="25">
        <v>0</v>
      </c>
      <c r="H10" s="25">
        <v>7</v>
      </c>
      <c r="I10" s="7">
        <f t="shared" ref="I10:I55" si="0">SUM(D10:H10)</f>
        <v>2163</v>
      </c>
      <c r="J10" s="8">
        <f t="shared" ref="J10:J55" si="1">I10/$I$56</f>
        <v>0.16968698517298189</v>
      </c>
      <c r="K10" s="1"/>
      <c r="L10" s="1"/>
      <c r="M10" s="1"/>
      <c r="N10" s="1"/>
      <c r="O10" s="1"/>
      <c r="P10" s="1"/>
    </row>
    <row r="11" spans="1:16" ht="21.95" customHeight="1" x14ac:dyDescent="0.35">
      <c r="A11" s="20"/>
      <c r="B11" s="5">
        <v>2</v>
      </c>
      <c r="C11" s="28" t="s">
        <v>85</v>
      </c>
      <c r="D11" s="25">
        <v>560</v>
      </c>
      <c r="E11" s="25">
        <v>37</v>
      </c>
      <c r="F11" s="25">
        <v>219</v>
      </c>
      <c r="G11" s="25">
        <v>356</v>
      </c>
      <c r="H11" s="25">
        <v>391</v>
      </c>
      <c r="I11" s="7">
        <f t="shared" si="0"/>
        <v>1563</v>
      </c>
      <c r="J11" s="8">
        <f t="shared" si="1"/>
        <v>0.12261708637326429</v>
      </c>
      <c r="K11" s="1"/>
      <c r="L11" s="1"/>
      <c r="M11" s="1"/>
      <c r="N11" s="1"/>
      <c r="O11" s="1"/>
      <c r="P11" s="1"/>
    </row>
    <row r="12" spans="1:16" ht="21.95" customHeight="1" x14ac:dyDescent="0.35">
      <c r="A12" s="20"/>
      <c r="B12" s="5">
        <v>3</v>
      </c>
      <c r="C12" s="28" t="s">
        <v>96</v>
      </c>
      <c r="D12" s="25">
        <v>14</v>
      </c>
      <c r="E12" s="25">
        <v>0</v>
      </c>
      <c r="F12" s="25">
        <v>257</v>
      </c>
      <c r="G12" s="25">
        <v>939</v>
      </c>
      <c r="H12" s="25">
        <v>2</v>
      </c>
      <c r="I12" s="7">
        <f t="shared" si="0"/>
        <v>1212</v>
      </c>
      <c r="J12" s="8">
        <f t="shared" si="1"/>
        <v>9.5081195575429517E-2</v>
      </c>
      <c r="K12" s="1"/>
      <c r="L12" s="1"/>
      <c r="M12" s="1"/>
      <c r="N12" s="1"/>
      <c r="O12" s="1"/>
      <c r="P12" s="1"/>
    </row>
    <row r="13" spans="1:16" ht="21.95" customHeight="1" x14ac:dyDescent="0.35">
      <c r="A13" s="20"/>
      <c r="B13" s="5">
        <v>4</v>
      </c>
      <c r="C13" s="28" t="s">
        <v>56</v>
      </c>
      <c r="D13" s="25">
        <v>158</v>
      </c>
      <c r="E13" s="25">
        <v>17</v>
      </c>
      <c r="F13" s="25">
        <v>178</v>
      </c>
      <c r="G13" s="25">
        <v>126</v>
      </c>
      <c r="H13" s="25">
        <v>453</v>
      </c>
      <c r="I13" s="7">
        <f t="shared" si="0"/>
        <v>932</v>
      </c>
      <c r="J13" s="8">
        <f t="shared" si="1"/>
        <v>7.3115242802227975E-2</v>
      </c>
      <c r="K13" s="1"/>
      <c r="L13" s="1"/>
      <c r="M13" s="1"/>
      <c r="N13" s="1"/>
      <c r="O13" s="1"/>
      <c r="P13" s="1"/>
    </row>
    <row r="14" spans="1:16" ht="21.95" customHeight="1" x14ac:dyDescent="0.35">
      <c r="A14" s="20"/>
      <c r="B14" s="5">
        <v>5</v>
      </c>
      <c r="C14" s="28" t="s">
        <v>60</v>
      </c>
      <c r="D14" s="25">
        <v>216</v>
      </c>
      <c r="E14" s="25">
        <v>13</v>
      </c>
      <c r="F14" s="25">
        <v>171</v>
      </c>
      <c r="G14" s="25">
        <v>156</v>
      </c>
      <c r="H14" s="25">
        <v>371</v>
      </c>
      <c r="I14" s="7">
        <f t="shared" si="0"/>
        <v>927</v>
      </c>
      <c r="J14" s="8">
        <f t="shared" si="1"/>
        <v>7.2722993645563658E-2</v>
      </c>
      <c r="K14" s="1"/>
      <c r="L14" s="1"/>
      <c r="M14" s="1"/>
      <c r="N14" s="1"/>
      <c r="O14" s="1"/>
      <c r="P14" s="1"/>
    </row>
    <row r="15" spans="1:16" ht="21.95" customHeight="1" x14ac:dyDescent="0.35">
      <c r="A15" s="20"/>
      <c r="B15" s="5">
        <v>6</v>
      </c>
      <c r="C15" s="28" t="s">
        <v>52</v>
      </c>
      <c r="D15" s="25">
        <v>291</v>
      </c>
      <c r="E15" s="25">
        <v>7</v>
      </c>
      <c r="F15" s="25">
        <v>9</v>
      </c>
      <c r="G15" s="25">
        <v>213</v>
      </c>
      <c r="H15" s="25">
        <v>253</v>
      </c>
      <c r="I15" s="7">
        <f t="shared" si="0"/>
        <v>773</v>
      </c>
      <c r="J15" s="8">
        <f t="shared" si="1"/>
        <v>6.064171962030282E-2</v>
      </c>
      <c r="K15" s="1"/>
      <c r="L15" s="1"/>
      <c r="M15" s="1"/>
      <c r="N15" s="1"/>
      <c r="O15" s="1"/>
      <c r="P15" s="1"/>
    </row>
    <row r="16" spans="1:16" ht="21.95" customHeight="1" x14ac:dyDescent="0.35">
      <c r="A16" s="20"/>
      <c r="B16" s="5">
        <v>7</v>
      </c>
      <c r="C16" s="28" t="s">
        <v>83</v>
      </c>
      <c r="D16" s="25">
        <v>422</v>
      </c>
      <c r="E16" s="25">
        <v>44</v>
      </c>
      <c r="F16" s="25">
        <v>176</v>
      </c>
      <c r="G16" s="25">
        <v>22</v>
      </c>
      <c r="H16" s="25">
        <v>15</v>
      </c>
      <c r="I16" s="7">
        <f t="shared" si="0"/>
        <v>679</v>
      </c>
      <c r="J16" s="8">
        <f t="shared" si="1"/>
        <v>5.3267435475013732E-2</v>
      </c>
      <c r="K16" s="1"/>
      <c r="L16" s="1"/>
      <c r="M16" s="1"/>
      <c r="N16" s="1"/>
      <c r="O16" s="1"/>
      <c r="P16" s="1"/>
    </row>
    <row r="17" spans="1:16" ht="21.95" customHeight="1" x14ac:dyDescent="0.35">
      <c r="A17" s="20"/>
      <c r="B17" s="5">
        <v>8</v>
      </c>
      <c r="C17" s="28" t="s">
        <v>49</v>
      </c>
      <c r="D17" s="25">
        <v>145</v>
      </c>
      <c r="E17" s="25">
        <v>12</v>
      </c>
      <c r="F17" s="25">
        <v>36</v>
      </c>
      <c r="G17" s="25">
        <v>172</v>
      </c>
      <c r="H17" s="25">
        <v>292</v>
      </c>
      <c r="I17" s="7">
        <f t="shared" si="0"/>
        <v>657</v>
      </c>
      <c r="J17" s="8">
        <f t="shared" si="1"/>
        <v>5.1541539185690752E-2</v>
      </c>
      <c r="K17" s="1"/>
      <c r="L17" s="1"/>
      <c r="M17" s="1"/>
      <c r="N17" s="1"/>
      <c r="O17" s="1"/>
      <c r="P17" s="1"/>
    </row>
    <row r="18" spans="1:16" ht="21.95" customHeight="1" x14ac:dyDescent="0.35">
      <c r="A18" s="20"/>
      <c r="B18" s="5">
        <v>9</v>
      </c>
      <c r="C18" s="28" t="s">
        <v>84</v>
      </c>
      <c r="D18" s="25">
        <v>342</v>
      </c>
      <c r="E18" s="25">
        <v>176</v>
      </c>
      <c r="F18" s="25">
        <v>74</v>
      </c>
      <c r="G18" s="25">
        <v>0</v>
      </c>
      <c r="H18" s="25">
        <v>17</v>
      </c>
      <c r="I18" s="7">
        <f t="shared" si="0"/>
        <v>609</v>
      </c>
      <c r="J18" s="8">
        <f t="shared" si="1"/>
        <v>4.7775947281713346E-2</v>
      </c>
      <c r="K18" s="1"/>
      <c r="L18" s="1"/>
      <c r="M18" s="1"/>
      <c r="N18" s="1"/>
      <c r="O18" s="1"/>
      <c r="P18" s="1"/>
    </row>
    <row r="19" spans="1:16" ht="21.95" customHeight="1" x14ac:dyDescent="0.35">
      <c r="A19" s="20"/>
      <c r="B19" s="5">
        <v>10</v>
      </c>
      <c r="C19" s="28" t="s">
        <v>51</v>
      </c>
      <c r="D19" s="25">
        <v>146</v>
      </c>
      <c r="E19" s="25">
        <v>5</v>
      </c>
      <c r="F19" s="25">
        <v>31</v>
      </c>
      <c r="G19" s="25">
        <v>101</v>
      </c>
      <c r="H19" s="25">
        <v>270</v>
      </c>
      <c r="I19" s="7">
        <f t="shared" si="0"/>
        <v>553</v>
      </c>
      <c r="J19" s="8">
        <f t="shared" si="1"/>
        <v>4.3382756727073035E-2</v>
      </c>
      <c r="K19" s="1"/>
      <c r="L19" s="1"/>
      <c r="M19" s="1"/>
      <c r="N19" s="1"/>
      <c r="O19" s="1"/>
      <c r="P19" s="1"/>
    </row>
    <row r="20" spans="1:16" ht="21.95" customHeight="1" x14ac:dyDescent="0.35">
      <c r="A20" s="20"/>
      <c r="B20" s="5">
        <v>11</v>
      </c>
      <c r="C20" s="28" t="s">
        <v>97</v>
      </c>
      <c r="D20" s="25">
        <v>71</v>
      </c>
      <c r="E20" s="25">
        <v>3</v>
      </c>
      <c r="F20" s="25">
        <v>47</v>
      </c>
      <c r="G20" s="25">
        <v>157</v>
      </c>
      <c r="H20" s="25">
        <v>186</v>
      </c>
      <c r="I20" s="7">
        <f t="shared" si="0"/>
        <v>464</v>
      </c>
      <c r="J20" s="8">
        <f t="shared" si="1"/>
        <v>3.6400721738448265E-2</v>
      </c>
      <c r="K20" s="1"/>
      <c r="L20" s="1"/>
      <c r="M20" s="1"/>
      <c r="N20" s="1"/>
      <c r="O20" s="1"/>
      <c r="P20" s="1"/>
    </row>
    <row r="21" spans="1:16" ht="21.95" customHeight="1" x14ac:dyDescent="0.35">
      <c r="A21" s="20"/>
      <c r="B21" s="5">
        <v>12</v>
      </c>
      <c r="C21" s="28" t="s">
        <v>195</v>
      </c>
      <c r="D21" s="25">
        <v>141</v>
      </c>
      <c r="E21" s="25">
        <v>13</v>
      </c>
      <c r="F21" s="25">
        <v>35</v>
      </c>
      <c r="G21" s="25">
        <v>70</v>
      </c>
      <c r="H21" s="25">
        <v>158</v>
      </c>
      <c r="I21" s="7">
        <f t="shared" si="0"/>
        <v>417</v>
      </c>
      <c r="J21" s="8">
        <f t="shared" si="1"/>
        <v>3.2713579665803717E-2</v>
      </c>
      <c r="K21" s="1"/>
      <c r="L21" s="1"/>
      <c r="M21" s="1"/>
      <c r="N21" s="1"/>
      <c r="O21" s="1"/>
      <c r="P21" s="1"/>
    </row>
    <row r="22" spans="1:16" ht="21.95" customHeight="1" x14ac:dyDescent="0.35">
      <c r="A22" s="20"/>
      <c r="B22" s="5">
        <v>13</v>
      </c>
      <c r="C22" s="28" t="s">
        <v>112</v>
      </c>
      <c r="D22" s="25">
        <v>144</v>
      </c>
      <c r="E22" s="25">
        <v>10</v>
      </c>
      <c r="F22" s="25">
        <v>56</v>
      </c>
      <c r="G22" s="25">
        <v>123</v>
      </c>
      <c r="H22" s="25">
        <v>53</v>
      </c>
      <c r="I22" s="7">
        <f t="shared" si="0"/>
        <v>386</v>
      </c>
      <c r="J22" s="8">
        <f t="shared" si="1"/>
        <v>3.0281634894484977E-2</v>
      </c>
      <c r="K22" s="1"/>
      <c r="L22" s="1"/>
      <c r="M22" s="1"/>
      <c r="N22" s="1"/>
      <c r="O22" s="1"/>
      <c r="P22" s="1"/>
    </row>
    <row r="23" spans="1:16" ht="21.95" customHeight="1" x14ac:dyDescent="0.35">
      <c r="A23" s="20"/>
      <c r="B23" s="5">
        <v>14</v>
      </c>
      <c r="C23" s="28" t="s">
        <v>152</v>
      </c>
      <c r="D23" s="25">
        <v>60</v>
      </c>
      <c r="E23" s="25">
        <v>7</v>
      </c>
      <c r="F23" s="25">
        <v>45</v>
      </c>
      <c r="G23" s="25">
        <v>21</v>
      </c>
      <c r="H23" s="25">
        <v>162</v>
      </c>
      <c r="I23" s="7">
        <f t="shared" si="0"/>
        <v>295</v>
      </c>
      <c r="J23" s="8">
        <f t="shared" si="1"/>
        <v>2.3142700243194477E-2</v>
      </c>
      <c r="K23" s="1"/>
      <c r="L23" s="1"/>
      <c r="M23" s="1"/>
      <c r="N23" s="1"/>
      <c r="O23" s="1"/>
      <c r="P23" s="1"/>
    </row>
    <row r="24" spans="1:16" ht="21.95" customHeight="1" x14ac:dyDescent="0.35">
      <c r="A24" s="20"/>
      <c r="B24" s="5">
        <v>15</v>
      </c>
      <c r="C24" s="28" t="s">
        <v>54</v>
      </c>
      <c r="D24" s="25">
        <v>52</v>
      </c>
      <c r="E24" s="25">
        <v>3</v>
      </c>
      <c r="F24" s="25">
        <v>5</v>
      </c>
      <c r="G24" s="25">
        <v>71</v>
      </c>
      <c r="H24" s="25">
        <v>144</v>
      </c>
      <c r="I24" s="7">
        <f t="shared" si="0"/>
        <v>275</v>
      </c>
      <c r="J24" s="8">
        <f t="shared" si="1"/>
        <v>2.1573703616537224E-2</v>
      </c>
      <c r="K24" s="1"/>
      <c r="L24" s="1"/>
      <c r="M24" s="1"/>
      <c r="N24" s="1"/>
      <c r="O24" s="1"/>
      <c r="P24" s="1"/>
    </row>
    <row r="25" spans="1:16" ht="21.95" customHeight="1" x14ac:dyDescent="0.35">
      <c r="A25" s="20"/>
      <c r="B25" s="5">
        <v>16</v>
      </c>
      <c r="C25" s="28" t="s">
        <v>109</v>
      </c>
      <c r="D25" s="25">
        <v>45</v>
      </c>
      <c r="E25" s="25">
        <v>0</v>
      </c>
      <c r="F25" s="25">
        <v>60</v>
      </c>
      <c r="G25" s="25">
        <v>77</v>
      </c>
      <c r="H25" s="25">
        <v>4</v>
      </c>
      <c r="I25" s="7">
        <f t="shared" si="0"/>
        <v>186</v>
      </c>
      <c r="J25" s="8">
        <f t="shared" si="1"/>
        <v>1.459166862791245E-2</v>
      </c>
      <c r="K25" s="1"/>
      <c r="L25" s="1"/>
      <c r="M25" s="1"/>
      <c r="N25" s="1"/>
      <c r="O25" s="1"/>
      <c r="P25" s="1"/>
    </row>
    <row r="26" spans="1:16" ht="21.95" customHeight="1" x14ac:dyDescent="0.35">
      <c r="A26" s="20"/>
      <c r="B26" s="5">
        <v>17</v>
      </c>
      <c r="C26" s="28" t="s">
        <v>50</v>
      </c>
      <c r="D26" s="25">
        <v>77</v>
      </c>
      <c r="E26" s="25">
        <v>25</v>
      </c>
      <c r="F26" s="25">
        <v>21</v>
      </c>
      <c r="G26" s="25">
        <v>1</v>
      </c>
      <c r="H26" s="25">
        <v>2</v>
      </c>
      <c r="I26" s="7">
        <f t="shared" si="0"/>
        <v>126</v>
      </c>
      <c r="J26" s="8">
        <f t="shared" si="1"/>
        <v>9.8846787479406912E-3</v>
      </c>
      <c r="K26" s="1"/>
      <c r="L26" s="1"/>
      <c r="M26" s="1"/>
      <c r="N26" s="1"/>
      <c r="O26" s="1"/>
      <c r="P26" s="1"/>
    </row>
    <row r="27" spans="1:16" ht="21.95" customHeight="1" x14ac:dyDescent="0.35">
      <c r="A27" s="20"/>
      <c r="B27" s="5">
        <v>18</v>
      </c>
      <c r="C27" s="28" t="s">
        <v>57</v>
      </c>
      <c r="D27" s="25">
        <v>14</v>
      </c>
      <c r="E27" s="25">
        <v>3</v>
      </c>
      <c r="F27" s="25">
        <v>14</v>
      </c>
      <c r="G27" s="25">
        <v>11</v>
      </c>
      <c r="H27" s="25">
        <v>16</v>
      </c>
      <c r="I27" s="7">
        <f t="shared" si="0"/>
        <v>58</v>
      </c>
      <c r="J27" s="8">
        <f t="shared" si="1"/>
        <v>4.5500902173060331E-3</v>
      </c>
      <c r="K27" s="1"/>
      <c r="L27" s="1"/>
      <c r="M27" s="1"/>
      <c r="N27" s="1"/>
      <c r="O27" s="1"/>
      <c r="P27" s="1"/>
    </row>
    <row r="28" spans="1:16" ht="21.95" customHeight="1" x14ac:dyDescent="0.35">
      <c r="A28" s="20"/>
      <c r="B28" s="5">
        <v>19</v>
      </c>
      <c r="C28" s="28" t="s">
        <v>55</v>
      </c>
      <c r="D28" s="25">
        <v>7</v>
      </c>
      <c r="E28" s="25">
        <v>0</v>
      </c>
      <c r="F28" s="25">
        <v>2</v>
      </c>
      <c r="G28" s="25">
        <v>11</v>
      </c>
      <c r="H28" s="25">
        <v>34</v>
      </c>
      <c r="I28" s="7">
        <f t="shared" si="0"/>
        <v>54</v>
      </c>
      <c r="J28" s="8">
        <f t="shared" si="1"/>
        <v>4.2362908919745821E-3</v>
      </c>
      <c r="K28" s="1"/>
      <c r="L28" s="1"/>
      <c r="M28" s="1"/>
      <c r="N28" s="1"/>
      <c r="O28" s="1"/>
      <c r="P28" s="1"/>
    </row>
    <row r="29" spans="1:16" ht="21.95" customHeight="1" x14ac:dyDescent="0.35">
      <c r="A29" s="20"/>
      <c r="B29" s="5">
        <v>20</v>
      </c>
      <c r="C29" s="28" t="s">
        <v>65</v>
      </c>
      <c r="D29" s="25">
        <v>21</v>
      </c>
      <c r="E29" s="25">
        <v>14</v>
      </c>
      <c r="F29" s="25">
        <v>14</v>
      </c>
      <c r="G29" s="25">
        <v>0</v>
      </c>
      <c r="H29" s="25">
        <v>1</v>
      </c>
      <c r="I29" s="7">
        <f t="shared" si="0"/>
        <v>50</v>
      </c>
      <c r="J29" s="8">
        <f t="shared" si="1"/>
        <v>3.9224915666431319E-3</v>
      </c>
      <c r="K29" s="1"/>
      <c r="L29" s="1"/>
      <c r="M29" s="1"/>
      <c r="N29" s="1"/>
      <c r="O29" s="1"/>
      <c r="P29" s="1"/>
    </row>
    <row r="30" spans="1:16" ht="21.95" customHeight="1" x14ac:dyDescent="0.35">
      <c r="A30" s="20"/>
      <c r="B30" s="5">
        <v>21</v>
      </c>
      <c r="C30" s="28" t="s">
        <v>64</v>
      </c>
      <c r="D30" s="25">
        <v>5</v>
      </c>
      <c r="E30" s="25">
        <v>1</v>
      </c>
      <c r="F30" s="25">
        <v>6</v>
      </c>
      <c r="G30" s="25">
        <v>5</v>
      </c>
      <c r="H30" s="25">
        <v>28</v>
      </c>
      <c r="I30" s="7">
        <f t="shared" si="0"/>
        <v>45</v>
      </c>
      <c r="J30" s="8">
        <f t="shared" si="1"/>
        <v>3.5302424099788185E-3</v>
      </c>
      <c r="K30" s="1"/>
      <c r="L30" s="1"/>
      <c r="M30" s="1"/>
      <c r="N30" s="1"/>
      <c r="O30" s="1"/>
      <c r="P30" s="1"/>
    </row>
    <row r="31" spans="1:16" ht="21.95" customHeight="1" x14ac:dyDescent="0.35">
      <c r="A31" s="20"/>
      <c r="B31" s="5">
        <v>22</v>
      </c>
      <c r="C31" s="28" t="s">
        <v>155</v>
      </c>
      <c r="D31" s="25">
        <v>2</v>
      </c>
      <c r="E31" s="25">
        <v>0</v>
      </c>
      <c r="F31" s="25">
        <v>12</v>
      </c>
      <c r="G31" s="25">
        <v>1</v>
      </c>
      <c r="H31" s="25">
        <v>19</v>
      </c>
      <c r="I31" s="7">
        <f t="shared" si="0"/>
        <v>34</v>
      </c>
      <c r="J31" s="8">
        <f t="shared" si="1"/>
        <v>2.6672942653173295E-3</v>
      </c>
      <c r="K31" s="1"/>
      <c r="L31" s="1"/>
      <c r="M31" s="1"/>
      <c r="N31" s="1"/>
      <c r="O31" s="1"/>
      <c r="P31" s="1"/>
    </row>
    <row r="32" spans="1:16" ht="21.95" customHeight="1" x14ac:dyDescent="0.35">
      <c r="A32" s="20"/>
      <c r="B32" s="5">
        <v>23</v>
      </c>
      <c r="C32" s="28" t="s">
        <v>63</v>
      </c>
      <c r="D32" s="25">
        <v>14</v>
      </c>
      <c r="E32" s="25">
        <v>2</v>
      </c>
      <c r="F32" s="25">
        <v>5</v>
      </c>
      <c r="G32" s="25">
        <v>3</v>
      </c>
      <c r="H32" s="25">
        <v>9</v>
      </c>
      <c r="I32" s="7">
        <f t="shared" si="0"/>
        <v>33</v>
      </c>
      <c r="J32" s="8">
        <f t="shared" si="1"/>
        <v>2.5888444339844667E-3</v>
      </c>
      <c r="K32" s="1"/>
      <c r="L32" s="1"/>
      <c r="M32" s="1"/>
      <c r="N32" s="1"/>
      <c r="O32" s="1"/>
      <c r="P32" s="1"/>
    </row>
    <row r="33" spans="1:16" ht="21.95" customHeight="1" x14ac:dyDescent="0.35">
      <c r="A33" s="20"/>
      <c r="B33" s="5">
        <v>24</v>
      </c>
      <c r="C33" s="28" t="s">
        <v>53</v>
      </c>
      <c r="D33" s="25">
        <v>0</v>
      </c>
      <c r="E33" s="25">
        <v>1</v>
      </c>
      <c r="F33" s="25">
        <v>4</v>
      </c>
      <c r="G33" s="25">
        <v>6</v>
      </c>
      <c r="H33" s="25">
        <v>18</v>
      </c>
      <c r="I33" s="7">
        <f t="shared" si="0"/>
        <v>29</v>
      </c>
      <c r="J33" s="8">
        <f t="shared" si="1"/>
        <v>2.2750451086530166E-3</v>
      </c>
      <c r="K33" s="1"/>
      <c r="L33" s="1"/>
      <c r="M33" s="1"/>
      <c r="N33" s="1"/>
      <c r="O33" s="1"/>
      <c r="P33" s="1"/>
    </row>
    <row r="34" spans="1:16" ht="21.95" customHeight="1" x14ac:dyDescent="0.35">
      <c r="A34" s="20"/>
      <c r="B34" s="5">
        <v>25</v>
      </c>
      <c r="C34" s="28" t="s">
        <v>61</v>
      </c>
      <c r="D34" s="25">
        <v>4</v>
      </c>
      <c r="E34" s="25">
        <v>0</v>
      </c>
      <c r="F34" s="25">
        <v>9</v>
      </c>
      <c r="G34" s="25">
        <v>10</v>
      </c>
      <c r="H34" s="25">
        <v>3</v>
      </c>
      <c r="I34" s="7">
        <f t="shared" si="0"/>
        <v>26</v>
      </c>
      <c r="J34" s="8">
        <f t="shared" si="1"/>
        <v>2.0396956146544287E-3</v>
      </c>
      <c r="K34" s="1"/>
      <c r="L34" s="1"/>
      <c r="M34" s="1"/>
      <c r="N34" s="1"/>
      <c r="O34" s="1"/>
      <c r="P34" s="1"/>
    </row>
    <row r="35" spans="1:16" ht="21.95" customHeight="1" x14ac:dyDescent="0.35">
      <c r="A35" s="20"/>
      <c r="B35" s="5">
        <v>26</v>
      </c>
      <c r="C35" s="28" t="s">
        <v>80</v>
      </c>
      <c r="D35" s="25">
        <v>8</v>
      </c>
      <c r="E35" s="25">
        <v>1</v>
      </c>
      <c r="F35" s="25">
        <v>3</v>
      </c>
      <c r="G35" s="25">
        <v>4</v>
      </c>
      <c r="H35" s="25">
        <v>8</v>
      </c>
      <c r="I35" s="7">
        <f t="shared" si="0"/>
        <v>24</v>
      </c>
      <c r="J35" s="8">
        <f t="shared" si="1"/>
        <v>1.8827959519887032E-3</v>
      </c>
      <c r="K35" s="1"/>
      <c r="L35" s="1"/>
      <c r="M35" s="1"/>
      <c r="N35" s="1"/>
      <c r="O35" s="1"/>
      <c r="P35" s="1"/>
    </row>
    <row r="36" spans="1:16" ht="21.95" customHeight="1" x14ac:dyDescent="0.35">
      <c r="A36" s="20"/>
      <c r="B36" s="5">
        <v>27</v>
      </c>
      <c r="C36" s="28" t="s">
        <v>98</v>
      </c>
      <c r="D36" s="25">
        <v>5</v>
      </c>
      <c r="E36" s="25">
        <v>2</v>
      </c>
      <c r="F36" s="25">
        <v>5</v>
      </c>
      <c r="G36" s="25">
        <v>3</v>
      </c>
      <c r="H36" s="25">
        <v>8</v>
      </c>
      <c r="I36" s="7">
        <f t="shared" si="0"/>
        <v>23</v>
      </c>
      <c r="J36" s="8">
        <f t="shared" si="1"/>
        <v>1.8043461206558406E-3</v>
      </c>
      <c r="K36" s="1"/>
      <c r="L36" s="1"/>
      <c r="M36" s="1"/>
      <c r="N36" s="1"/>
      <c r="O36" s="1"/>
      <c r="P36" s="1"/>
    </row>
    <row r="37" spans="1:16" ht="21.95" customHeight="1" x14ac:dyDescent="0.35">
      <c r="A37" s="20"/>
      <c r="B37" s="5">
        <v>28</v>
      </c>
      <c r="C37" s="28" t="s">
        <v>81</v>
      </c>
      <c r="D37" s="25">
        <v>7</v>
      </c>
      <c r="E37" s="25">
        <v>1</v>
      </c>
      <c r="F37" s="25">
        <v>6</v>
      </c>
      <c r="G37" s="25">
        <v>2</v>
      </c>
      <c r="H37" s="25">
        <v>3</v>
      </c>
      <c r="I37" s="7">
        <f t="shared" si="0"/>
        <v>19</v>
      </c>
      <c r="J37" s="8">
        <f t="shared" si="1"/>
        <v>1.49054679532439E-3</v>
      </c>
      <c r="K37" s="1"/>
      <c r="L37" s="1"/>
      <c r="M37" s="1"/>
      <c r="N37" s="1"/>
      <c r="O37" s="1"/>
      <c r="P37" s="1"/>
    </row>
    <row r="38" spans="1:16" ht="21.95" customHeight="1" x14ac:dyDescent="0.35">
      <c r="A38" s="20"/>
      <c r="B38" s="5">
        <v>29</v>
      </c>
      <c r="C38" s="28" t="s">
        <v>91</v>
      </c>
      <c r="D38" s="25">
        <v>4</v>
      </c>
      <c r="E38" s="25">
        <v>0</v>
      </c>
      <c r="F38" s="25">
        <v>4</v>
      </c>
      <c r="G38" s="25">
        <v>1</v>
      </c>
      <c r="H38" s="25">
        <v>2</v>
      </c>
      <c r="I38" s="7">
        <f t="shared" si="0"/>
        <v>11</v>
      </c>
      <c r="J38" s="8">
        <f t="shared" si="1"/>
        <v>8.6294814466148894E-4</v>
      </c>
      <c r="K38" s="1"/>
      <c r="L38" s="1"/>
      <c r="M38" s="1"/>
      <c r="N38" s="1"/>
      <c r="O38" s="1"/>
      <c r="P38" s="1"/>
    </row>
    <row r="39" spans="1:16" ht="21.95" customHeight="1" x14ac:dyDescent="0.35">
      <c r="A39" s="20"/>
      <c r="B39" s="5">
        <v>30</v>
      </c>
      <c r="C39" s="28" t="s">
        <v>77</v>
      </c>
      <c r="D39" s="25">
        <v>1</v>
      </c>
      <c r="E39" s="25">
        <v>0</v>
      </c>
      <c r="F39" s="25">
        <v>6</v>
      </c>
      <c r="G39" s="25">
        <v>3</v>
      </c>
      <c r="H39" s="25">
        <v>1</v>
      </c>
      <c r="I39" s="7">
        <f t="shared" si="0"/>
        <v>11</v>
      </c>
      <c r="J39" s="8">
        <f t="shared" si="1"/>
        <v>8.6294814466148894E-4</v>
      </c>
      <c r="K39" s="1"/>
      <c r="L39" s="1"/>
      <c r="M39" s="1"/>
      <c r="N39" s="1"/>
      <c r="O39" s="1"/>
      <c r="P39" s="1"/>
    </row>
    <row r="40" spans="1:16" ht="21.95" customHeight="1" x14ac:dyDescent="0.35">
      <c r="A40" s="20"/>
      <c r="B40" s="5">
        <v>31</v>
      </c>
      <c r="C40" s="28" t="s">
        <v>58</v>
      </c>
      <c r="D40" s="25">
        <v>4</v>
      </c>
      <c r="E40" s="25">
        <v>0</v>
      </c>
      <c r="F40" s="25">
        <v>0</v>
      </c>
      <c r="G40" s="25">
        <v>2</v>
      </c>
      <c r="H40" s="25">
        <v>4</v>
      </c>
      <c r="I40" s="7">
        <f t="shared" si="0"/>
        <v>10</v>
      </c>
      <c r="J40" s="8">
        <f t="shared" si="1"/>
        <v>7.8449831332862629E-4</v>
      </c>
      <c r="K40" s="1"/>
      <c r="L40" s="1"/>
      <c r="M40" s="1"/>
      <c r="N40" s="1"/>
      <c r="O40" s="1"/>
      <c r="P40" s="1"/>
    </row>
    <row r="41" spans="1:16" ht="21.95" customHeight="1" x14ac:dyDescent="0.35">
      <c r="A41" s="20"/>
      <c r="B41" s="5">
        <v>32</v>
      </c>
      <c r="C41" s="28" t="s">
        <v>157</v>
      </c>
      <c r="D41" s="25">
        <v>0</v>
      </c>
      <c r="E41" s="25">
        <v>0</v>
      </c>
      <c r="F41" s="25">
        <v>0</v>
      </c>
      <c r="G41" s="25">
        <v>0</v>
      </c>
      <c r="H41" s="25">
        <v>5</v>
      </c>
      <c r="I41" s="7">
        <f t="shared" si="0"/>
        <v>5</v>
      </c>
      <c r="J41" s="8">
        <f t="shared" si="1"/>
        <v>3.9224915666431315E-4</v>
      </c>
      <c r="K41" s="1"/>
      <c r="L41" s="1"/>
      <c r="M41" s="1"/>
      <c r="N41" s="1"/>
      <c r="O41" s="1"/>
      <c r="P41" s="1"/>
    </row>
    <row r="42" spans="1:16" ht="21.95" customHeight="1" x14ac:dyDescent="0.35">
      <c r="A42" s="20"/>
      <c r="B42" s="5">
        <v>33</v>
      </c>
      <c r="C42" s="28" t="s">
        <v>153</v>
      </c>
      <c r="D42" s="25">
        <v>0</v>
      </c>
      <c r="E42" s="25">
        <v>0</v>
      </c>
      <c r="F42" s="25">
        <v>0</v>
      </c>
      <c r="G42" s="25">
        <v>0</v>
      </c>
      <c r="H42" s="25">
        <v>3</v>
      </c>
      <c r="I42" s="7">
        <f t="shared" si="0"/>
        <v>3</v>
      </c>
      <c r="J42" s="8">
        <f t="shared" si="1"/>
        <v>2.353494939985879E-4</v>
      </c>
      <c r="K42" s="1"/>
      <c r="L42" s="1"/>
      <c r="M42" s="1"/>
      <c r="N42" s="1"/>
      <c r="O42" s="1"/>
      <c r="P42" s="1"/>
    </row>
    <row r="43" spans="1:16" ht="21.95" customHeight="1" x14ac:dyDescent="0.35">
      <c r="A43" s="20"/>
      <c r="B43" s="5">
        <v>34</v>
      </c>
      <c r="C43" s="28" t="s">
        <v>111</v>
      </c>
      <c r="D43" s="25">
        <v>1</v>
      </c>
      <c r="E43" s="25">
        <v>0</v>
      </c>
      <c r="F43" s="25">
        <v>1</v>
      </c>
      <c r="G43" s="25">
        <v>0</v>
      </c>
      <c r="H43" s="25">
        <v>1</v>
      </c>
      <c r="I43" s="7">
        <f t="shared" si="0"/>
        <v>3</v>
      </c>
      <c r="J43" s="8">
        <f t="shared" si="1"/>
        <v>2.353494939985879E-4</v>
      </c>
      <c r="K43" s="1"/>
      <c r="L43" s="1"/>
      <c r="M43" s="1"/>
      <c r="N43" s="1"/>
      <c r="O43" s="1"/>
      <c r="P43" s="1"/>
    </row>
    <row r="44" spans="1:16" ht="21.95" customHeight="1" x14ac:dyDescent="0.35">
      <c r="A44" s="20"/>
      <c r="B44" s="5">
        <v>35</v>
      </c>
      <c r="C44" s="28" t="s">
        <v>76</v>
      </c>
      <c r="D44" s="25">
        <v>2</v>
      </c>
      <c r="E44" s="25">
        <v>0</v>
      </c>
      <c r="F44" s="25">
        <v>0</v>
      </c>
      <c r="G44" s="25">
        <v>0</v>
      </c>
      <c r="H44" s="25">
        <v>0</v>
      </c>
      <c r="I44" s="7">
        <f t="shared" si="0"/>
        <v>2</v>
      </c>
      <c r="J44" s="8">
        <f t="shared" si="1"/>
        <v>1.5689966266572527E-4</v>
      </c>
      <c r="K44" s="1"/>
      <c r="L44" s="1"/>
      <c r="M44" s="1"/>
      <c r="N44" s="1"/>
      <c r="O44" s="1"/>
      <c r="P44" s="1"/>
    </row>
    <row r="45" spans="1:16" ht="21.95" customHeight="1" x14ac:dyDescent="0.35">
      <c r="A45" s="20"/>
      <c r="B45" s="5">
        <v>36</v>
      </c>
      <c r="C45" s="28" t="s">
        <v>62</v>
      </c>
      <c r="D45" s="25">
        <v>1</v>
      </c>
      <c r="E45" s="25">
        <v>0</v>
      </c>
      <c r="F45" s="25">
        <v>0</v>
      </c>
      <c r="G45" s="25">
        <v>0</v>
      </c>
      <c r="H45" s="25">
        <v>1</v>
      </c>
      <c r="I45" s="7">
        <f t="shared" si="0"/>
        <v>2</v>
      </c>
      <c r="J45" s="8">
        <f t="shared" si="1"/>
        <v>1.5689966266572527E-4</v>
      </c>
      <c r="K45" s="1"/>
      <c r="L45" s="1"/>
      <c r="M45" s="1"/>
      <c r="N45" s="1"/>
      <c r="O45" s="1"/>
      <c r="P45" s="1"/>
    </row>
    <row r="46" spans="1:16" ht="21.95" customHeight="1" x14ac:dyDescent="0.35">
      <c r="A46" s="20"/>
      <c r="B46" s="5">
        <v>37</v>
      </c>
      <c r="C46" s="28" t="s">
        <v>156</v>
      </c>
      <c r="D46" s="25">
        <v>0</v>
      </c>
      <c r="E46" s="25">
        <v>0</v>
      </c>
      <c r="F46" s="25">
        <v>0</v>
      </c>
      <c r="G46" s="25">
        <v>0</v>
      </c>
      <c r="H46" s="25">
        <v>2</v>
      </c>
      <c r="I46" s="7">
        <f t="shared" si="0"/>
        <v>2</v>
      </c>
      <c r="J46" s="8">
        <f t="shared" si="1"/>
        <v>1.5689966266572527E-4</v>
      </c>
      <c r="K46" s="1"/>
      <c r="L46" s="1"/>
      <c r="M46" s="1"/>
      <c r="N46" s="1"/>
      <c r="O46" s="1"/>
      <c r="P46" s="1"/>
    </row>
    <row r="47" spans="1:16" ht="21.95" customHeight="1" x14ac:dyDescent="0.35">
      <c r="A47" s="20"/>
      <c r="B47" s="5">
        <v>38</v>
      </c>
      <c r="C47" s="28" t="s">
        <v>99</v>
      </c>
      <c r="D47" s="25">
        <v>0</v>
      </c>
      <c r="E47" s="25">
        <v>0</v>
      </c>
      <c r="F47" s="25">
        <v>1</v>
      </c>
      <c r="G47" s="25">
        <v>1</v>
      </c>
      <c r="H47" s="25">
        <v>0</v>
      </c>
      <c r="I47" s="7">
        <f t="shared" si="0"/>
        <v>2</v>
      </c>
      <c r="J47" s="8">
        <f t="shared" si="1"/>
        <v>1.5689966266572527E-4</v>
      </c>
      <c r="K47" s="1"/>
      <c r="L47" s="1"/>
      <c r="M47" s="1"/>
      <c r="N47" s="1"/>
      <c r="O47" s="1"/>
      <c r="P47" s="1"/>
    </row>
    <row r="48" spans="1:16" ht="21.95" customHeight="1" x14ac:dyDescent="0.35">
      <c r="A48" s="20"/>
      <c r="B48" s="5">
        <v>39</v>
      </c>
      <c r="C48" s="28" t="s">
        <v>74</v>
      </c>
      <c r="D48" s="25">
        <v>0</v>
      </c>
      <c r="E48" s="25">
        <v>0</v>
      </c>
      <c r="F48" s="25">
        <v>0</v>
      </c>
      <c r="G48" s="25">
        <v>1</v>
      </c>
      <c r="H48" s="25">
        <v>0</v>
      </c>
      <c r="I48" s="7">
        <f t="shared" si="0"/>
        <v>1</v>
      </c>
      <c r="J48" s="8">
        <f t="shared" si="1"/>
        <v>7.8449831332862637E-5</v>
      </c>
      <c r="K48" s="1"/>
      <c r="L48" s="1"/>
      <c r="M48" s="1"/>
      <c r="N48" s="1"/>
      <c r="O48" s="1"/>
      <c r="P48" s="1"/>
    </row>
    <row r="49" spans="1:16" ht="21.95" customHeight="1" x14ac:dyDescent="0.35">
      <c r="A49" s="20"/>
      <c r="B49" s="5">
        <v>40</v>
      </c>
      <c r="C49" s="28" t="s">
        <v>75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7">
        <f t="shared" si="0"/>
        <v>1</v>
      </c>
      <c r="J49" s="8">
        <f t="shared" si="1"/>
        <v>7.8449831332862637E-5</v>
      </c>
      <c r="K49" s="1"/>
      <c r="L49" s="1"/>
      <c r="M49" s="1"/>
      <c r="N49" s="1"/>
      <c r="O49" s="1"/>
      <c r="P49" s="1"/>
    </row>
    <row r="50" spans="1:16" ht="21.95" customHeight="1" x14ac:dyDescent="0.35">
      <c r="A50" s="20"/>
      <c r="B50" s="5">
        <v>41</v>
      </c>
      <c r="C50" s="28" t="s">
        <v>78</v>
      </c>
      <c r="D50" s="25">
        <v>0</v>
      </c>
      <c r="E50" s="25">
        <v>0</v>
      </c>
      <c r="F50" s="25">
        <v>0</v>
      </c>
      <c r="G50" s="25">
        <v>0</v>
      </c>
      <c r="H50" s="25">
        <v>1</v>
      </c>
      <c r="I50" s="7">
        <f t="shared" si="0"/>
        <v>1</v>
      </c>
      <c r="J50" s="8">
        <f t="shared" si="1"/>
        <v>7.8449831332862637E-5</v>
      </c>
      <c r="K50" s="1"/>
      <c r="L50" s="1"/>
      <c r="M50" s="1"/>
      <c r="N50" s="1"/>
      <c r="O50" s="1"/>
      <c r="P50" s="1"/>
    </row>
    <row r="51" spans="1:16" ht="21.95" customHeight="1" x14ac:dyDescent="0.35">
      <c r="A51" s="20"/>
      <c r="B51" s="5">
        <v>42</v>
      </c>
      <c r="C51" s="28" t="s">
        <v>86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7">
        <f t="shared" si="0"/>
        <v>0</v>
      </c>
      <c r="J51" s="8">
        <f t="shared" si="1"/>
        <v>0</v>
      </c>
      <c r="K51" s="1"/>
      <c r="L51" s="1"/>
      <c r="M51" s="1"/>
      <c r="N51" s="1"/>
      <c r="O51" s="1"/>
      <c r="P51" s="1"/>
    </row>
    <row r="52" spans="1:16" ht="21.95" customHeight="1" x14ac:dyDescent="0.35">
      <c r="A52" s="20"/>
      <c r="B52" s="5">
        <v>43</v>
      </c>
      <c r="C52" s="28" t="s">
        <v>79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7">
        <f t="shared" si="0"/>
        <v>0</v>
      </c>
      <c r="J52" s="8">
        <f t="shared" si="1"/>
        <v>0</v>
      </c>
      <c r="K52" s="1"/>
      <c r="L52" s="1"/>
      <c r="M52" s="1"/>
      <c r="N52" s="1"/>
      <c r="O52" s="1"/>
      <c r="P52" s="1"/>
    </row>
    <row r="53" spans="1:16" ht="21.95" customHeight="1" x14ac:dyDescent="0.35">
      <c r="A53" s="20"/>
      <c r="B53" s="5">
        <v>44</v>
      </c>
      <c r="C53" s="28" t="s">
        <v>154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7">
        <f t="shared" si="0"/>
        <v>0</v>
      </c>
      <c r="J53" s="8">
        <f t="shared" si="1"/>
        <v>0</v>
      </c>
      <c r="K53" s="1"/>
      <c r="L53" s="1"/>
      <c r="M53" s="1"/>
      <c r="N53" s="1"/>
      <c r="O53" s="1"/>
      <c r="P53" s="1"/>
    </row>
    <row r="54" spans="1:16" ht="21.95" customHeight="1" x14ac:dyDescent="0.35">
      <c r="A54" s="20"/>
      <c r="B54" s="5"/>
      <c r="C54" s="28" t="s">
        <v>59</v>
      </c>
      <c r="D54" s="25">
        <v>16</v>
      </c>
      <c r="E54" s="25">
        <v>5</v>
      </c>
      <c r="F54" s="25">
        <v>13</v>
      </c>
      <c r="G54" s="25">
        <v>10</v>
      </c>
      <c r="H54" s="25">
        <v>10</v>
      </c>
      <c r="I54" s="7">
        <f t="shared" si="0"/>
        <v>54</v>
      </c>
      <c r="J54" s="8">
        <f t="shared" si="1"/>
        <v>4.2362908919745821E-3</v>
      </c>
      <c r="K54" s="1"/>
      <c r="L54" s="1"/>
      <c r="M54" s="1"/>
      <c r="N54" s="1"/>
      <c r="O54" s="1"/>
      <c r="P54" s="1"/>
    </row>
    <row r="55" spans="1:16" ht="21.95" customHeight="1" x14ac:dyDescent="0.35">
      <c r="A55" s="20"/>
      <c r="B55" s="5"/>
      <c r="C55" s="28" t="s">
        <v>82</v>
      </c>
      <c r="D55" s="25">
        <v>2</v>
      </c>
      <c r="E55" s="25">
        <v>2</v>
      </c>
      <c r="F55" s="25">
        <v>3</v>
      </c>
      <c r="G55" s="25">
        <v>18</v>
      </c>
      <c r="H55" s="25">
        <v>2</v>
      </c>
      <c r="I55" s="7">
        <f t="shared" si="0"/>
        <v>27</v>
      </c>
      <c r="J55" s="8">
        <f t="shared" si="1"/>
        <v>2.118145445987291E-3</v>
      </c>
      <c r="K55" s="1"/>
      <c r="L55" s="1"/>
      <c r="M55" s="1"/>
      <c r="N55" s="1"/>
      <c r="O55" s="1"/>
      <c r="P55" s="1"/>
    </row>
    <row r="56" spans="1:16" ht="21.95" customHeight="1" thickBot="1" x14ac:dyDescent="0.4">
      <c r="A56" s="1"/>
      <c r="B56" s="62" t="s">
        <v>2</v>
      </c>
      <c r="C56" s="63"/>
      <c r="D56" s="32">
        <f t="shared" ref="D56:J56" si="2">SUM(D10:D55)</f>
        <v>4785</v>
      </c>
      <c r="E56" s="32">
        <f t="shared" si="2"/>
        <v>514</v>
      </c>
      <c r="F56" s="32">
        <f t="shared" si="2"/>
        <v>1791</v>
      </c>
      <c r="G56" s="32">
        <f t="shared" si="2"/>
        <v>2697</v>
      </c>
      <c r="H56" s="32">
        <f t="shared" si="2"/>
        <v>2960</v>
      </c>
      <c r="I56" s="36">
        <f t="shared" si="2"/>
        <v>12747</v>
      </c>
      <c r="J56" s="9">
        <f t="shared" si="2"/>
        <v>1</v>
      </c>
      <c r="K56" s="1"/>
      <c r="L56" s="1"/>
      <c r="M56" s="1"/>
      <c r="N56" s="1"/>
      <c r="O56" s="1"/>
      <c r="P56" s="1"/>
    </row>
    <row r="57" spans="1:16" ht="21.95" customHeight="1" x14ac:dyDescent="0.35">
      <c r="A57" s="1"/>
      <c r="B57" s="21" t="s">
        <v>94</v>
      </c>
      <c r="C57" s="22"/>
      <c r="D57" s="22"/>
      <c r="E57" s="22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</row>
  </sheetData>
  <autoFilter ref="B9:J27">
    <sortState ref="B10:J55">
      <sortCondition descending="1" ref="I9:I27"/>
    </sortState>
  </autoFilter>
  <mergeCells count="3">
    <mergeCell ref="B6:J6"/>
    <mergeCell ref="B7:J7"/>
    <mergeCell ref="B56:C56"/>
  </mergeCells>
  <conditionalFormatting sqref="J10:J56">
    <cfRule type="dataBar" priority="1017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{FB9E8C88-9E61-4D1C-8E46-7F7D4D9B8604}</x14:id>
        </ext>
      </extLst>
    </cfRule>
    <cfRule type="dataBar" priority="101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{D26C127D-051E-4839-A9A7-32A3D1B848E1}</x14:id>
        </ext>
      </extLst>
    </cfRule>
  </conditionalFormatting>
  <conditionalFormatting sqref="J10:J56">
    <cfRule type="dataBar" priority="101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{8A3E2AF4-7A0E-4C80-85F7-DB0BBA59F764}</x14:id>
        </ext>
      </extLst>
    </cfRule>
    <cfRule type="dataBar" priority="101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{A39173A1-FC04-48A7-BAD6-2C4EE0724062}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9E8C88-9E61-4D1C-8E46-7F7D4D9B86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6C127D-051E-4839-A9A7-32A3D1B848E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  <x14:conditionalFormatting xmlns:xm="http://schemas.microsoft.com/office/excel/2006/main">
          <x14:cfRule type="dataBar" id="{8A3E2AF4-7A0E-4C80-85F7-DB0BBA59F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9173A1-FC04-48A7-BAD6-2C4EE07240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0"/>
  <sheetViews>
    <sheetView workbookViewId="0">
      <selection activeCell="K7" sqref="K7"/>
    </sheetView>
    <sheetView workbookViewId="1"/>
  </sheetViews>
  <sheetFormatPr baseColWidth="10" defaultRowHeight="15" x14ac:dyDescent="0.25"/>
  <cols>
    <col min="1" max="1" width="8.28515625" customWidth="1"/>
    <col min="2" max="2" width="4.7109375" customWidth="1"/>
    <col min="3" max="3" width="40.7109375" customWidth="1"/>
    <col min="4" max="4" width="15.7109375" bestFit="1" customWidth="1"/>
    <col min="5" max="5" width="15.42578125" bestFit="1" customWidth="1"/>
    <col min="6" max="6" width="13.42578125" customWidth="1"/>
    <col min="7" max="7" width="13.85546875" customWidth="1"/>
    <col min="8" max="8" width="14.7109375" customWidth="1"/>
    <col min="11" max="11" width="11.5703125" customWidth="1"/>
    <col min="12" max="12" width="6.28515625" customWidth="1"/>
    <col min="13" max="13" width="1.28515625" customWidth="1"/>
  </cols>
  <sheetData>
    <row r="5" spans="1:13" ht="17.2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0.25" customHeight="1" x14ac:dyDescent="0.25">
      <c r="B6" s="57" t="s">
        <v>108</v>
      </c>
      <c r="C6" s="57"/>
      <c r="D6" s="57"/>
      <c r="E6" s="57"/>
      <c r="F6" s="57"/>
      <c r="G6" s="57"/>
      <c r="H6" s="23"/>
      <c r="I6" s="23"/>
      <c r="J6" s="23"/>
      <c r="K6" s="23"/>
      <c r="L6" s="23"/>
      <c r="M6" s="23"/>
    </row>
    <row r="7" spans="1:13" ht="15.75" x14ac:dyDescent="0.3">
      <c r="B7" s="61" t="str">
        <f>TITULOS!C8</f>
        <v>AÑO 2021 (ENERO-DICIEMBRE)</v>
      </c>
      <c r="C7" s="61"/>
      <c r="D7" s="61"/>
      <c r="E7" s="61"/>
      <c r="F7" s="61"/>
      <c r="G7" s="61"/>
      <c r="H7" s="24"/>
      <c r="I7" s="24"/>
      <c r="J7" s="24"/>
      <c r="K7" s="24"/>
      <c r="L7" s="24"/>
      <c r="M7" s="24"/>
    </row>
    <row r="8" spans="1:13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100000000000001" customHeight="1" x14ac:dyDescent="0.35">
      <c r="A9" s="1"/>
      <c r="B9" s="11" t="s">
        <v>1</v>
      </c>
      <c r="C9" s="12" t="str">
        <f>TITULOS!C12</f>
        <v>Delitos</v>
      </c>
      <c r="D9" s="13" t="s">
        <v>39</v>
      </c>
      <c r="E9" s="13" t="s">
        <v>48</v>
      </c>
      <c r="F9" s="13" t="str">
        <f>TITULOS!C13</f>
        <v>Total</v>
      </c>
      <c r="G9" s="14" t="str">
        <f>TITULOS!C14</f>
        <v>%</v>
      </c>
      <c r="H9" s="1"/>
      <c r="I9" s="1"/>
      <c r="J9" s="1"/>
      <c r="K9" s="1"/>
      <c r="L9" s="1"/>
      <c r="M9" s="1"/>
    </row>
    <row r="10" spans="1:13" ht="20.100000000000001" customHeight="1" x14ac:dyDescent="0.35">
      <c r="A10" s="20"/>
      <c r="B10" s="5">
        <v>1</v>
      </c>
      <c r="C10" s="28" t="s">
        <v>60</v>
      </c>
      <c r="D10" s="25">
        <v>4589</v>
      </c>
      <c r="E10" s="25">
        <v>154</v>
      </c>
      <c r="F10" s="7">
        <f t="shared" ref="F10:F55" si="0">SUM(D10:E10)</f>
        <v>4743</v>
      </c>
      <c r="G10" s="8">
        <f t="shared" ref="G10:G55" si="1">F10/$F$56</f>
        <v>0.20697329376854601</v>
      </c>
      <c r="H10" s="1"/>
      <c r="I10" s="1"/>
      <c r="J10" s="1"/>
      <c r="K10" s="1"/>
      <c r="L10" s="1"/>
      <c r="M10" s="1"/>
    </row>
    <row r="11" spans="1:13" ht="20.100000000000001" customHeight="1" x14ac:dyDescent="0.35">
      <c r="A11" s="20"/>
      <c r="B11" s="5">
        <v>2</v>
      </c>
      <c r="C11" s="28" t="s">
        <v>83</v>
      </c>
      <c r="D11" s="25">
        <v>3359</v>
      </c>
      <c r="E11" s="25">
        <v>28</v>
      </c>
      <c r="F11" s="7">
        <f t="shared" si="0"/>
        <v>3387</v>
      </c>
      <c r="G11" s="8">
        <f t="shared" si="1"/>
        <v>0.14780066329202304</v>
      </c>
      <c r="H11" s="1"/>
      <c r="I11" s="1"/>
      <c r="J11" s="1"/>
      <c r="K11" s="1"/>
      <c r="L11" s="1"/>
      <c r="M11" s="1"/>
    </row>
    <row r="12" spans="1:13" ht="20.100000000000001" customHeight="1" x14ac:dyDescent="0.35">
      <c r="A12" s="20"/>
      <c r="B12" s="5">
        <v>3</v>
      </c>
      <c r="C12" s="28" t="s">
        <v>66</v>
      </c>
      <c r="D12" s="25">
        <v>3363</v>
      </c>
      <c r="E12" s="25">
        <v>2</v>
      </c>
      <c r="F12" s="7">
        <f t="shared" si="0"/>
        <v>3365</v>
      </c>
      <c r="G12" s="8">
        <f t="shared" si="1"/>
        <v>0.14684063536393785</v>
      </c>
      <c r="H12" s="1"/>
      <c r="I12" s="1"/>
      <c r="J12" s="1"/>
      <c r="K12" s="1"/>
      <c r="L12" s="1"/>
      <c r="M12" s="1"/>
    </row>
    <row r="13" spans="1:13" ht="20.100000000000001" customHeight="1" x14ac:dyDescent="0.35">
      <c r="A13" s="20"/>
      <c r="B13" s="5">
        <v>4</v>
      </c>
      <c r="C13" s="28" t="s">
        <v>84</v>
      </c>
      <c r="D13" s="25">
        <v>1938</v>
      </c>
      <c r="E13" s="25">
        <v>4</v>
      </c>
      <c r="F13" s="7">
        <f t="shared" si="0"/>
        <v>1942</v>
      </c>
      <c r="G13" s="8">
        <f t="shared" si="1"/>
        <v>8.4744283470064588E-2</v>
      </c>
      <c r="H13" s="1"/>
      <c r="I13" s="1"/>
      <c r="J13" s="1"/>
      <c r="K13" s="1"/>
      <c r="L13" s="1"/>
      <c r="M13" s="1"/>
    </row>
    <row r="14" spans="1:13" ht="20.100000000000001" customHeight="1" x14ac:dyDescent="0.35">
      <c r="A14" s="20"/>
      <c r="B14" s="5">
        <v>5</v>
      </c>
      <c r="C14" s="28" t="s">
        <v>56</v>
      </c>
      <c r="D14" s="25">
        <v>1744</v>
      </c>
      <c r="E14" s="25">
        <v>89</v>
      </c>
      <c r="F14" s="7">
        <f t="shared" si="0"/>
        <v>1833</v>
      </c>
      <c r="G14" s="8">
        <f t="shared" si="1"/>
        <v>7.9987781462733457E-2</v>
      </c>
      <c r="H14" s="1"/>
      <c r="I14" s="1"/>
      <c r="J14" s="1"/>
      <c r="K14" s="1"/>
      <c r="L14" s="1"/>
      <c r="M14" s="1"/>
    </row>
    <row r="15" spans="1:13" ht="20.100000000000001" customHeight="1" x14ac:dyDescent="0.35">
      <c r="A15" s="20"/>
      <c r="B15" s="5">
        <v>6</v>
      </c>
      <c r="C15" s="28" t="s">
        <v>85</v>
      </c>
      <c r="D15" s="25">
        <v>1603</v>
      </c>
      <c r="E15" s="25">
        <v>222</v>
      </c>
      <c r="F15" s="7">
        <f t="shared" si="0"/>
        <v>1825</v>
      </c>
      <c r="G15" s="8">
        <f t="shared" si="1"/>
        <v>7.9638680397975212E-2</v>
      </c>
      <c r="H15" s="1"/>
      <c r="I15" s="1"/>
      <c r="J15" s="1"/>
      <c r="K15" s="1"/>
      <c r="L15" s="1"/>
      <c r="M15" s="1"/>
    </row>
    <row r="16" spans="1:13" ht="20.100000000000001" customHeight="1" x14ac:dyDescent="0.35">
      <c r="A16" s="20"/>
      <c r="B16" s="5">
        <v>7</v>
      </c>
      <c r="C16" s="28" t="s">
        <v>52</v>
      </c>
      <c r="D16" s="25">
        <v>878</v>
      </c>
      <c r="E16" s="25">
        <v>96</v>
      </c>
      <c r="F16" s="7">
        <f t="shared" si="0"/>
        <v>974</v>
      </c>
      <c r="G16" s="8">
        <f t="shared" si="1"/>
        <v>4.2503054634316632E-2</v>
      </c>
      <c r="H16" s="1"/>
      <c r="I16" s="1"/>
      <c r="J16" s="1"/>
      <c r="K16" s="1"/>
      <c r="L16" s="1"/>
      <c r="M16" s="1"/>
    </row>
    <row r="17" spans="1:13" ht="20.100000000000001" customHeight="1" x14ac:dyDescent="0.35">
      <c r="A17" s="20"/>
      <c r="B17" s="5">
        <v>8</v>
      </c>
      <c r="C17" s="28" t="s">
        <v>51</v>
      </c>
      <c r="D17" s="25">
        <v>498</v>
      </c>
      <c r="E17" s="25">
        <v>13</v>
      </c>
      <c r="F17" s="7">
        <f t="shared" si="0"/>
        <v>511</v>
      </c>
      <c r="G17" s="8">
        <f t="shared" si="1"/>
        <v>2.2298830511433061E-2</v>
      </c>
      <c r="H17" s="1"/>
      <c r="I17" s="1"/>
      <c r="J17" s="1"/>
      <c r="K17" s="1"/>
      <c r="L17" s="1"/>
      <c r="M17" s="1"/>
    </row>
    <row r="18" spans="1:13" ht="20.100000000000001" customHeight="1" x14ac:dyDescent="0.35">
      <c r="A18" s="20"/>
      <c r="B18" s="5">
        <v>9</v>
      </c>
      <c r="C18" s="28" t="s">
        <v>50</v>
      </c>
      <c r="D18" s="25">
        <v>463</v>
      </c>
      <c r="E18" s="25">
        <v>1</v>
      </c>
      <c r="F18" s="7">
        <f t="shared" si="0"/>
        <v>464</v>
      </c>
      <c r="G18" s="8">
        <f t="shared" si="1"/>
        <v>2.0247861755978355E-2</v>
      </c>
      <c r="H18" s="1"/>
      <c r="I18" s="1"/>
      <c r="J18" s="1"/>
      <c r="K18" s="1"/>
      <c r="L18" s="1"/>
      <c r="M18" s="1"/>
    </row>
    <row r="19" spans="1:13" ht="20.100000000000001" customHeight="1" x14ac:dyDescent="0.35">
      <c r="A19" s="20"/>
      <c r="B19" s="5">
        <v>10</v>
      </c>
      <c r="C19" s="28" t="s">
        <v>97</v>
      </c>
      <c r="D19" s="25">
        <v>420</v>
      </c>
      <c r="E19" s="25">
        <v>6</v>
      </c>
      <c r="F19" s="7">
        <f t="shared" si="0"/>
        <v>426</v>
      </c>
      <c r="G19" s="8">
        <f t="shared" si="1"/>
        <v>1.8589631698376682E-2</v>
      </c>
      <c r="H19" s="1"/>
      <c r="I19" s="1"/>
      <c r="J19" s="1"/>
      <c r="K19" s="1"/>
      <c r="L19" s="1"/>
      <c r="M19" s="1"/>
    </row>
    <row r="20" spans="1:13" ht="20.100000000000001" customHeight="1" x14ac:dyDescent="0.35">
      <c r="A20" s="20"/>
      <c r="B20" s="5">
        <v>11</v>
      </c>
      <c r="C20" s="28" t="s">
        <v>112</v>
      </c>
      <c r="D20" s="25">
        <v>283</v>
      </c>
      <c r="E20" s="25">
        <v>13</v>
      </c>
      <c r="F20" s="7">
        <f t="shared" si="0"/>
        <v>296</v>
      </c>
      <c r="G20" s="8">
        <f t="shared" si="1"/>
        <v>1.2916739396055157E-2</v>
      </c>
      <c r="H20" s="1"/>
      <c r="I20" s="1"/>
      <c r="J20" s="1"/>
      <c r="K20" s="1"/>
      <c r="L20" s="1"/>
      <c r="M20" s="1"/>
    </row>
    <row r="21" spans="1:13" ht="20.100000000000001" customHeight="1" x14ac:dyDescent="0.35">
      <c r="A21" s="20"/>
      <c r="B21" s="5">
        <v>12</v>
      </c>
      <c r="C21" s="28" t="s">
        <v>152</v>
      </c>
      <c r="D21" s="25">
        <v>242</v>
      </c>
      <c r="E21" s="25">
        <v>50</v>
      </c>
      <c r="F21" s="7">
        <f t="shared" si="0"/>
        <v>292</v>
      </c>
      <c r="G21" s="8">
        <f t="shared" si="1"/>
        <v>1.2742188863676035E-2</v>
      </c>
      <c r="H21" s="1"/>
      <c r="I21" s="1"/>
      <c r="J21" s="1"/>
      <c r="K21" s="1"/>
      <c r="L21" s="1"/>
      <c r="M21" s="1"/>
    </row>
    <row r="22" spans="1:13" ht="20.100000000000001" customHeight="1" x14ac:dyDescent="0.35">
      <c r="A22" s="20"/>
      <c r="B22" s="5">
        <v>13</v>
      </c>
      <c r="C22" s="28" t="s">
        <v>49</v>
      </c>
      <c r="D22" s="25">
        <v>229</v>
      </c>
      <c r="E22" s="25">
        <v>55</v>
      </c>
      <c r="F22" s="7">
        <f t="shared" si="0"/>
        <v>284</v>
      </c>
      <c r="G22" s="8">
        <f t="shared" si="1"/>
        <v>1.2393087798917787E-2</v>
      </c>
      <c r="H22" s="1"/>
      <c r="I22" s="1"/>
      <c r="J22" s="1"/>
      <c r="K22" s="1"/>
      <c r="L22" s="1"/>
      <c r="M22" s="1"/>
    </row>
    <row r="23" spans="1:13" ht="20.100000000000001" customHeight="1" x14ac:dyDescent="0.35">
      <c r="A23" s="20"/>
      <c r="B23" s="5">
        <v>14</v>
      </c>
      <c r="C23" s="28" t="s">
        <v>54</v>
      </c>
      <c r="D23" s="25">
        <v>217</v>
      </c>
      <c r="E23" s="25">
        <v>51</v>
      </c>
      <c r="F23" s="7">
        <f t="shared" si="0"/>
        <v>268</v>
      </c>
      <c r="G23" s="8">
        <f t="shared" si="1"/>
        <v>1.1694885669401292E-2</v>
      </c>
      <c r="H23" s="1"/>
      <c r="I23" s="1"/>
      <c r="J23" s="1"/>
      <c r="K23" s="1"/>
      <c r="L23" s="1"/>
      <c r="M23" s="1"/>
    </row>
    <row r="24" spans="1:13" ht="20.100000000000001" customHeight="1" x14ac:dyDescent="0.35">
      <c r="A24" s="20"/>
      <c r="B24" s="5">
        <v>15</v>
      </c>
      <c r="C24" s="28" t="s">
        <v>195</v>
      </c>
      <c r="D24" s="25">
        <v>204</v>
      </c>
      <c r="E24" s="25">
        <v>41</v>
      </c>
      <c r="F24" s="7">
        <f t="shared" si="0"/>
        <v>245</v>
      </c>
      <c r="G24" s="8">
        <f t="shared" si="1"/>
        <v>1.0691220108221331E-2</v>
      </c>
      <c r="H24" s="1"/>
      <c r="I24" s="1"/>
      <c r="J24" s="1"/>
      <c r="K24" s="1"/>
      <c r="L24" s="1"/>
      <c r="M24" s="1"/>
    </row>
    <row r="25" spans="1:13" ht="20.100000000000001" customHeight="1" x14ac:dyDescent="0.35">
      <c r="A25" s="20"/>
      <c r="B25" s="5">
        <v>16</v>
      </c>
      <c r="C25" s="28" t="s">
        <v>65</v>
      </c>
      <c r="D25" s="25">
        <v>179</v>
      </c>
      <c r="E25" s="25">
        <v>0</v>
      </c>
      <c r="F25" s="7">
        <f t="shared" si="0"/>
        <v>179</v>
      </c>
      <c r="G25" s="8">
        <f t="shared" si="1"/>
        <v>7.811136323965788E-3</v>
      </c>
      <c r="H25" s="1"/>
      <c r="I25" s="1"/>
      <c r="J25" s="1"/>
      <c r="K25" s="1"/>
      <c r="L25" s="1"/>
      <c r="M25" s="1"/>
    </row>
    <row r="26" spans="1:13" ht="20.100000000000001" customHeight="1" x14ac:dyDescent="0.35">
      <c r="A26" s="20"/>
      <c r="B26" s="5">
        <v>17</v>
      </c>
      <c r="C26" s="28" t="s">
        <v>153</v>
      </c>
      <c r="D26" s="25">
        <v>164</v>
      </c>
      <c r="E26" s="25">
        <v>0</v>
      </c>
      <c r="F26" s="7">
        <f t="shared" si="0"/>
        <v>164</v>
      </c>
      <c r="G26" s="8">
        <f t="shared" si="1"/>
        <v>7.1565718275440737E-3</v>
      </c>
      <c r="H26" s="1"/>
      <c r="I26" s="1"/>
      <c r="J26" s="1"/>
      <c r="K26" s="1"/>
      <c r="L26" s="1"/>
      <c r="M26" s="1"/>
    </row>
    <row r="27" spans="1:13" ht="20.100000000000001" customHeight="1" x14ac:dyDescent="0.35">
      <c r="A27" s="20"/>
      <c r="B27" s="5">
        <v>18</v>
      </c>
      <c r="C27" s="28" t="s">
        <v>86</v>
      </c>
      <c r="D27" s="25">
        <v>164</v>
      </c>
      <c r="E27" s="25">
        <v>0</v>
      </c>
      <c r="F27" s="7">
        <f t="shared" si="0"/>
        <v>164</v>
      </c>
      <c r="G27" s="8">
        <f t="shared" si="1"/>
        <v>7.1565718275440737E-3</v>
      </c>
      <c r="H27" s="1"/>
      <c r="I27" s="1"/>
      <c r="J27" s="1"/>
      <c r="K27" s="1"/>
      <c r="L27" s="1"/>
      <c r="M27" s="1"/>
    </row>
    <row r="28" spans="1:13" ht="20.100000000000001" customHeight="1" x14ac:dyDescent="0.35">
      <c r="A28" s="20"/>
      <c r="B28" s="5">
        <v>19</v>
      </c>
      <c r="C28" s="28" t="s">
        <v>109</v>
      </c>
      <c r="D28" s="25">
        <v>144</v>
      </c>
      <c r="E28" s="25">
        <v>9</v>
      </c>
      <c r="F28" s="7">
        <f t="shared" si="0"/>
        <v>153</v>
      </c>
      <c r="G28" s="8">
        <f t="shared" si="1"/>
        <v>6.6765578635014835E-3</v>
      </c>
      <c r="H28" s="1"/>
      <c r="I28" s="1"/>
      <c r="J28" s="1"/>
      <c r="K28" s="1"/>
      <c r="L28" s="1"/>
      <c r="M28" s="1"/>
    </row>
    <row r="29" spans="1:13" ht="20.100000000000001" customHeight="1" x14ac:dyDescent="0.35">
      <c r="A29" s="20"/>
      <c r="B29" s="5">
        <v>20</v>
      </c>
      <c r="C29" s="28" t="s">
        <v>57</v>
      </c>
      <c r="D29" s="25">
        <v>124</v>
      </c>
      <c r="E29" s="25">
        <v>14</v>
      </c>
      <c r="F29" s="7">
        <f t="shared" si="0"/>
        <v>138</v>
      </c>
      <c r="G29" s="8">
        <f t="shared" si="1"/>
        <v>6.02199336707977E-3</v>
      </c>
      <c r="H29" s="1"/>
      <c r="I29" s="1"/>
      <c r="J29" s="1"/>
      <c r="K29" s="1"/>
      <c r="L29" s="1"/>
      <c r="M29" s="1"/>
    </row>
    <row r="30" spans="1:13" ht="20.100000000000001" customHeight="1" x14ac:dyDescent="0.35">
      <c r="A30" s="20"/>
      <c r="B30" s="5">
        <v>21</v>
      </c>
      <c r="C30" s="28" t="s">
        <v>55</v>
      </c>
      <c r="D30" s="25">
        <v>124</v>
      </c>
      <c r="E30" s="25">
        <v>4</v>
      </c>
      <c r="F30" s="7">
        <f t="shared" si="0"/>
        <v>128</v>
      </c>
      <c r="G30" s="8">
        <f t="shared" si="1"/>
        <v>5.5856170361319605E-3</v>
      </c>
      <c r="H30" s="1"/>
      <c r="I30" s="1"/>
      <c r="J30" s="1"/>
      <c r="K30" s="1"/>
      <c r="L30" s="1"/>
      <c r="M30" s="1"/>
    </row>
    <row r="31" spans="1:13" ht="20.100000000000001" customHeight="1" x14ac:dyDescent="0.35">
      <c r="A31" s="20"/>
      <c r="B31" s="5">
        <v>22</v>
      </c>
      <c r="C31" s="28" t="s">
        <v>79</v>
      </c>
      <c r="D31" s="25">
        <v>91</v>
      </c>
      <c r="E31" s="25">
        <v>3</v>
      </c>
      <c r="F31" s="7">
        <f t="shared" si="0"/>
        <v>94</v>
      </c>
      <c r="G31" s="8">
        <f t="shared" si="1"/>
        <v>4.1019375109094085E-3</v>
      </c>
      <c r="H31" s="1"/>
      <c r="I31" s="1"/>
      <c r="J31" s="1"/>
      <c r="K31" s="1"/>
      <c r="L31" s="1"/>
      <c r="M31" s="1"/>
    </row>
    <row r="32" spans="1:13" ht="20.100000000000001" customHeight="1" x14ac:dyDescent="0.35">
      <c r="A32" s="20"/>
      <c r="B32" s="5">
        <v>23</v>
      </c>
      <c r="C32" s="28" t="s">
        <v>63</v>
      </c>
      <c r="D32" s="25">
        <v>68</v>
      </c>
      <c r="E32" s="25">
        <v>12</v>
      </c>
      <c r="F32" s="7">
        <f t="shared" si="0"/>
        <v>80</v>
      </c>
      <c r="G32" s="8">
        <f t="shared" si="1"/>
        <v>3.4910106475824752E-3</v>
      </c>
      <c r="H32" s="1"/>
      <c r="I32" s="1"/>
      <c r="J32" s="1"/>
      <c r="K32" s="1"/>
      <c r="L32" s="1"/>
      <c r="M32" s="1"/>
    </row>
    <row r="33" spans="1:13" ht="20.100000000000001" customHeight="1" x14ac:dyDescent="0.35">
      <c r="A33" s="20"/>
      <c r="B33" s="5">
        <v>24</v>
      </c>
      <c r="C33" s="28" t="s">
        <v>155</v>
      </c>
      <c r="D33" s="25">
        <v>43</v>
      </c>
      <c r="E33" s="25">
        <v>8</v>
      </c>
      <c r="F33" s="7">
        <f t="shared" si="0"/>
        <v>51</v>
      </c>
      <c r="G33" s="8">
        <f t="shared" si="1"/>
        <v>2.225519287833828E-3</v>
      </c>
      <c r="H33" s="1"/>
      <c r="I33" s="1"/>
      <c r="J33" s="1"/>
      <c r="K33" s="1"/>
      <c r="L33" s="1"/>
      <c r="M33" s="1"/>
    </row>
    <row r="34" spans="1:13" ht="20.100000000000001" customHeight="1" x14ac:dyDescent="0.35">
      <c r="A34" s="20"/>
      <c r="B34" s="5">
        <v>25</v>
      </c>
      <c r="C34" s="28" t="s">
        <v>61</v>
      </c>
      <c r="D34" s="25">
        <v>37</v>
      </c>
      <c r="E34" s="25">
        <v>8</v>
      </c>
      <c r="F34" s="7">
        <f t="shared" si="0"/>
        <v>45</v>
      </c>
      <c r="G34" s="8">
        <f t="shared" si="1"/>
        <v>1.9636934892651422E-3</v>
      </c>
      <c r="H34" s="1"/>
      <c r="I34" s="1"/>
      <c r="J34" s="1"/>
      <c r="K34" s="1"/>
      <c r="L34" s="1"/>
      <c r="M34" s="1"/>
    </row>
    <row r="35" spans="1:13" ht="20.100000000000001" customHeight="1" x14ac:dyDescent="0.35">
      <c r="A35" s="20"/>
      <c r="B35" s="5">
        <v>26</v>
      </c>
      <c r="C35" s="28" t="s">
        <v>96</v>
      </c>
      <c r="D35" s="25">
        <v>15</v>
      </c>
      <c r="E35" s="25">
        <v>29</v>
      </c>
      <c r="F35" s="7">
        <f t="shared" si="0"/>
        <v>44</v>
      </c>
      <c r="G35" s="8">
        <f t="shared" si="1"/>
        <v>1.9200558561703613E-3</v>
      </c>
      <c r="H35" s="1"/>
      <c r="I35" s="1"/>
      <c r="J35" s="1"/>
      <c r="K35" s="1"/>
      <c r="L35" s="1"/>
      <c r="M35" s="1"/>
    </row>
    <row r="36" spans="1:13" ht="20.100000000000001" customHeight="1" x14ac:dyDescent="0.35">
      <c r="A36" s="20"/>
      <c r="B36" s="5">
        <v>27</v>
      </c>
      <c r="C36" s="28" t="s">
        <v>98</v>
      </c>
      <c r="D36" s="25">
        <v>39</v>
      </c>
      <c r="E36" s="25">
        <v>0</v>
      </c>
      <c r="F36" s="7">
        <f t="shared" si="0"/>
        <v>39</v>
      </c>
      <c r="G36" s="8">
        <f t="shared" si="1"/>
        <v>1.7018676906964565E-3</v>
      </c>
      <c r="H36" s="1"/>
      <c r="I36" s="1"/>
      <c r="J36" s="1"/>
      <c r="K36" s="1"/>
      <c r="L36" s="1"/>
      <c r="M36" s="1"/>
    </row>
    <row r="37" spans="1:13" ht="20.100000000000001" customHeight="1" x14ac:dyDescent="0.35">
      <c r="A37" s="20"/>
      <c r="B37" s="5">
        <v>28</v>
      </c>
      <c r="C37" s="28" t="s">
        <v>76</v>
      </c>
      <c r="D37" s="25">
        <v>34</v>
      </c>
      <c r="E37" s="25">
        <v>0</v>
      </c>
      <c r="F37" s="7">
        <f t="shared" si="0"/>
        <v>34</v>
      </c>
      <c r="G37" s="8">
        <f t="shared" si="1"/>
        <v>1.483679525222552E-3</v>
      </c>
      <c r="H37" s="1"/>
      <c r="I37" s="1"/>
      <c r="J37" s="1"/>
      <c r="K37" s="1"/>
      <c r="L37" s="1"/>
      <c r="M37" s="1"/>
    </row>
    <row r="38" spans="1:13" ht="20.100000000000001" customHeight="1" x14ac:dyDescent="0.35">
      <c r="A38" s="20"/>
      <c r="B38" s="5">
        <v>29</v>
      </c>
      <c r="C38" s="28" t="s">
        <v>91</v>
      </c>
      <c r="D38" s="25">
        <v>26</v>
      </c>
      <c r="E38" s="25">
        <v>1</v>
      </c>
      <c r="F38" s="7">
        <f t="shared" si="0"/>
        <v>27</v>
      </c>
      <c r="G38" s="8">
        <f t="shared" si="1"/>
        <v>1.1782160935590853E-3</v>
      </c>
      <c r="H38" s="1"/>
      <c r="I38" s="1"/>
      <c r="J38" s="1"/>
      <c r="K38" s="1"/>
      <c r="L38" s="1"/>
      <c r="M38" s="1"/>
    </row>
    <row r="39" spans="1:13" ht="20.100000000000001" customHeight="1" x14ac:dyDescent="0.35">
      <c r="A39" s="20"/>
      <c r="B39" s="5">
        <v>30</v>
      </c>
      <c r="C39" s="28" t="s">
        <v>157</v>
      </c>
      <c r="D39" s="25">
        <v>19</v>
      </c>
      <c r="E39" s="25">
        <v>0</v>
      </c>
      <c r="F39" s="7">
        <f t="shared" si="0"/>
        <v>19</v>
      </c>
      <c r="G39" s="8">
        <f t="shared" si="1"/>
        <v>8.2911502880083786E-4</v>
      </c>
      <c r="H39" s="1"/>
      <c r="I39" s="1"/>
      <c r="J39" s="1"/>
      <c r="K39" s="1"/>
      <c r="L39" s="1"/>
      <c r="M39" s="1"/>
    </row>
    <row r="40" spans="1:13" ht="20.100000000000001" customHeight="1" x14ac:dyDescent="0.35">
      <c r="A40" s="20"/>
      <c r="B40" s="5">
        <v>31</v>
      </c>
      <c r="C40" s="28" t="s">
        <v>64</v>
      </c>
      <c r="D40" s="25">
        <v>13</v>
      </c>
      <c r="E40" s="25">
        <v>1</v>
      </c>
      <c r="F40" s="7">
        <f t="shared" si="0"/>
        <v>14</v>
      </c>
      <c r="G40" s="8">
        <f t="shared" si="1"/>
        <v>6.1092686332693319E-4</v>
      </c>
      <c r="H40" s="1"/>
      <c r="I40" s="1"/>
      <c r="J40" s="1"/>
      <c r="K40" s="1"/>
      <c r="L40" s="1"/>
      <c r="M40" s="1"/>
    </row>
    <row r="41" spans="1:13" ht="20.100000000000001" customHeight="1" x14ac:dyDescent="0.35">
      <c r="A41" s="20"/>
      <c r="B41" s="5">
        <v>32</v>
      </c>
      <c r="C41" s="28" t="s">
        <v>80</v>
      </c>
      <c r="D41" s="25">
        <v>7</v>
      </c>
      <c r="E41" s="25">
        <v>1</v>
      </c>
      <c r="F41" s="7">
        <f t="shared" si="0"/>
        <v>8</v>
      </c>
      <c r="G41" s="8">
        <f t="shared" si="1"/>
        <v>3.4910106475824753E-4</v>
      </c>
      <c r="H41" s="1"/>
      <c r="I41" s="1"/>
      <c r="J41" s="1"/>
      <c r="K41" s="1"/>
      <c r="L41" s="1"/>
      <c r="M41" s="1"/>
    </row>
    <row r="42" spans="1:13" ht="20.100000000000001" customHeight="1" x14ac:dyDescent="0.35">
      <c r="A42" s="20"/>
      <c r="B42" s="5">
        <v>33</v>
      </c>
      <c r="C42" s="28" t="s">
        <v>62</v>
      </c>
      <c r="D42" s="25">
        <v>7</v>
      </c>
      <c r="E42" s="25">
        <v>0</v>
      </c>
      <c r="F42" s="7">
        <f t="shared" si="0"/>
        <v>7</v>
      </c>
      <c r="G42" s="8">
        <f t="shared" si="1"/>
        <v>3.0546343166346659E-4</v>
      </c>
      <c r="H42" s="1"/>
      <c r="I42" s="1"/>
      <c r="J42" s="1"/>
      <c r="K42" s="1"/>
      <c r="L42" s="1"/>
      <c r="M42" s="1"/>
    </row>
    <row r="43" spans="1:13" ht="20.100000000000001" customHeight="1" x14ac:dyDescent="0.35">
      <c r="A43" s="20"/>
      <c r="B43" s="5">
        <v>34</v>
      </c>
      <c r="C43" s="28" t="s">
        <v>81</v>
      </c>
      <c r="D43" s="25">
        <v>3</v>
      </c>
      <c r="E43" s="25">
        <v>0</v>
      </c>
      <c r="F43" s="7">
        <f t="shared" si="0"/>
        <v>3</v>
      </c>
      <c r="G43" s="8">
        <f t="shared" si="1"/>
        <v>1.3091289928434283E-4</v>
      </c>
      <c r="H43" s="1"/>
      <c r="I43" s="1"/>
      <c r="J43" s="1"/>
      <c r="K43" s="1"/>
      <c r="L43" s="1"/>
      <c r="M43" s="1"/>
    </row>
    <row r="44" spans="1:13" ht="20.100000000000001" customHeight="1" x14ac:dyDescent="0.35">
      <c r="A44" s="20"/>
      <c r="B44" s="5">
        <v>35</v>
      </c>
      <c r="C44" s="28" t="s">
        <v>53</v>
      </c>
      <c r="D44" s="25">
        <v>2</v>
      </c>
      <c r="E44" s="25">
        <v>1</v>
      </c>
      <c r="F44" s="7">
        <f t="shared" si="0"/>
        <v>3</v>
      </c>
      <c r="G44" s="8">
        <f t="shared" si="1"/>
        <v>1.3091289928434283E-4</v>
      </c>
      <c r="H44" s="1"/>
      <c r="I44" s="1"/>
      <c r="J44" s="1"/>
      <c r="K44" s="1"/>
      <c r="L44" s="1"/>
      <c r="M44" s="1"/>
    </row>
    <row r="45" spans="1:13" ht="20.100000000000001" customHeight="1" x14ac:dyDescent="0.35">
      <c r="A45" s="20"/>
      <c r="B45" s="5">
        <v>36</v>
      </c>
      <c r="C45" s="28" t="s">
        <v>58</v>
      </c>
      <c r="D45" s="25">
        <v>2</v>
      </c>
      <c r="E45" s="25">
        <v>1</v>
      </c>
      <c r="F45" s="7">
        <f t="shared" si="0"/>
        <v>3</v>
      </c>
      <c r="G45" s="8">
        <f t="shared" si="1"/>
        <v>1.3091289928434283E-4</v>
      </c>
      <c r="H45" s="1"/>
      <c r="I45" s="1"/>
      <c r="J45" s="1"/>
      <c r="K45" s="1"/>
      <c r="L45" s="1"/>
      <c r="M45" s="1"/>
    </row>
    <row r="46" spans="1:13" ht="20.100000000000001" customHeight="1" x14ac:dyDescent="0.35">
      <c r="A46" s="20"/>
      <c r="B46" s="5">
        <v>37</v>
      </c>
      <c r="C46" s="28" t="s">
        <v>77</v>
      </c>
      <c r="D46" s="25">
        <v>2</v>
      </c>
      <c r="E46" s="25">
        <v>0</v>
      </c>
      <c r="F46" s="7">
        <f t="shared" si="0"/>
        <v>2</v>
      </c>
      <c r="G46" s="8">
        <f t="shared" si="1"/>
        <v>8.7275266189561882E-5</v>
      </c>
      <c r="H46" s="1"/>
      <c r="I46" s="1"/>
      <c r="J46" s="1"/>
      <c r="K46" s="1"/>
      <c r="L46" s="1"/>
      <c r="M46" s="1"/>
    </row>
    <row r="47" spans="1:13" ht="20.100000000000001" customHeight="1" x14ac:dyDescent="0.35">
      <c r="A47" s="20"/>
      <c r="B47" s="5">
        <v>38</v>
      </c>
      <c r="C47" s="28" t="s">
        <v>99</v>
      </c>
      <c r="D47" s="25">
        <v>2</v>
      </c>
      <c r="E47" s="25">
        <v>0</v>
      </c>
      <c r="F47" s="7">
        <f t="shared" si="0"/>
        <v>2</v>
      </c>
      <c r="G47" s="8">
        <f t="shared" si="1"/>
        <v>8.7275266189561882E-5</v>
      </c>
      <c r="H47" s="1"/>
      <c r="I47" s="1"/>
      <c r="J47" s="1"/>
      <c r="K47" s="1"/>
      <c r="L47" s="1"/>
      <c r="M47" s="1"/>
    </row>
    <row r="48" spans="1:13" ht="20.100000000000001" customHeight="1" x14ac:dyDescent="0.35">
      <c r="A48" s="20"/>
      <c r="B48" s="5">
        <v>39</v>
      </c>
      <c r="C48" s="28" t="s">
        <v>111</v>
      </c>
      <c r="D48" s="25">
        <v>1</v>
      </c>
      <c r="E48" s="25">
        <v>1</v>
      </c>
      <c r="F48" s="7">
        <f t="shared" si="0"/>
        <v>2</v>
      </c>
      <c r="G48" s="8">
        <f t="shared" si="1"/>
        <v>8.7275266189561882E-5</v>
      </c>
      <c r="H48" s="1"/>
      <c r="I48" s="1"/>
      <c r="J48" s="1"/>
      <c r="K48" s="1"/>
      <c r="L48" s="1"/>
      <c r="M48" s="1"/>
    </row>
    <row r="49" spans="1:13" ht="20.100000000000001" customHeight="1" x14ac:dyDescent="0.35">
      <c r="A49" s="20"/>
      <c r="B49" s="5">
        <v>40</v>
      </c>
      <c r="C49" s="28" t="s">
        <v>154</v>
      </c>
      <c r="D49" s="25">
        <v>1</v>
      </c>
      <c r="E49" s="25">
        <v>0</v>
      </c>
      <c r="F49" s="7">
        <f t="shared" si="0"/>
        <v>1</v>
      </c>
      <c r="G49" s="8">
        <f t="shared" si="1"/>
        <v>4.3637633094780941E-5</v>
      </c>
      <c r="H49" s="1"/>
      <c r="I49" s="1"/>
      <c r="J49" s="1"/>
      <c r="K49" s="1"/>
      <c r="L49" s="1"/>
      <c r="M49" s="1"/>
    </row>
    <row r="50" spans="1:13" ht="20.100000000000001" customHeight="1" x14ac:dyDescent="0.35">
      <c r="A50" s="20"/>
      <c r="B50" s="5">
        <v>41</v>
      </c>
      <c r="C50" s="28" t="s">
        <v>75</v>
      </c>
      <c r="D50" s="25">
        <v>1</v>
      </c>
      <c r="E50" s="25">
        <v>0</v>
      </c>
      <c r="F50" s="7">
        <f t="shared" si="0"/>
        <v>1</v>
      </c>
      <c r="G50" s="8">
        <f t="shared" si="1"/>
        <v>4.3637633094780941E-5</v>
      </c>
      <c r="H50" s="1"/>
      <c r="I50" s="1"/>
      <c r="J50" s="1"/>
      <c r="K50" s="1"/>
      <c r="L50" s="1"/>
      <c r="M50" s="1"/>
    </row>
    <row r="51" spans="1:13" ht="20.100000000000001" customHeight="1" x14ac:dyDescent="0.35">
      <c r="A51" s="20"/>
      <c r="B51" s="5">
        <v>42</v>
      </c>
      <c r="C51" s="28" t="s">
        <v>156</v>
      </c>
      <c r="D51" s="25">
        <v>0</v>
      </c>
      <c r="E51" s="25">
        <v>0</v>
      </c>
      <c r="F51" s="7">
        <f t="shared" si="0"/>
        <v>0</v>
      </c>
      <c r="G51" s="8">
        <f t="shared" si="1"/>
        <v>0</v>
      </c>
      <c r="H51" s="1"/>
      <c r="I51" s="1"/>
      <c r="J51" s="1"/>
      <c r="K51" s="1"/>
      <c r="L51" s="1"/>
      <c r="M51" s="1"/>
    </row>
    <row r="52" spans="1:13" ht="20.100000000000001" customHeight="1" x14ac:dyDescent="0.35">
      <c r="A52" s="20"/>
      <c r="B52" s="5">
        <v>43</v>
      </c>
      <c r="C52" s="28" t="s">
        <v>74</v>
      </c>
      <c r="D52" s="25">
        <v>0</v>
      </c>
      <c r="E52" s="25">
        <v>0</v>
      </c>
      <c r="F52" s="7">
        <f t="shared" si="0"/>
        <v>0</v>
      </c>
      <c r="G52" s="8">
        <f t="shared" si="1"/>
        <v>0</v>
      </c>
      <c r="H52" s="1"/>
      <c r="I52" s="1"/>
      <c r="J52" s="1"/>
      <c r="K52" s="1"/>
      <c r="L52" s="1"/>
      <c r="M52" s="1"/>
    </row>
    <row r="53" spans="1:13" ht="20.100000000000001" customHeight="1" x14ac:dyDescent="0.35">
      <c r="A53" s="20"/>
      <c r="B53" s="5">
        <v>44</v>
      </c>
      <c r="C53" s="28" t="s">
        <v>78</v>
      </c>
      <c r="D53" s="25">
        <v>0</v>
      </c>
      <c r="E53" s="25">
        <v>0</v>
      </c>
      <c r="F53" s="7">
        <f t="shared" si="0"/>
        <v>0</v>
      </c>
      <c r="G53" s="8">
        <f t="shared" si="1"/>
        <v>0</v>
      </c>
      <c r="H53" s="1"/>
      <c r="I53" s="1"/>
      <c r="J53" s="1"/>
      <c r="K53" s="1"/>
      <c r="L53" s="1"/>
      <c r="M53" s="1"/>
    </row>
    <row r="54" spans="1:13" ht="20.100000000000001" customHeight="1" x14ac:dyDescent="0.35">
      <c r="A54" s="20"/>
      <c r="B54" s="5"/>
      <c r="C54" s="28" t="s">
        <v>59</v>
      </c>
      <c r="D54" s="25">
        <v>563</v>
      </c>
      <c r="E54" s="25">
        <v>24</v>
      </c>
      <c r="F54" s="7">
        <f t="shared" si="0"/>
        <v>587</v>
      </c>
      <c r="G54" s="8">
        <f t="shared" si="1"/>
        <v>2.5615290626636412E-2</v>
      </c>
      <c r="H54" s="1"/>
      <c r="I54" s="1"/>
      <c r="J54" s="1"/>
      <c r="K54" s="1"/>
      <c r="L54" s="1"/>
      <c r="M54" s="1"/>
    </row>
    <row r="55" spans="1:13" ht="20.100000000000001" customHeight="1" x14ac:dyDescent="0.35">
      <c r="A55" s="20"/>
      <c r="B55" s="5"/>
      <c r="C55" s="28" t="s">
        <v>82</v>
      </c>
      <c r="D55" s="25">
        <v>69</v>
      </c>
      <c r="E55" s="25">
        <v>0</v>
      </c>
      <c r="F55" s="7">
        <f t="shared" si="0"/>
        <v>69</v>
      </c>
      <c r="G55" s="8">
        <f t="shared" si="1"/>
        <v>3.010996683539885E-3</v>
      </c>
      <c r="H55" s="1"/>
      <c r="I55" s="1"/>
      <c r="J55" s="1"/>
      <c r="K55" s="1"/>
      <c r="L55" s="1"/>
      <c r="M55" s="1"/>
    </row>
    <row r="56" spans="1:13" ht="18" thickBot="1" x14ac:dyDescent="0.4">
      <c r="A56" s="1"/>
      <c r="B56" s="62" t="s">
        <v>2</v>
      </c>
      <c r="C56" s="63"/>
      <c r="D56" s="26">
        <f>SUM(D10:D55)</f>
        <v>21974</v>
      </c>
      <c r="E56" s="26">
        <f>SUM(E10:E55)</f>
        <v>942</v>
      </c>
      <c r="F56" s="35">
        <f>SUM(F10:F55)</f>
        <v>22916</v>
      </c>
      <c r="G56" s="9">
        <f>SUM(G10:G55)</f>
        <v>1</v>
      </c>
      <c r="H56" s="1"/>
      <c r="I56" s="1"/>
      <c r="J56" s="1"/>
      <c r="K56" s="1"/>
      <c r="L56" s="1"/>
      <c r="M56" s="1"/>
    </row>
    <row r="57" spans="1:13" ht="17.25" x14ac:dyDescent="0.35">
      <c r="A57" s="1"/>
      <c r="B57" s="21" t="s">
        <v>94</v>
      </c>
      <c r="C57" s="22"/>
      <c r="D57" s="22"/>
      <c r="E57" s="22"/>
      <c r="F57" s="1"/>
      <c r="G57" s="1"/>
      <c r="H57" s="1"/>
      <c r="I57" s="1"/>
      <c r="J57" s="1"/>
      <c r="K57" s="1"/>
      <c r="L57" s="1"/>
      <c r="M57" s="1"/>
    </row>
    <row r="60" spans="1:13" x14ac:dyDescent="0.25">
      <c r="E60" s="31"/>
    </row>
  </sheetData>
  <autoFilter ref="B9:G17">
    <sortState ref="B10:G55">
      <sortCondition descending="1" ref="F9:F18"/>
    </sortState>
  </autoFilter>
  <mergeCells count="3">
    <mergeCell ref="B6:G6"/>
    <mergeCell ref="B7:G7"/>
    <mergeCell ref="B56:C56"/>
  </mergeCells>
  <conditionalFormatting sqref="G10:G56">
    <cfRule type="dataBar" priority="1017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{EDFBAA37-CF0E-47F8-9DE3-8259B4EC6D78}</x14:id>
        </ext>
      </extLst>
    </cfRule>
    <cfRule type="dataBar" priority="101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{92D01F9B-9535-4779-9EA7-0BFC8AF402A8}</x14:id>
        </ext>
      </extLst>
    </cfRule>
  </conditionalFormatting>
  <conditionalFormatting sqref="G10:G56">
    <cfRule type="dataBar" priority="101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{A17464AD-1B31-4624-871B-BAD6E38DAC67}</x14:id>
        </ext>
      </extLst>
    </cfRule>
    <cfRule type="dataBar" priority="10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{F41DB487-A60E-457D-A3CC-ADA9BB117EE9}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BAA37-CF0E-47F8-9DE3-8259B4EC6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01F9B-9535-4779-9EA7-0BFC8AF402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G10:G56</xm:sqref>
        </x14:conditionalFormatting>
        <x14:conditionalFormatting xmlns:xm="http://schemas.microsoft.com/office/excel/2006/main">
          <x14:cfRule type="dataBar" id="{A17464AD-1B31-4624-871B-BAD6E38DA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1DB487-A60E-457D-A3CC-ADA9BB117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G10:G56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44" workbookViewId="0">
      <selection activeCell="H60" sqref="H60"/>
    </sheetView>
    <sheetView topLeftCell="A55" workbookViewId="1">
      <selection activeCell="H59" sqref="H59"/>
    </sheetView>
  </sheetViews>
  <sheetFormatPr baseColWidth="10" defaultRowHeight="15" x14ac:dyDescent="0.25"/>
  <cols>
    <col min="1" max="1" width="1.57031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116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363</v>
      </c>
      <c r="E10" s="8">
        <f t="shared" ref="E10:E55" si="0">D10/$D$56</f>
        <v>0.37812499999999999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85</v>
      </c>
      <c r="D11" s="7">
        <v>78</v>
      </c>
      <c r="E11" s="8">
        <f t="shared" si="0"/>
        <v>8.1250000000000003E-2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67</v>
      </c>
      <c r="E12" s="8">
        <f t="shared" si="0"/>
        <v>6.9791666666666669E-2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60</v>
      </c>
      <c r="D13" s="7">
        <v>59</v>
      </c>
      <c r="E13" s="8">
        <f t="shared" si="0"/>
        <v>6.145833333333333E-2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84</v>
      </c>
      <c r="D14" s="7">
        <v>54</v>
      </c>
      <c r="E14" s="8">
        <f t="shared" si="0"/>
        <v>5.6250000000000001E-2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195</v>
      </c>
      <c r="D15" s="7">
        <v>52</v>
      </c>
      <c r="E15" s="8">
        <f t="shared" si="0"/>
        <v>5.4166666666666669E-2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36</v>
      </c>
      <c r="E16" s="8">
        <f t="shared" si="0"/>
        <v>3.7499999999999999E-2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49</v>
      </c>
      <c r="D17" s="7">
        <v>30</v>
      </c>
      <c r="E17" s="8">
        <f t="shared" si="0"/>
        <v>3.125E-2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52</v>
      </c>
      <c r="D18" s="7">
        <v>28</v>
      </c>
      <c r="E18" s="8">
        <f t="shared" si="0"/>
        <v>2.9166666666666667E-2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152</v>
      </c>
      <c r="D19" s="7">
        <v>27</v>
      </c>
      <c r="E19" s="8">
        <f t="shared" si="0"/>
        <v>2.8125000000000001E-2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97</v>
      </c>
      <c r="D20" s="7">
        <v>22</v>
      </c>
      <c r="E20" s="8">
        <f t="shared" si="0"/>
        <v>2.2916666666666665E-2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65</v>
      </c>
      <c r="D21" s="7">
        <v>22</v>
      </c>
      <c r="E21" s="8">
        <f t="shared" si="0"/>
        <v>2.2916666666666665E-2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83</v>
      </c>
      <c r="D22" s="7">
        <v>20</v>
      </c>
      <c r="E22" s="8">
        <f t="shared" si="0"/>
        <v>2.0833333333333332E-2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54</v>
      </c>
      <c r="D23" s="7">
        <v>19</v>
      </c>
      <c r="E23" s="8">
        <f t="shared" si="0"/>
        <v>1.9791666666666666E-2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109</v>
      </c>
      <c r="D24" s="7">
        <v>15</v>
      </c>
      <c r="E24" s="8">
        <f t="shared" si="0"/>
        <v>1.5625E-2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91</v>
      </c>
      <c r="D25" s="7">
        <v>14</v>
      </c>
      <c r="E25" s="8">
        <f t="shared" si="0"/>
        <v>1.4583333333333334E-2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112</v>
      </c>
      <c r="D26" s="7">
        <v>12</v>
      </c>
      <c r="E26" s="8">
        <f t="shared" si="0"/>
        <v>1.2500000000000001E-2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80</v>
      </c>
      <c r="D27" s="7">
        <v>11</v>
      </c>
      <c r="E27" s="8">
        <f t="shared" si="0"/>
        <v>1.1458333333333333E-2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57</v>
      </c>
      <c r="D28" s="7">
        <v>9</v>
      </c>
      <c r="E28" s="8">
        <f t="shared" si="0"/>
        <v>9.3749999999999997E-3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155</v>
      </c>
      <c r="D29" s="7">
        <v>6</v>
      </c>
      <c r="E29" s="8">
        <f t="shared" si="0"/>
        <v>6.2500000000000003E-3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51</v>
      </c>
      <c r="D30" s="7">
        <v>4</v>
      </c>
      <c r="E30" s="8">
        <f t="shared" si="0"/>
        <v>4.1666666666666666E-3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96</v>
      </c>
      <c r="D31" s="7">
        <v>3</v>
      </c>
      <c r="E31" s="8">
        <f t="shared" si="0"/>
        <v>3.1250000000000002E-3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63</v>
      </c>
      <c r="D32" s="7">
        <v>2</v>
      </c>
      <c r="E32" s="8">
        <f t="shared" si="0"/>
        <v>2.0833333333333333E-3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53</v>
      </c>
      <c r="D33" s="7">
        <v>2</v>
      </c>
      <c r="E33" s="8">
        <f t="shared" si="0"/>
        <v>2.0833333333333333E-3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55</v>
      </c>
      <c r="D34" s="7">
        <v>0</v>
      </c>
      <c r="E34" s="8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153</v>
      </c>
      <c r="D35" s="7">
        <v>0</v>
      </c>
      <c r="E35" s="8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81</v>
      </c>
      <c r="D36" s="7">
        <v>0</v>
      </c>
      <c r="E36" s="8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86</v>
      </c>
      <c r="D37" s="7">
        <v>0</v>
      </c>
      <c r="E37" s="8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98</v>
      </c>
      <c r="D38" s="7">
        <v>0</v>
      </c>
      <c r="E38" s="8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61</v>
      </c>
      <c r="D39" s="7">
        <v>0</v>
      </c>
      <c r="E39" s="8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79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64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77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157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58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154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62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5</v>
      </c>
      <c r="E54" s="8">
        <f t="shared" si="0"/>
        <v>5.208333333333333E-3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960</v>
      </c>
      <c r="E56" s="9">
        <f>SUM(E10:E55)</f>
        <v>1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6:C56"/>
  </mergeCells>
  <conditionalFormatting sqref="E10:E56">
    <cfRule type="dataBar" priority="99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{83F94DB1-A04F-4983-9E6C-F61C8CA2182D}</x14:id>
        </ext>
      </extLst>
    </cfRule>
    <cfRule type="dataBar" priority="99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{C8610DA3-CE0D-41DC-9F7B-CFD43AE0D6EB}</x14:id>
        </ext>
      </extLst>
    </cfRule>
  </conditionalFormatting>
  <conditionalFormatting sqref="E10:E56">
    <cfRule type="dataBar" priority="99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{86021465-63CF-4618-A770-116A6546B0B1}</x14:id>
        </ext>
      </extLst>
    </cfRule>
    <cfRule type="dataBar" priority="99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{B6D079C0-01C4-4710-BE36-272BE796362D}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DB1-A04F-4983-9E6C-F61C8CA21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10DA3-CE0D-41DC-9F7B-CFD43AE0D6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86021465-63CF-4618-A770-116A6546B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D079C0-01C4-4710-BE36-272BE7963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8" workbookViewId="0">
      <selection activeCell="D67" sqref="D67"/>
    </sheetView>
    <sheetView topLeftCell="A43" workbookViewId="1">
      <selection activeCell="G58" sqref="G58"/>
    </sheetView>
  </sheetViews>
  <sheetFormatPr baseColWidth="10" defaultRowHeight="15" x14ac:dyDescent="0.25"/>
  <cols>
    <col min="1" max="1" width="2" customWidth="1"/>
    <col min="2" max="2" width="4.7109375" customWidth="1"/>
    <col min="3" max="3" width="40.5703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66</v>
      </c>
      <c r="D10" s="7">
        <v>571</v>
      </c>
      <c r="E10" s="8">
        <f t="shared" ref="E10:E55" si="0">D10/$D$56</f>
        <v>0.20961820851688692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84</v>
      </c>
      <c r="D11" s="7">
        <v>563</v>
      </c>
      <c r="E11" s="8">
        <f t="shared" si="0"/>
        <v>0.2066813509544787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56</v>
      </c>
      <c r="D12" s="7">
        <v>344</v>
      </c>
      <c r="E12" s="8">
        <f t="shared" si="0"/>
        <v>0.12628487518355361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60</v>
      </c>
      <c r="D13" s="7">
        <v>222</v>
      </c>
      <c r="E13" s="8">
        <f t="shared" si="0"/>
        <v>8.1497797356828189E-2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85</v>
      </c>
      <c r="D14" s="7">
        <v>189</v>
      </c>
      <c r="E14" s="8">
        <f t="shared" si="0"/>
        <v>6.9383259911894271E-2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152</v>
      </c>
      <c r="D15" s="7">
        <v>143</v>
      </c>
      <c r="E15" s="8">
        <f t="shared" si="0"/>
        <v>5.2496328928046988E-2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50</v>
      </c>
      <c r="D16" s="7">
        <v>117</v>
      </c>
      <c r="E16" s="8">
        <f t="shared" si="0"/>
        <v>4.2951541850220265E-2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112</v>
      </c>
      <c r="D17" s="7">
        <v>100</v>
      </c>
      <c r="E17" s="8">
        <f t="shared" si="0"/>
        <v>3.6710719530102791E-2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51</v>
      </c>
      <c r="D18" s="7">
        <v>91</v>
      </c>
      <c r="E18" s="8">
        <f t="shared" si="0"/>
        <v>3.3406754772393542E-2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83</v>
      </c>
      <c r="D19" s="7">
        <v>78</v>
      </c>
      <c r="E19" s="8">
        <f t="shared" si="0"/>
        <v>2.8634361233480177E-2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195</v>
      </c>
      <c r="D20" s="7">
        <v>47</v>
      </c>
      <c r="E20" s="8">
        <f t="shared" si="0"/>
        <v>1.725403817914831E-2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86</v>
      </c>
      <c r="D21" s="7">
        <v>46</v>
      </c>
      <c r="E21" s="8">
        <f t="shared" si="0"/>
        <v>1.6886930983847283E-2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49</v>
      </c>
      <c r="D22" s="7">
        <v>32</v>
      </c>
      <c r="E22" s="8">
        <f t="shared" si="0"/>
        <v>1.1747430249632892E-2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53</v>
      </c>
      <c r="D23" s="7">
        <v>32</v>
      </c>
      <c r="E23" s="8">
        <f t="shared" si="0"/>
        <v>1.1747430249632892E-2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52</v>
      </c>
      <c r="D24" s="7">
        <v>29</v>
      </c>
      <c r="E24" s="8">
        <f t="shared" si="0"/>
        <v>1.0646108663729809E-2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98</v>
      </c>
      <c r="D25" s="7">
        <v>26</v>
      </c>
      <c r="E25" s="8">
        <f t="shared" si="0"/>
        <v>9.544787077826725E-3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20</v>
      </c>
      <c r="E26" s="8">
        <f t="shared" si="0"/>
        <v>7.3421439060205578E-3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54</v>
      </c>
      <c r="D27" s="7">
        <v>16</v>
      </c>
      <c r="E27" s="8">
        <f t="shared" si="0"/>
        <v>5.8737151248164461E-3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109</v>
      </c>
      <c r="D28" s="7">
        <v>11</v>
      </c>
      <c r="E28" s="8">
        <f t="shared" si="0"/>
        <v>4.0381791483113071E-3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61</v>
      </c>
      <c r="D29" s="7">
        <v>9</v>
      </c>
      <c r="E29" s="8">
        <f t="shared" si="0"/>
        <v>3.3039647577092512E-3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97</v>
      </c>
      <c r="D30" s="7">
        <v>6</v>
      </c>
      <c r="E30" s="8">
        <f t="shared" si="0"/>
        <v>2.2026431718061676E-3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57</v>
      </c>
      <c r="D31" s="7">
        <v>6</v>
      </c>
      <c r="E31" s="8">
        <f t="shared" si="0"/>
        <v>2.2026431718061676E-3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91</v>
      </c>
      <c r="D32" s="7">
        <v>5</v>
      </c>
      <c r="E32" s="8">
        <f t="shared" si="0"/>
        <v>1.8355359765051395E-3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63</v>
      </c>
      <c r="D33" s="7">
        <v>3</v>
      </c>
      <c r="E33" s="8">
        <f t="shared" si="0"/>
        <v>1.1013215859030838E-3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155</v>
      </c>
      <c r="D34" s="7">
        <v>2</v>
      </c>
      <c r="E34" s="8">
        <f t="shared" si="0"/>
        <v>7.3421439060205576E-4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58</v>
      </c>
      <c r="D35" s="7">
        <v>2</v>
      </c>
      <c r="E35" s="8">
        <f t="shared" si="0"/>
        <v>7.3421439060205576E-4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80</v>
      </c>
      <c r="D36" s="7">
        <v>1</v>
      </c>
      <c r="E36" s="8">
        <f t="shared" si="0"/>
        <v>3.6710719530102788E-4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64</v>
      </c>
      <c r="D37" s="7">
        <v>1</v>
      </c>
      <c r="E37" s="8">
        <f t="shared" si="0"/>
        <v>3.6710719530102788E-4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157</v>
      </c>
      <c r="D38" s="7">
        <v>1</v>
      </c>
      <c r="E38" s="8">
        <f t="shared" si="0"/>
        <v>3.6710719530102788E-4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75</v>
      </c>
      <c r="D39" s="7">
        <v>1</v>
      </c>
      <c r="E39" s="8">
        <f t="shared" si="0"/>
        <v>3.6710719530102788E-4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96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55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153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81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79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77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154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156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99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111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74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10</v>
      </c>
      <c r="E54" s="8">
        <f t="shared" si="0"/>
        <v>3.6710719530102789E-3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2724</v>
      </c>
      <c r="E56" s="9">
        <f>SUM(E10:E55)</f>
        <v>0.99999999999999956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6">
    <sortState ref="B10:E55">
      <sortCondition descending="1" ref="D9:D26"/>
    </sortState>
  </autoFilter>
  <mergeCells count="4">
    <mergeCell ref="A5:K5"/>
    <mergeCell ref="A6:K6"/>
    <mergeCell ref="A7:K7"/>
    <mergeCell ref="B56:C56"/>
  </mergeCells>
  <conditionalFormatting sqref="E10:E56">
    <cfRule type="dataBar" priority="992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{7863E642-CC59-4498-9093-FBDC172BBFE5}</x14:id>
        </ext>
      </extLst>
    </cfRule>
    <cfRule type="dataBar" priority="99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{D3E866EF-BA00-423C-8BB0-6B4FA947C6BC}</x14:id>
        </ext>
      </extLst>
    </cfRule>
  </conditionalFormatting>
  <conditionalFormatting sqref="E10:E56">
    <cfRule type="dataBar" priority="99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{DD9055B9-A384-4FD8-B799-38436639B5A4}</x14:id>
        </ext>
      </extLst>
    </cfRule>
    <cfRule type="dataBar" priority="99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{83FC1A22-11A5-4477-95A9-6C2AF1082E80}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3E642-CC59-4498-9093-FBDC172BBF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866EF-BA00-423C-8BB0-6B4FA947C6B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DD9055B9-A384-4FD8-B799-38436639B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FC1A22-11A5-4477-95A9-6C2AF1082E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7"/>
  <sheetViews>
    <sheetView topLeftCell="A4" workbookViewId="0">
      <selection activeCell="C51" sqref="C51"/>
    </sheetView>
    <sheetView workbookViewId="1">
      <selection activeCell="G58" sqref="G58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60</v>
      </c>
      <c r="D10" s="7">
        <v>522</v>
      </c>
      <c r="E10" s="8">
        <f t="shared" ref="E10:E55" si="0">D10/$D$56</f>
        <v>0.3258426966292135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66</v>
      </c>
      <c r="D11" s="7">
        <v>419</v>
      </c>
      <c r="E11" s="8">
        <f t="shared" si="0"/>
        <v>0.26154806491885141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96</v>
      </c>
      <c r="D12" s="7">
        <v>101</v>
      </c>
      <c r="E12" s="8">
        <f t="shared" si="0"/>
        <v>6.3046192259675407E-2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83</v>
      </c>
      <c r="D13" s="7">
        <v>99</v>
      </c>
      <c r="E13" s="8">
        <f t="shared" si="0"/>
        <v>6.1797752808988762E-2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84</v>
      </c>
      <c r="D14" s="7">
        <v>66</v>
      </c>
      <c r="E14" s="8">
        <f t="shared" si="0"/>
        <v>4.1198501872659173E-2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52</v>
      </c>
      <c r="D15" s="7">
        <v>59</v>
      </c>
      <c r="E15" s="8">
        <f t="shared" si="0"/>
        <v>3.682896379525593E-2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85</v>
      </c>
      <c r="D16" s="7">
        <v>55</v>
      </c>
      <c r="E16" s="8">
        <f t="shared" si="0"/>
        <v>3.4332084893882647E-2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56</v>
      </c>
      <c r="D17" s="7">
        <v>39</v>
      </c>
      <c r="E17" s="8">
        <f t="shared" si="0"/>
        <v>2.4344569288389514E-2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195</v>
      </c>
      <c r="D18" s="7">
        <v>34</v>
      </c>
      <c r="E18" s="8">
        <f t="shared" si="0"/>
        <v>2.1223470661672909E-2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109</v>
      </c>
      <c r="D19" s="7">
        <v>31</v>
      </c>
      <c r="E19" s="8">
        <f t="shared" si="0"/>
        <v>1.9350811485642945E-2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49</v>
      </c>
      <c r="D20" s="7">
        <v>28</v>
      </c>
      <c r="E20" s="8">
        <f t="shared" si="0"/>
        <v>1.7478152309612985E-2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97</v>
      </c>
      <c r="D21" s="7">
        <v>24</v>
      </c>
      <c r="E21" s="8">
        <f t="shared" si="0"/>
        <v>1.4981273408239701E-2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50</v>
      </c>
      <c r="D22" s="7">
        <v>20</v>
      </c>
      <c r="E22" s="8">
        <f t="shared" si="0"/>
        <v>1.2484394506866416E-2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19</v>
      </c>
      <c r="E23" s="8">
        <f t="shared" si="0"/>
        <v>1.1860174781523096E-2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152</v>
      </c>
      <c r="D24" s="7">
        <v>16</v>
      </c>
      <c r="E24" s="8">
        <f t="shared" si="0"/>
        <v>9.9875156054931337E-3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54</v>
      </c>
      <c r="D25" s="7">
        <v>15</v>
      </c>
      <c r="E25" s="8">
        <f t="shared" si="0"/>
        <v>9.3632958801498131E-3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65</v>
      </c>
      <c r="D26" s="7">
        <v>8</v>
      </c>
      <c r="E26" s="8">
        <f t="shared" si="0"/>
        <v>4.9937578027465668E-3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51</v>
      </c>
      <c r="D27" s="7">
        <v>7</v>
      </c>
      <c r="E27" s="8">
        <f t="shared" si="0"/>
        <v>4.3695380774032462E-3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91</v>
      </c>
      <c r="D28" s="7">
        <v>6</v>
      </c>
      <c r="E28" s="8">
        <f t="shared" si="0"/>
        <v>3.7453183520599251E-3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155</v>
      </c>
      <c r="D29" s="7">
        <v>5</v>
      </c>
      <c r="E29" s="8">
        <f t="shared" si="0"/>
        <v>3.1210986267166041E-3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57</v>
      </c>
      <c r="D30" s="7">
        <v>4</v>
      </c>
      <c r="E30" s="8">
        <f t="shared" si="0"/>
        <v>2.4968789013732834E-3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98</v>
      </c>
      <c r="D31" s="7">
        <v>4</v>
      </c>
      <c r="E31" s="8">
        <f t="shared" si="0"/>
        <v>2.4968789013732834E-3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55</v>
      </c>
      <c r="D32" s="7">
        <v>3</v>
      </c>
      <c r="E32" s="8">
        <f t="shared" si="0"/>
        <v>1.8726591760299626E-3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63</v>
      </c>
      <c r="D33" s="7">
        <v>3</v>
      </c>
      <c r="E33" s="8">
        <f t="shared" si="0"/>
        <v>1.8726591760299626E-3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61</v>
      </c>
      <c r="D34" s="7">
        <v>2</v>
      </c>
      <c r="E34" s="8">
        <f t="shared" si="0"/>
        <v>1.2484394506866417E-3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64</v>
      </c>
      <c r="D35" s="7">
        <v>1</v>
      </c>
      <c r="E35" s="8">
        <f t="shared" si="0"/>
        <v>6.2421972534332086E-4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77</v>
      </c>
      <c r="D36" s="7">
        <v>1</v>
      </c>
      <c r="E36" s="8">
        <f t="shared" si="0"/>
        <v>6.2421972534332086E-4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58</v>
      </c>
      <c r="D37" s="7">
        <v>1</v>
      </c>
      <c r="E37" s="8">
        <f t="shared" si="0"/>
        <v>6.2421972534332086E-4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154</v>
      </c>
      <c r="D38" s="7">
        <v>1</v>
      </c>
      <c r="E38" s="8">
        <f t="shared" si="0"/>
        <v>6.2421972534332086E-4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156</v>
      </c>
      <c r="D39" s="7">
        <v>1</v>
      </c>
      <c r="E39" s="8">
        <f t="shared" si="0"/>
        <v>6.2421972534332086E-4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81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53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86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80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79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76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157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62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8</v>
      </c>
      <c r="E54" s="8">
        <f t="shared" si="0"/>
        <v>4.9937578027465668E-3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0</v>
      </c>
      <c r="E55" s="8">
        <f t="shared" si="0"/>
        <v>0</v>
      </c>
      <c r="F55" s="1"/>
      <c r="G55" s="1"/>
      <c r="H55" s="1"/>
      <c r="I55" s="1"/>
      <c r="J55" s="1"/>
      <c r="K55" s="1"/>
    </row>
    <row r="56" spans="1:11" ht="18" thickBot="1" x14ac:dyDescent="0.4">
      <c r="A56" s="1"/>
      <c r="B56" s="62" t="s">
        <v>2</v>
      </c>
      <c r="C56" s="63"/>
      <c r="D56" s="10">
        <f>SUM(D10:D55)</f>
        <v>1602</v>
      </c>
      <c r="E56" s="9">
        <f>SUM(E10:E55)</f>
        <v>1.0000000000000002</v>
      </c>
      <c r="F56" s="1"/>
      <c r="G56" s="1"/>
      <c r="H56" s="1"/>
      <c r="I56" s="1"/>
      <c r="J56" s="1"/>
      <c r="K56" s="1"/>
    </row>
    <row r="57" spans="1:11" ht="17.25" x14ac:dyDescent="0.35">
      <c r="A57" s="1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</sheetData>
  <autoFilter ref="B9:E25">
    <sortState ref="B10:E55">
      <sortCondition descending="1" ref="D9:D25"/>
    </sortState>
  </autoFilter>
  <mergeCells count="4">
    <mergeCell ref="A5:K5"/>
    <mergeCell ref="A6:K6"/>
    <mergeCell ref="A7:K7"/>
    <mergeCell ref="B56:C56"/>
  </mergeCells>
  <conditionalFormatting sqref="E10:E56">
    <cfRule type="dataBar" priority="992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{8F9D4B86-66CA-450B-AC70-4987598747AF}</x14:id>
        </ext>
      </extLst>
    </cfRule>
    <cfRule type="dataBar" priority="99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{6E0674B3-AD6F-456D-BC7B-D45E11562186}</x14:id>
        </ext>
      </extLst>
    </cfRule>
  </conditionalFormatting>
  <conditionalFormatting sqref="E10:E56">
    <cfRule type="dataBar" priority="99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{61996E56-F0FA-4125-940E-650334B7D022}</x14:id>
        </ext>
      </extLst>
    </cfRule>
    <cfRule type="dataBar" priority="99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{18AE1538-F4A5-45C0-AEA5-28D56BA791E4}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9D4B86-66CA-450B-AC70-498759874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0674B3-AD6F-456D-BC7B-D45E115621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61996E56-F0FA-4125-940E-650334B7D0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AE1538-F4A5-45C0-AEA5-28D56BA791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1"/>
  <sheetViews>
    <sheetView topLeftCell="A5" workbookViewId="0">
      <selection activeCell="C52" sqref="C52"/>
    </sheetView>
    <sheetView topLeftCell="A52" workbookViewId="1">
      <selection activeCell="G64" sqref="G64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0.25" customHeight="1" x14ac:dyDescent="0.25">
      <c r="A6" s="57" t="s">
        <v>119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5.75" x14ac:dyDescent="0.3">
      <c r="A7" s="61" t="str">
        <f>TITULOS!C8</f>
        <v>AÑO 2021 (ENERO-DICIEMBRE)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1" t="s">
        <v>1</v>
      </c>
      <c r="C9" s="12" t="str">
        <f>TITULOS!C12</f>
        <v>Delitos</v>
      </c>
      <c r="D9" s="13" t="str">
        <f>TITULOS!C13</f>
        <v>Total</v>
      </c>
      <c r="E9" s="14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20"/>
      <c r="B10" s="5">
        <v>1</v>
      </c>
      <c r="C10" s="6" t="s">
        <v>83</v>
      </c>
      <c r="D10" s="7">
        <v>173</v>
      </c>
      <c r="E10" s="8">
        <f t="shared" ref="E10:E55" si="0">D10/$D$56</f>
        <v>0.19222222222222221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20"/>
      <c r="B11" s="5">
        <v>2</v>
      </c>
      <c r="C11" s="6" t="s">
        <v>60</v>
      </c>
      <c r="D11" s="7">
        <v>126</v>
      </c>
      <c r="E11" s="8">
        <f t="shared" si="0"/>
        <v>0.14000000000000001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20"/>
      <c r="B12" s="5">
        <v>3</v>
      </c>
      <c r="C12" s="6" t="s">
        <v>96</v>
      </c>
      <c r="D12" s="7">
        <v>125</v>
      </c>
      <c r="E12" s="8">
        <f t="shared" si="0"/>
        <v>0.1388888888888889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20"/>
      <c r="B13" s="5">
        <v>4</v>
      </c>
      <c r="C13" s="6" t="s">
        <v>56</v>
      </c>
      <c r="D13" s="7">
        <v>66</v>
      </c>
      <c r="E13" s="8">
        <f t="shared" si="0"/>
        <v>7.3333333333333334E-2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20"/>
      <c r="B14" s="5">
        <v>5</v>
      </c>
      <c r="C14" s="6" t="s">
        <v>195</v>
      </c>
      <c r="D14" s="7">
        <v>53</v>
      </c>
      <c r="E14" s="8">
        <f t="shared" si="0"/>
        <v>5.8888888888888886E-2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20"/>
      <c r="B15" s="5">
        <v>6</v>
      </c>
      <c r="C15" s="6" t="s">
        <v>81</v>
      </c>
      <c r="D15" s="7">
        <v>53</v>
      </c>
      <c r="E15" s="8">
        <f t="shared" si="0"/>
        <v>5.8888888888888886E-2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20"/>
      <c r="B16" s="5">
        <v>7</v>
      </c>
      <c r="C16" s="6" t="s">
        <v>52</v>
      </c>
      <c r="D16" s="7">
        <v>40</v>
      </c>
      <c r="E16" s="8">
        <f t="shared" si="0"/>
        <v>4.4444444444444446E-2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20"/>
      <c r="B17" s="5">
        <v>8</v>
      </c>
      <c r="C17" s="6" t="s">
        <v>85</v>
      </c>
      <c r="D17" s="7">
        <v>32</v>
      </c>
      <c r="E17" s="8">
        <f t="shared" si="0"/>
        <v>3.5555555555555556E-2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20"/>
      <c r="B18" s="5">
        <v>9</v>
      </c>
      <c r="C18" s="6" t="s">
        <v>109</v>
      </c>
      <c r="D18" s="7">
        <v>32</v>
      </c>
      <c r="E18" s="8">
        <f t="shared" si="0"/>
        <v>3.5555555555555556E-2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20"/>
      <c r="B19" s="5">
        <v>10</v>
      </c>
      <c r="C19" s="6" t="s">
        <v>152</v>
      </c>
      <c r="D19" s="7">
        <v>27</v>
      </c>
      <c r="E19" s="8">
        <f t="shared" si="0"/>
        <v>0.03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20"/>
      <c r="B20" s="5">
        <v>11</v>
      </c>
      <c r="C20" s="6" t="s">
        <v>97</v>
      </c>
      <c r="D20" s="7">
        <v>23</v>
      </c>
      <c r="E20" s="8">
        <f t="shared" si="0"/>
        <v>2.5555555555555557E-2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20"/>
      <c r="B21" s="5">
        <v>12</v>
      </c>
      <c r="C21" s="6" t="s">
        <v>64</v>
      </c>
      <c r="D21" s="7">
        <v>20</v>
      </c>
      <c r="E21" s="8">
        <f t="shared" si="0"/>
        <v>2.2222222222222223E-2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20"/>
      <c r="B22" s="5">
        <v>13</v>
      </c>
      <c r="C22" s="6" t="s">
        <v>49</v>
      </c>
      <c r="D22" s="7">
        <v>14</v>
      </c>
      <c r="E22" s="8">
        <f t="shared" si="0"/>
        <v>1.5555555555555555E-2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20"/>
      <c r="B23" s="5">
        <v>14</v>
      </c>
      <c r="C23" s="6" t="s">
        <v>112</v>
      </c>
      <c r="D23" s="7">
        <v>13</v>
      </c>
      <c r="E23" s="8">
        <f t="shared" si="0"/>
        <v>1.4444444444444444E-2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20"/>
      <c r="B24" s="5">
        <v>15</v>
      </c>
      <c r="C24" s="6" t="s">
        <v>84</v>
      </c>
      <c r="D24" s="7">
        <v>11</v>
      </c>
      <c r="E24" s="8">
        <f t="shared" si="0"/>
        <v>1.2222222222222223E-2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20"/>
      <c r="B25" s="5">
        <v>16</v>
      </c>
      <c r="C25" s="6" t="s">
        <v>63</v>
      </c>
      <c r="D25" s="7">
        <v>11</v>
      </c>
      <c r="E25" s="8">
        <f t="shared" si="0"/>
        <v>1.2222222222222223E-2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20"/>
      <c r="B26" s="5">
        <v>17</v>
      </c>
      <c r="C26" s="6" t="s">
        <v>66</v>
      </c>
      <c r="D26" s="7">
        <v>9</v>
      </c>
      <c r="E26" s="8">
        <f t="shared" si="0"/>
        <v>0.01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20"/>
      <c r="B27" s="5">
        <v>18</v>
      </c>
      <c r="C27" s="6" t="s">
        <v>57</v>
      </c>
      <c r="D27" s="7">
        <v>9</v>
      </c>
      <c r="E27" s="8">
        <f t="shared" si="0"/>
        <v>0.01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20"/>
      <c r="B28" s="5">
        <v>19</v>
      </c>
      <c r="C28" s="6" t="s">
        <v>54</v>
      </c>
      <c r="D28" s="7">
        <v>7</v>
      </c>
      <c r="E28" s="8">
        <f t="shared" si="0"/>
        <v>7.7777777777777776E-3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20"/>
      <c r="B29" s="5">
        <v>20</v>
      </c>
      <c r="C29" s="6" t="s">
        <v>50</v>
      </c>
      <c r="D29" s="7">
        <v>7</v>
      </c>
      <c r="E29" s="8">
        <f t="shared" si="0"/>
        <v>7.7777777777777776E-3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20"/>
      <c r="B30" s="5">
        <v>21</v>
      </c>
      <c r="C30" s="6" t="s">
        <v>155</v>
      </c>
      <c r="D30" s="7">
        <v>5</v>
      </c>
      <c r="E30" s="8">
        <f t="shared" si="0"/>
        <v>5.5555555555555558E-3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20"/>
      <c r="B31" s="5">
        <v>22</v>
      </c>
      <c r="C31" s="6" t="s">
        <v>61</v>
      </c>
      <c r="D31" s="7">
        <v>5</v>
      </c>
      <c r="E31" s="8">
        <f t="shared" si="0"/>
        <v>5.5555555555555558E-3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20"/>
      <c r="B32" s="5">
        <v>23</v>
      </c>
      <c r="C32" s="6" t="s">
        <v>62</v>
      </c>
      <c r="D32" s="7">
        <v>4</v>
      </c>
      <c r="E32" s="8">
        <f t="shared" si="0"/>
        <v>4.4444444444444444E-3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20"/>
      <c r="B33" s="5">
        <v>24</v>
      </c>
      <c r="C33" s="6" t="s">
        <v>91</v>
      </c>
      <c r="D33" s="7">
        <v>3</v>
      </c>
      <c r="E33" s="8">
        <f t="shared" si="0"/>
        <v>3.3333333333333335E-3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20"/>
      <c r="B34" s="5">
        <v>25</v>
      </c>
      <c r="C34" s="6" t="s">
        <v>154</v>
      </c>
      <c r="D34" s="7">
        <v>3</v>
      </c>
      <c r="E34" s="8">
        <f t="shared" si="0"/>
        <v>3.3333333333333335E-3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20"/>
      <c r="B35" s="5">
        <v>26</v>
      </c>
      <c r="C35" s="6" t="s">
        <v>55</v>
      </c>
      <c r="D35" s="7">
        <v>2</v>
      </c>
      <c r="E35" s="8">
        <f t="shared" si="0"/>
        <v>2.2222222222222222E-3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20"/>
      <c r="B36" s="5">
        <v>27</v>
      </c>
      <c r="C36" s="6" t="s">
        <v>65</v>
      </c>
      <c r="D36" s="7">
        <v>2</v>
      </c>
      <c r="E36" s="8">
        <f t="shared" si="0"/>
        <v>2.2222222222222222E-3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20"/>
      <c r="B37" s="5">
        <v>28</v>
      </c>
      <c r="C37" s="6" t="s">
        <v>98</v>
      </c>
      <c r="D37" s="7">
        <v>2</v>
      </c>
      <c r="E37" s="8">
        <f t="shared" si="0"/>
        <v>2.2222222222222222E-3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20"/>
      <c r="B38" s="5">
        <v>29</v>
      </c>
      <c r="C38" s="6" t="s">
        <v>51</v>
      </c>
      <c r="D38" s="7">
        <v>1</v>
      </c>
      <c r="E38" s="8">
        <f t="shared" si="0"/>
        <v>1.1111111111111111E-3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20"/>
      <c r="B39" s="5">
        <v>30</v>
      </c>
      <c r="C39" s="6" t="s">
        <v>80</v>
      </c>
      <c r="D39" s="7">
        <v>1</v>
      </c>
      <c r="E39" s="8">
        <f t="shared" si="0"/>
        <v>1.1111111111111111E-3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20"/>
      <c r="B40" s="5">
        <v>31</v>
      </c>
      <c r="C40" s="6" t="s">
        <v>153</v>
      </c>
      <c r="D40" s="7">
        <v>0</v>
      </c>
      <c r="E40" s="8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20"/>
      <c r="B41" s="5">
        <v>32</v>
      </c>
      <c r="C41" s="6" t="s">
        <v>53</v>
      </c>
      <c r="D41" s="7">
        <v>0</v>
      </c>
      <c r="E41" s="8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20"/>
      <c r="B42" s="5">
        <v>33</v>
      </c>
      <c r="C42" s="6" t="s">
        <v>86</v>
      </c>
      <c r="D42" s="7">
        <v>0</v>
      </c>
      <c r="E42" s="8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20"/>
      <c r="B43" s="5">
        <v>34</v>
      </c>
      <c r="C43" s="6" t="s">
        <v>79</v>
      </c>
      <c r="D43" s="7">
        <v>0</v>
      </c>
      <c r="E43" s="8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20"/>
      <c r="B44" s="5">
        <v>35</v>
      </c>
      <c r="C44" s="6" t="s">
        <v>77</v>
      </c>
      <c r="D44" s="7">
        <v>0</v>
      </c>
      <c r="E44" s="8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20"/>
      <c r="B45" s="5">
        <v>36</v>
      </c>
      <c r="C45" s="6" t="s">
        <v>76</v>
      </c>
      <c r="D45" s="7">
        <v>0</v>
      </c>
      <c r="E45" s="8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20"/>
      <c r="B46" s="5">
        <v>37</v>
      </c>
      <c r="C46" s="6" t="s">
        <v>157</v>
      </c>
      <c r="D46" s="7">
        <v>0</v>
      </c>
      <c r="E46" s="8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20"/>
      <c r="B47" s="5">
        <v>38</v>
      </c>
      <c r="C47" s="6" t="s">
        <v>58</v>
      </c>
      <c r="D47" s="7">
        <v>0</v>
      </c>
      <c r="E47" s="8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20"/>
      <c r="B48" s="5">
        <v>39</v>
      </c>
      <c r="C48" s="6" t="s">
        <v>156</v>
      </c>
      <c r="D48" s="7">
        <v>0</v>
      </c>
      <c r="E48" s="8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20"/>
      <c r="B49" s="5">
        <v>40</v>
      </c>
      <c r="C49" s="6" t="s">
        <v>99</v>
      </c>
      <c r="D49" s="7">
        <v>0</v>
      </c>
      <c r="E49" s="8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20"/>
      <c r="B50" s="5">
        <v>41</v>
      </c>
      <c r="C50" s="6" t="s">
        <v>111</v>
      </c>
      <c r="D50" s="7">
        <v>0</v>
      </c>
      <c r="E50" s="8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20"/>
      <c r="B51" s="5">
        <v>42</v>
      </c>
      <c r="C51" s="6" t="s">
        <v>74</v>
      </c>
      <c r="D51" s="7">
        <v>0</v>
      </c>
      <c r="E51" s="8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20"/>
      <c r="B52" s="5">
        <v>43</v>
      </c>
      <c r="C52" s="6" t="s">
        <v>75</v>
      </c>
      <c r="D52" s="7">
        <v>0</v>
      </c>
      <c r="E52" s="8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20"/>
      <c r="B53" s="5">
        <v>44</v>
      </c>
      <c r="C53" s="6" t="s">
        <v>78</v>
      </c>
      <c r="D53" s="7">
        <v>0</v>
      </c>
      <c r="E53" s="8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20"/>
      <c r="B54" s="5"/>
      <c r="C54" s="6" t="s">
        <v>59</v>
      </c>
      <c r="D54" s="7">
        <v>19</v>
      </c>
      <c r="E54" s="8">
        <f t="shared" si="0"/>
        <v>2.1111111111111112E-2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20"/>
      <c r="B55" s="5"/>
      <c r="C55" s="6" t="s">
        <v>82</v>
      </c>
      <c r="D55" s="7">
        <v>2</v>
      </c>
      <c r="E55" s="8">
        <f t="shared" si="0"/>
        <v>2.2222222222222222E-3</v>
      </c>
      <c r="F55" s="1"/>
      <c r="G55" s="1"/>
      <c r="H55" s="1"/>
      <c r="I55" s="1"/>
      <c r="J55" s="1"/>
      <c r="K55" s="1"/>
    </row>
    <row r="56" spans="1:11" ht="20.100000000000001" customHeight="1" thickBot="1" x14ac:dyDescent="0.4">
      <c r="A56" s="20"/>
      <c r="B56" s="62" t="s">
        <v>2</v>
      </c>
      <c r="C56" s="63"/>
      <c r="D56" s="10">
        <f>SUM(D10:D55)</f>
        <v>900</v>
      </c>
      <c r="E56" s="9">
        <f>SUM(E10:E55)</f>
        <v>0.99999999999999989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20"/>
      <c r="B57" s="21" t="s">
        <v>94</v>
      </c>
      <c r="C57" s="22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35">
      <c r="A58" s="20"/>
      <c r="F58" s="1"/>
      <c r="G58" s="1"/>
      <c r="H58" s="1"/>
      <c r="I58" s="1"/>
      <c r="J58" s="1"/>
      <c r="K58" s="1"/>
    </row>
    <row r="59" spans="1:11" ht="20.100000000000001" customHeight="1" x14ac:dyDescent="0.35">
      <c r="A59" s="20"/>
      <c r="F59" s="1"/>
      <c r="G59" s="1"/>
      <c r="H59" s="1"/>
      <c r="I59" s="1"/>
      <c r="J59" s="1"/>
      <c r="K59" s="1"/>
    </row>
    <row r="60" spans="1:11" ht="17.25" x14ac:dyDescent="0.35">
      <c r="A60" s="1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</sheetData>
  <autoFilter ref="B9:E21">
    <sortState ref="B10:E55">
      <sortCondition descending="1" ref="D9:D21"/>
    </sortState>
  </autoFilter>
  <mergeCells count="4">
    <mergeCell ref="A5:K5"/>
    <mergeCell ref="A6:K6"/>
    <mergeCell ref="A7:K7"/>
    <mergeCell ref="B56:C56"/>
  </mergeCells>
  <conditionalFormatting sqref="E10:E56">
    <cfRule type="dataBar" priority="993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{741E6071-8F44-434E-8703-00977EC17C65}</x14:id>
        </ext>
      </extLst>
    </cfRule>
    <cfRule type="dataBar" priority="99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{16980A29-A2EF-4AAD-A7FB-EE1863CD31CD}</x14:id>
        </ext>
      </extLst>
    </cfRule>
  </conditionalFormatting>
  <conditionalFormatting sqref="E10:E56">
    <cfRule type="dataBar" priority="99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{E62A6120-6836-4E4F-B019-FABF89936467}</x14:id>
        </ext>
      </extLst>
    </cfRule>
    <cfRule type="dataBar" priority="99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{7658E2A6-58CE-4647-97EB-96CBCCB51C7F}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E6071-8F44-434E-8703-00977EC17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80A29-A2EF-4AAD-A7FB-EE1863CD31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  <x14:conditionalFormatting xmlns:xm="http://schemas.microsoft.com/office/excel/2006/main">
          <x14:cfRule type="dataBar" id="{E62A6120-6836-4E4F-B019-FABF89936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E2A6-58CE-4647-97EB-96CBCCB51C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TITULOS</vt:lpstr>
      <vt:lpstr>CONTENEDOR I</vt:lpstr>
      <vt:lpstr>FISCALIAS</vt:lpstr>
      <vt:lpstr>RD</vt:lpstr>
      <vt:lpstr>AZUA</vt:lpstr>
      <vt:lpstr>BAHORUCO</vt:lpstr>
      <vt:lpstr>BARAHONA</vt:lpstr>
      <vt:lpstr>CONSTANZA</vt:lpstr>
      <vt:lpstr>DAJABÓN</vt:lpstr>
      <vt:lpstr>DISTRITO NACIONAL</vt:lpstr>
      <vt:lpstr>EL SEIBO</vt:lpstr>
      <vt:lpstr>ELÍAS PIÑA</vt:lpstr>
      <vt:lpstr>ESPAILLAT</vt:lpstr>
      <vt:lpstr>HATO MAYOR</vt:lpstr>
      <vt:lpstr>HERMANAS MIRABAL</vt:lpstr>
      <vt:lpstr>INDEPENDENCIA</vt:lpstr>
      <vt:lpstr>LA ALTAGRACIA</vt:lpstr>
      <vt:lpstr>LA ROMANA</vt:lpstr>
      <vt:lpstr>LA VEGA</vt:lpstr>
      <vt:lpstr>LAS MATAS DE FARFÁN</vt:lpstr>
      <vt:lpstr>MARIA TRINIDAD SÁNCHEZ</vt:lpstr>
      <vt:lpstr>MONSEÑOR NOUEL</vt:lpstr>
      <vt:lpstr>MONTECRISTI</vt:lpstr>
      <vt:lpstr>MONTE PLATA</vt:lpstr>
      <vt:lpstr>PEDERNALES</vt:lpstr>
      <vt:lpstr>PERAVIA</vt:lpstr>
      <vt:lpstr>PUERTO PLATA</vt:lpstr>
      <vt:lpstr>SAMANÁ</vt:lpstr>
      <vt:lpstr>SAN CRISTÓBAL</vt:lpstr>
      <vt:lpstr>SAN FRANCISCO DE MACORÍS</vt:lpstr>
      <vt:lpstr>SAN JOSÉ DE OCOA </vt:lpstr>
      <vt:lpstr>SAN JUAN DE LA MAGUANA</vt:lpstr>
      <vt:lpstr>SAN PEDRO DE MACORÍS</vt:lpstr>
      <vt:lpstr>SÁNCHEZ RAMÍREZ</vt:lpstr>
      <vt:lpstr>SANTIAGO</vt:lpstr>
      <vt:lpstr>SANTIAGO RODRIGUEZ</vt:lpstr>
      <vt:lpstr>SANTO DOMINGO ESTE</vt:lpstr>
      <vt:lpstr>SANTO DOMINGO OESTE</vt:lpstr>
      <vt:lpstr>VALVERDE</vt:lpstr>
      <vt:lpstr>VILLA ALTAGRACIA</vt:lpstr>
      <vt:lpstr>DJ BARAHONA</vt:lpstr>
      <vt:lpstr>DJ DISTRITO NACIONAL</vt:lpstr>
      <vt:lpstr>DJ LA VEGA</vt:lpstr>
      <vt:lpstr>DJ MONTECRISTI</vt:lpstr>
      <vt:lpstr>DJ SAN CRISTOBAL</vt:lpstr>
      <vt:lpstr>DJ PUERTO PLATA</vt:lpstr>
      <vt:lpstr>DJ SANTO DOMINGO</vt:lpstr>
      <vt:lpstr>DJ SAN JUAN DE LA MAGUANA</vt:lpstr>
      <vt:lpstr>DJ SAN FRANCISCO DE MACORÍS</vt:lpstr>
      <vt:lpstr>DJ SAN PEDRO DE MACORÍS</vt:lpstr>
      <vt:lpstr>DJ SANTIAGO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Munoz Paulino</dc:creator>
  <cp:lastModifiedBy>Jonathan Munoz Paulino</cp:lastModifiedBy>
  <cp:lastPrinted>2022-01-26T17:00:33Z</cp:lastPrinted>
  <dcterms:created xsi:type="dcterms:W3CDTF">2016-05-25T12:45:00Z</dcterms:created>
  <dcterms:modified xsi:type="dcterms:W3CDTF">2022-01-26T17:07:48Z</dcterms:modified>
</cp:coreProperties>
</file>