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onathan.munoz\Desktop\Informes Departamental\Fiscalia\Actuales Informes\Informe Fiscalia 2020 (ene-dici)\subir\"/>
    </mc:Choice>
  </mc:AlternateContent>
  <bookViews>
    <workbookView xWindow="-120" yWindow="-120" windowWidth="25440" windowHeight="15390" activeTab="4"/>
  </bookViews>
  <sheets>
    <sheet name="TITULOS" sheetId="38" r:id="rId1"/>
    <sheet name="SISTEMAUTILI" sheetId="160" state="hidden" r:id="rId2"/>
    <sheet name="XXSISTEMASXPROVINCIA" sheetId="154" state="hidden" r:id="rId3"/>
    <sheet name="CONTENEDOR I" sheetId="213" r:id="rId4"/>
    <sheet name="RD" sheetId="158" r:id="rId5"/>
    <sheet name="AZUA" sheetId="212" r:id="rId6"/>
    <sheet name="BAHORUCO" sheetId="162" r:id="rId7"/>
    <sheet name="BARAHONA" sheetId="163" r:id="rId8"/>
    <sheet name="CONSTANZA" sheetId="164" r:id="rId9"/>
    <sheet name="DAJABÓN" sheetId="165" r:id="rId10"/>
    <sheet name="DISTRITO NACIONAL" sheetId="166" r:id="rId11"/>
    <sheet name="EL SEIBO" sheetId="167" r:id="rId12"/>
    <sheet name="ELÍAS PIÑA" sheetId="199" r:id="rId13"/>
    <sheet name="ESPAILLAT" sheetId="168" r:id="rId14"/>
    <sheet name="HATO MAYOR" sheetId="169" r:id="rId15"/>
    <sheet name="HERMANAS MIRABAL" sheetId="170" r:id="rId16"/>
    <sheet name="INDEPENDENCIA" sheetId="172" r:id="rId17"/>
    <sheet name="LA ALTAGRACIA" sheetId="173" r:id="rId18"/>
    <sheet name="LA ROMANA" sheetId="174" r:id="rId19"/>
    <sheet name="LA VEGA" sheetId="175" r:id="rId20"/>
    <sheet name="LAS MATAS DE FARFÁN" sheetId="210" r:id="rId21"/>
    <sheet name="MARIA TRINIDAD SÁNCHEZ" sheetId="176" r:id="rId22"/>
    <sheet name="MONSEÑOR NOUEL" sheetId="177" r:id="rId23"/>
    <sheet name="MONTECRISTI" sheetId="179" r:id="rId24"/>
    <sheet name="MONTE PLATA" sheetId="178" r:id="rId25"/>
    <sheet name="PEDERNALES" sheetId="180" r:id="rId26"/>
    <sheet name="PERAVIA" sheetId="181" r:id="rId27"/>
    <sheet name="PUERTO PLATA" sheetId="182" r:id="rId28"/>
    <sheet name="SAMANÁ" sheetId="183" r:id="rId29"/>
    <sheet name="SAN CRISTÓBAL" sheetId="184" r:id="rId30"/>
    <sheet name="SAN FRANCISCO DE MACORÍS" sheetId="186" r:id="rId31"/>
    <sheet name="SAN JOSÉ DE OCOA " sheetId="187" r:id="rId32"/>
    <sheet name="SAN JUAN DE LA MAGUANA" sheetId="188" r:id="rId33"/>
    <sheet name="SAN PEDRO DE MACORÍS" sheetId="189" r:id="rId34"/>
    <sheet name="SÁNCHEZ RAMÍREZ" sheetId="190" r:id="rId35"/>
    <sheet name="SANTIAGO" sheetId="191" r:id="rId36"/>
    <sheet name="SANTIAGO RODRIGUEZ" sheetId="192" r:id="rId37"/>
    <sheet name="SANTO DOMINGO ESTE" sheetId="193" r:id="rId38"/>
    <sheet name="SANTO DOMINGO OESTE" sheetId="194" r:id="rId39"/>
    <sheet name="VALVERDE" sheetId="195" r:id="rId40"/>
    <sheet name="VILLA ALTAGRACIA" sheetId="196" r:id="rId41"/>
    <sheet name="DJ BARAHONA" sheetId="197" r:id="rId42"/>
    <sheet name="DJ DISTRITO NACIONAL" sheetId="200" r:id="rId43"/>
    <sheet name="DJ LA VEGA" sheetId="201" r:id="rId44"/>
    <sheet name="DJ MONTECRISTI" sheetId="202" r:id="rId45"/>
    <sheet name="DJ SAN CRISTOBAL" sheetId="203" r:id="rId46"/>
    <sheet name="DJ PUERTO PLATA" sheetId="204" r:id="rId47"/>
    <sheet name="DJ SANTO DOMINGO" sheetId="205" r:id="rId48"/>
    <sheet name="DJ SAN JUAN DE LA MAGUANA" sheetId="206" r:id="rId49"/>
    <sheet name="DJ SAN FRANCISCO DE MACORÍS" sheetId="208" r:id="rId50"/>
    <sheet name="DJ SAN PEDRO DE MACORÍS" sheetId="207" r:id="rId51"/>
    <sheet name="DJ SANTIAGO" sheetId="209" r:id="rId52"/>
  </sheets>
  <definedNames>
    <definedName name="_xlnm._FilterDatabase" localSheetId="5" hidden="1">AZUA!$B$9:$E$44</definedName>
    <definedName name="_xlnm._FilterDatabase" localSheetId="6" hidden="1">BAHORUCO!$B$9:$E$48</definedName>
    <definedName name="_xlnm._FilterDatabase" localSheetId="7" hidden="1">BARAHONA!$B$9:$E$48</definedName>
    <definedName name="_xlnm._FilterDatabase" localSheetId="8" hidden="1">CONSTANZA!$B$9:$E$39</definedName>
    <definedName name="_xlnm._FilterDatabase" localSheetId="3" hidden="1">'CONTENEDOR I'!$B$4:$AN$52</definedName>
    <definedName name="_xlnm._FilterDatabase" localSheetId="9" hidden="1">DAJABÓN!$B$9:$E$41</definedName>
    <definedName name="_xlnm._FilterDatabase" localSheetId="10" hidden="1">'DISTRITO NACIONAL'!$B$9:$E$50</definedName>
    <definedName name="_xlnm._FilterDatabase" localSheetId="41" hidden="1">'DJ BARAHONA'!$B$9:$I$51</definedName>
    <definedName name="_xlnm._FilterDatabase" localSheetId="42" hidden="1">'DJ DISTRITO NACIONAL'!$B$9:$E$23</definedName>
    <definedName name="_xlnm._FilterDatabase" localSheetId="43" hidden="1">'DJ LA VEGA'!$B$9:$J$41</definedName>
    <definedName name="_xlnm._FilterDatabase" localSheetId="44" hidden="1">'DJ MONTECRISTI'!$B$9:$H$41</definedName>
    <definedName name="_xlnm._FilterDatabase" localSheetId="46" hidden="1">'DJ PUERTO PLATA'!$B$9:$E$41</definedName>
    <definedName name="_xlnm._FilterDatabase" localSheetId="45" hidden="1">'DJ SAN CRISTOBAL'!$B$9:$J$49</definedName>
    <definedName name="_xlnm._FilterDatabase" localSheetId="49" hidden="1">'DJ SAN FRANCISCO DE MACORÍS'!$B$9:$I$51</definedName>
    <definedName name="_xlnm._FilterDatabase" localSheetId="48" hidden="1">'DJ SAN JUAN DE LA MAGUANA'!$B$9:$H$29</definedName>
    <definedName name="_xlnm._FilterDatabase" localSheetId="50" hidden="1">'DJ SAN PEDRO DE MACORÍS'!$B$9:$J$46</definedName>
    <definedName name="_xlnm._FilterDatabase" localSheetId="51" hidden="1">'DJ SANTIAGO'!$B$9:$G$39</definedName>
    <definedName name="_xlnm._FilterDatabase" localSheetId="47" hidden="1">'DJ SANTO DOMINGO'!$B$9:$H$45</definedName>
    <definedName name="_xlnm._FilterDatabase" localSheetId="11" hidden="1">'EL SEIBO'!$B$9:$E$55</definedName>
    <definedName name="_xlnm._FilterDatabase" localSheetId="12" hidden="1">'ELÍAS PIÑA'!$B$9:$E$29</definedName>
    <definedName name="_xlnm._FilterDatabase" localSheetId="13" hidden="1">ESPAILLAT!$B$9:$E$53</definedName>
    <definedName name="_xlnm._FilterDatabase" localSheetId="14" hidden="1">'HATO MAYOR'!$B$9:$E$41</definedName>
    <definedName name="_xlnm._FilterDatabase" localSheetId="15" hidden="1">'HERMANAS MIRABAL'!$B$9:$E$43</definedName>
    <definedName name="_xlnm._FilterDatabase" localSheetId="16" hidden="1">INDEPENDENCIA!$B$9:$E$42</definedName>
    <definedName name="_xlnm._FilterDatabase" localSheetId="17" hidden="1">'LA ALTAGRACIA'!$B$9:$E$46</definedName>
    <definedName name="_xlnm._FilterDatabase" localSheetId="18" hidden="1">'LA ROMANA'!$B$9:$E$25</definedName>
    <definedName name="_xlnm._FilterDatabase" localSheetId="19" hidden="1">'LA VEGA'!$B$9:$E$39</definedName>
    <definedName name="_xlnm._FilterDatabase" localSheetId="20" hidden="1">'LAS MATAS DE FARFÁN'!$B$9:$E$56</definedName>
    <definedName name="_xlnm._FilterDatabase" localSheetId="21" hidden="1">'MARIA TRINIDAD SÁNCHEZ'!$B$9:$E$49</definedName>
    <definedName name="_xlnm._FilterDatabase" localSheetId="22" hidden="1">'MONSEÑOR NOUEL'!$B$9:$E$27</definedName>
    <definedName name="_xlnm._FilterDatabase" localSheetId="24" hidden="1">'MONTE PLATA'!$B$9:$E$44</definedName>
    <definedName name="_xlnm._FilterDatabase" localSheetId="23" hidden="1">MONTECRISTI!$B$9:$E$31</definedName>
    <definedName name="_xlnm._FilterDatabase" localSheetId="25" hidden="1">PEDERNALES!$B$9:$E$31</definedName>
    <definedName name="_xlnm._FilterDatabase" localSheetId="26" hidden="1">PERAVIA!$B$9:$E$40</definedName>
    <definedName name="_xlnm._FilterDatabase" localSheetId="27" hidden="1">'PUERTO PLATA'!$B$9:$E$41</definedName>
    <definedName name="_xlnm._FilterDatabase" localSheetId="4" hidden="1">RD!$B$9:$E$41</definedName>
    <definedName name="_xlnm._FilterDatabase" localSheetId="28" hidden="1">SAMANÁ!$B$9:$E$56</definedName>
    <definedName name="_xlnm._FilterDatabase" localSheetId="29" hidden="1">'SAN CRISTÓBAL'!$B$9:$E$37</definedName>
    <definedName name="_xlnm._FilterDatabase" localSheetId="30" hidden="1">'SAN FRANCISCO DE MACORÍS'!$B$9:$E$28</definedName>
    <definedName name="_xlnm._FilterDatabase" localSheetId="31" hidden="1">'SAN JOSÉ DE OCOA '!$B$9:$E$40</definedName>
    <definedName name="_xlnm._FilterDatabase" localSheetId="32" hidden="1">'SAN JUAN DE LA MAGUANA'!$B$9:$E$41</definedName>
    <definedName name="_xlnm._FilterDatabase" localSheetId="33" hidden="1">'SAN PEDRO DE MACORÍS'!$B$9:$E$44</definedName>
    <definedName name="_xlnm._FilterDatabase" localSheetId="34" hidden="1">'SÁNCHEZ RAMÍREZ'!$B$9:$E$47</definedName>
    <definedName name="_xlnm._FilterDatabase" localSheetId="35" hidden="1">SANTIAGO!$B$9:$E$41</definedName>
    <definedName name="_xlnm._FilterDatabase" localSheetId="36" hidden="1">'SANTIAGO RODRIGUEZ'!$B$9:$E$51</definedName>
    <definedName name="_xlnm._FilterDatabase" localSheetId="37" hidden="1">'SANTO DOMINGO ESTE'!$B$9:$E$30</definedName>
    <definedName name="_xlnm._FilterDatabase" localSheetId="38" hidden="1">'SANTO DOMINGO OESTE'!$B$9:$E$29</definedName>
    <definedName name="_xlnm._FilterDatabase" localSheetId="39" hidden="1">VALVERDE!$B$9:$E$30</definedName>
    <definedName name="_xlnm._FilterDatabase" localSheetId="40" hidden="1">'VILLA ALTAGRACIA'!$B$9:$E$56</definedName>
    <definedName name="_xlnm._FilterDatabase" localSheetId="2" hidden="1">XXSISTEMASXPROVINCIA!$B$12:$H$43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63" l="1"/>
  <c r="G57" i="209"/>
  <c r="E57" i="209"/>
  <c r="F57" i="209"/>
  <c r="D57" i="209"/>
  <c r="J57" i="207"/>
  <c r="E57" i="207"/>
  <c r="F57" i="207"/>
  <c r="G57" i="207"/>
  <c r="H57" i="207"/>
  <c r="I57" i="207"/>
  <c r="D57" i="207"/>
  <c r="I57" i="208"/>
  <c r="E57" i="208"/>
  <c r="F57" i="208"/>
  <c r="G57" i="208"/>
  <c r="H57" i="208"/>
  <c r="D57" i="208"/>
  <c r="H57" i="206"/>
  <c r="E57" i="206"/>
  <c r="F57" i="206"/>
  <c r="G57" i="206"/>
  <c r="D57" i="206"/>
  <c r="H57" i="205"/>
  <c r="E57" i="205"/>
  <c r="F57" i="205"/>
  <c r="G57" i="205"/>
  <c r="D57" i="205"/>
  <c r="E57" i="204"/>
  <c r="D57" i="204"/>
  <c r="J57" i="203"/>
  <c r="E57" i="203"/>
  <c r="F57" i="203"/>
  <c r="G57" i="203"/>
  <c r="H57" i="203"/>
  <c r="I57" i="203"/>
  <c r="D57" i="203"/>
  <c r="H57" i="202"/>
  <c r="E57" i="202"/>
  <c r="F57" i="202"/>
  <c r="G57" i="202"/>
  <c r="D57" i="202"/>
  <c r="E57" i="197"/>
  <c r="F57" i="197"/>
  <c r="G57" i="197"/>
  <c r="H57" i="197"/>
  <c r="J57" i="201"/>
  <c r="E57" i="201"/>
  <c r="F57" i="201"/>
  <c r="G57" i="201"/>
  <c r="H57" i="201"/>
  <c r="I57" i="201"/>
  <c r="D57" i="201"/>
  <c r="E57" i="200"/>
  <c r="D57" i="200"/>
  <c r="D57" i="197"/>
  <c r="E57" i="196"/>
  <c r="D57" i="196"/>
  <c r="D57" i="195"/>
  <c r="E38" i="195" s="1"/>
  <c r="E57" i="194"/>
  <c r="D57" i="194"/>
  <c r="E57" i="193"/>
  <c r="D57" i="193"/>
  <c r="E57" i="192"/>
  <c r="D57" i="192"/>
  <c r="E57" i="191"/>
  <c r="D57" i="191"/>
  <c r="E57" i="190"/>
  <c r="D57" i="190"/>
  <c r="E57" i="189"/>
  <c r="D57" i="189"/>
  <c r="E57" i="188"/>
  <c r="D57" i="188"/>
  <c r="E57" i="187"/>
  <c r="D57" i="187"/>
  <c r="E57" i="186"/>
  <c r="D57" i="186"/>
  <c r="E57" i="184"/>
  <c r="D57" i="184"/>
  <c r="D57" i="183"/>
  <c r="E57" i="182"/>
  <c r="D57" i="182"/>
  <c r="E57" i="181"/>
  <c r="D57" i="181"/>
  <c r="E57" i="180"/>
  <c r="D57" i="180"/>
  <c r="E57" i="178"/>
  <c r="D57" i="178"/>
  <c r="E57" i="179"/>
  <c r="D57" i="179"/>
  <c r="E57" i="177"/>
  <c r="D57" i="177"/>
  <c r="E57" i="176"/>
  <c r="D57" i="176"/>
  <c r="E57" i="210"/>
  <c r="D57" i="210"/>
  <c r="E57" i="175"/>
  <c r="D57" i="175"/>
  <c r="E57" i="174"/>
  <c r="D57" i="174"/>
  <c r="E57" i="173"/>
  <c r="D57" i="173"/>
  <c r="E57" i="172"/>
  <c r="D57" i="172"/>
  <c r="E57" i="170"/>
  <c r="D57" i="170"/>
  <c r="E57" i="169"/>
  <c r="D57" i="169"/>
  <c r="E57" i="168"/>
  <c r="D57" i="168"/>
  <c r="E57" i="199"/>
  <c r="D57" i="199"/>
  <c r="E57" i="167"/>
  <c r="D57" i="167"/>
  <c r="E57" i="166"/>
  <c r="D57" i="166"/>
  <c r="E57" i="165"/>
  <c r="D57" i="165"/>
  <c r="E57" i="164"/>
  <c r="D57" i="164"/>
  <c r="D57" i="163"/>
  <c r="D57" i="162"/>
  <c r="E57" i="212"/>
  <c r="D57" i="212"/>
  <c r="E57" i="158"/>
  <c r="D57" i="158"/>
  <c r="D52" i="213"/>
  <c r="E33" i="196"/>
  <c r="E11" i="196" l="1"/>
  <c r="E15" i="196"/>
  <c r="E48" i="196"/>
  <c r="E55" i="196"/>
  <c r="E21" i="196"/>
  <c r="E39" i="196"/>
  <c r="E45" i="196"/>
  <c r="E34" i="196"/>
  <c r="E46" i="196"/>
  <c r="E14" i="196"/>
  <c r="E53" i="196"/>
  <c r="E28" i="196"/>
  <c r="E56" i="196"/>
  <c r="E20" i="196"/>
  <c r="E41" i="196"/>
  <c r="E50" i="196"/>
  <c r="E18" i="196"/>
  <c r="E13" i="196"/>
  <c r="E38" i="196"/>
  <c r="E37" i="196"/>
  <c r="E26" i="196"/>
  <c r="E31" i="196"/>
  <c r="E42" i="196"/>
  <c r="E10" i="196"/>
  <c r="E30" i="196"/>
  <c r="E29" i="196"/>
  <c r="E16" i="196"/>
  <c r="E47" i="196"/>
  <c r="E25" i="196"/>
  <c r="E36" i="196"/>
  <c r="E27" i="196"/>
  <c r="E44" i="196"/>
  <c r="E43" i="196"/>
  <c r="E52" i="196"/>
  <c r="E51" i="196"/>
  <c r="E12" i="196"/>
  <c r="E23" i="196"/>
  <c r="E22" i="196"/>
  <c r="E19" i="196"/>
  <c r="E54" i="196"/>
  <c r="E32" i="196"/>
  <c r="E17" i="196"/>
  <c r="E35" i="196"/>
  <c r="E24" i="196"/>
  <c r="E49" i="196"/>
  <c r="E40" i="196"/>
  <c r="E21" i="195"/>
  <c r="E26" i="195"/>
  <c r="E54" i="195"/>
  <c r="E46" i="195"/>
  <c r="E53" i="195"/>
  <c r="E20" i="195"/>
  <c r="E19" i="195"/>
  <c r="E41" i="195"/>
  <c r="E36" i="195"/>
  <c r="E15" i="195"/>
  <c r="E39" i="195"/>
  <c r="E12" i="195"/>
  <c r="E37" i="195"/>
  <c r="E25" i="195"/>
  <c r="E48" i="195"/>
  <c r="E35" i="195"/>
  <c r="E27" i="195"/>
  <c r="E32" i="195"/>
  <c r="E45" i="195"/>
  <c r="E56" i="195"/>
  <c r="E51" i="195"/>
  <c r="E28" i="195"/>
  <c r="E50" i="195"/>
  <c r="E14" i="195"/>
  <c r="E10" i="195"/>
  <c r="E42" i="195"/>
  <c r="E40" i="195"/>
  <c r="E22" i="195"/>
  <c r="E30" i="195"/>
  <c r="E52" i="195"/>
  <c r="E13" i="195"/>
  <c r="E29" i="195"/>
  <c r="E23" i="195"/>
  <c r="E33" i="195"/>
  <c r="E55" i="195"/>
  <c r="E47" i="195"/>
  <c r="E17" i="195"/>
  <c r="E44" i="195"/>
  <c r="E16" i="195"/>
  <c r="E24" i="195"/>
  <c r="E11" i="195"/>
  <c r="E18" i="195"/>
  <c r="E34" i="195"/>
  <c r="E31" i="195"/>
  <c r="E49" i="195"/>
  <c r="E43" i="195"/>
  <c r="AM52" i="213"/>
  <c r="AL52" i="213"/>
  <c r="AK52" i="213"/>
  <c r="AJ52" i="213"/>
  <c r="AI52" i="213"/>
  <c r="AH52" i="213"/>
  <c r="AG52" i="213"/>
  <c r="AF52" i="213"/>
  <c r="AE52" i="213"/>
  <c r="AD52" i="213"/>
  <c r="AC52" i="213"/>
  <c r="AB52" i="213"/>
  <c r="AA52" i="213"/>
  <c r="Z52" i="213"/>
  <c r="Y52" i="213"/>
  <c r="X52" i="213"/>
  <c r="W52" i="213"/>
  <c r="V52" i="213"/>
  <c r="U52" i="213"/>
  <c r="T52" i="213"/>
  <c r="S52" i="213"/>
  <c r="R52" i="213"/>
  <c r="Q52" i="213"/>
  <c r="P52" i="213"/>
  <c r="O52" i="213"/>
  <c r="N52" i="213"/>
  <c r="M52" i="213"/>
  <c r="L52" i="213"/>
  <c r="K52" i="213"/>
  <c r="J52" i="213"/>
  <c r="I52" i="213"/>
  <c r="H52" i="213"/>
  <c r="G52" i="213"/>
  <c r="F52" i="213"/>
  <c r="E52" i="213"/>
  <c r="AN51" i="213"/>
  <c r="AN50" i="213"/>
  <c r="AN49" i="213"/>
  <c r="AN48" i="213"/>
  <c r="AN47" i="213"/>
  <c r="AN46" i="213"/>
  <c r="AN45" i="213"/>
  <c r="AN44" i="213"/>
  <c r="AN43" i="213"/>
  <c r="AN42" i="213"/>
  <c r="AN41" i="213"/>
  <c r="AN40" i="213"/>
  <c r="AN39" i="213"/>
  <c r="AN38" i="213"/>
  <c r="AN37" i="213"/>
  <c r="AN36" i="213"/>
  <c r="AN35" i="213"/>
  <c r="AN34" i="213"/>
  <c r="AN33" i="213"/>
  <c r="AN32" i="213"/>
  <c r="AN31" i="213"/>
  <c r="AN30" i="213"/>
  <c r="AN29" i="213"/>
  <c r="AN28" i="213"/>
  <c r="AN27" i="213"/>
  <c r="AN26" i="213"/>
  <c r="AN25" i="213"/>
  <c r="AN24" i="213"/>
  <c r="AN23" i="213"/>
  <c r="AN22" i="213"/>
  <c r="AN21" i="213"/>
  <c r="AN20" i="213"/>
  <c r="AN19" i="213"/>
  <c r="AN18" i="213"/>
  <c r="AN17" i="213"/>
  <c r="AN16" i="213"/>
  <c r="AN15" i="213"/>
  <c r="AN14" i="213"/>
  <c r="AN13" i="213"/>
  <c r="AN12" i="213"/>
  <c r="AN11" i="213"/>
  <c r="AN10" i="213"/>
  <c r="AN9" i="213"/>
  <c r="AN8" i="213"/>
  <c r="AN7" i="213"/>
  <c r="AN6" i="213"/>
  <c r="AN5" i="213"/>
  <c r="E57" i="195" l="1"/>
  <c r="AN52" i="213"/>
  <c r="E41" i="193" l="1"/>
  <c r="E44" i="193"/>
  <c r="E49" i="193"/>
  <c r="E35" i="193"/>
  <c r="E39" i="193"/>
  <c r="E34" i="193"/>
  <c r="E16" i="193"/>
  <c r="E45" i="193"/>
  <c r="E26" i="193"/>
  <c r="E56" i="193"/>
  <c r="E14" i="193"/>
  <c r="E48" i="193"/>
  <c r="E55" i="193"/>
  <c r="E37" i="193"/>
  <c r="E46" i="193"/>
  <c r="E29" i="193"/>
  <c r="E31" i="193"/>
  <c r="E51" i="193"/>
  <c r="E25" i="193"/>
  <c r="E15" i="193"/>
  <c r="E27" i="193"/>
  <c r="E30" i="193"/>
  <c r="E11" i="193"/>
  <c r="E17" i="193"/>
  <c r="E50" i="193"/>
  <c r="E24" i="193"/>
  <c r="E47" i="193"/>
  <c r="E40" i="193"/>
  <c r="E54" i="193"/>
  <c r="E36" i="193"/>
  <c r="E19" i="193"/>
  <c r="E23" i="193"/>
  <c r="E10" i="193"/>
  <c r="E12" i="193"/>
  <c r="E28" i="193"/>
  <c r="E20" i="193"/>
  <c r="E52" i="193"/>
  <c r="E38" i="193"/>
  <c r="E42" i="193"/>
  <c r="E22" i="193"/>
  <c r="E18" i="193"/>
  <c r="E21" i="193"/>
  <c r="E13" i="193"/>
  <c r="E53" i="193"/>
  <c r="E32" i="193"/>
  <c r="E33" i="193"/>
  <c r="E43" i="193"/>
  <c r="E33" i="183"/>
  <c r="E26" i="183"/>
  <c r="E46" i="183"/>
  <c r="E17" i="183"/>
  <c r="E47" i="183"/>
  <c r="E11" i="183"/>
  <c r="E52" i="183"/>
  <c r="E41" i="183"/>
  <c r="E24" i="183"/>
  <c r="E43" i="183"/>
  <c r="E18" i="183"/>
  <c r="E16" i="183"/>
  <c r="E45" i="183"/>
  <c r="E29" i="183"/>
  <c r="E19" i="183"/>
  <c r="E21" i="183"/>
  <c r="E48" i="183"/>
  <c r="E22" i="183"/>
  <c r="E49" i="183"/>
  <c r="E39" i="183"/>
  <c r="E14" i="183"/>
  <c r="E50" i="183"/>
  <c r="E13" i="183"/>
  <c r="E40" i="183"/>
  <c r="E51" i="183"/>
  <c r="E56" i="183"/>
  <c r="E35" i="183"/>
  <c r="E42" i="183"/>
  <c r="E20" i="183"/>
  <c r="E36" i="183"/>
  <c r="E38" i="183"/>
  <c r="E12" i="183"/>
  <c r="E27" i="183"/>
  <c r="E28" i="183"/>
  <c r="E55" i="183"/>
  <c r="E15" i="183"/>
  <c r="E34" i="183"/>
  <c r="E30" i="183"/>
  <c r="E54" i="183"/>
  <c r="E44" i="183"/>
  <c r="E31" i="183"/>
  <c r="E23" i="183"/>
  <c r="E37" i="183"/>
  <c r="E25" i="183"/>
  <c r="E53" i="183"/>
  <c r="E32" i="183"/>
  <c r="E10" i="183"/>
  <c r="E44" i="179"/>
  <c r="E36" i="179"/>
  <c r="E52" i="179"/>
  <c r="E48" i="179"/>
  <c r="E32" i="179"/>
  <c r="E42" i="179"/>
  <c r="E45" i="179"/>
  <c r="E50" i="179"/>
  <c r="E37" i="179"/>
  <c r="E16" i="179"/>
  <c r="E10" i="179"/>
  <c r="E21" i="179"/>
  <c r="E17" i="179"/>
  <c r="E31" i="179"/>
  <c r="E12" i="179"/>
  <c r="E13" i="179"/>
  <c r="E26" i="179"/>
  <c r="E56" i="179"/>
  <c r="E27" i="179"/>
  <c r="E19" i="179"/>
  <c r="E51" i="179"/>
  <c r="E38" i="179"/>
  <c r="E22" i="179"/>
  <c r="E24" i="179"/>
  <c r="E28" i="179"/>
  <c r="E53" i="179"/>
  <c r="E23" i="179"/>
  <c r="E14" i="179"/>
  <c r="E43" i="179"/>
  <c r="E49" i="179"/>
  <c r="E54" i="179"/>
  <c r="E15" i="179"/>
  <c r="E35" i="179"/>
  <c r="E47" i="179"/>
  <c r="E11" i="179"/>
  <c r="E18" i="179"/>
  <c r="E25" i="179"/>
  <c r="E39" i="179"/>
  <c r="E55" i="179"/>
  <c r="E33" i="179"/>
  <c r="E29" i="179"/>
  <c r="E46" i="179"/>
  <c r="E40" i="179"/>
  <c r="E20" i="179"/>
  <c r="E34" i="179"/>
  <c r="E30" i="179"/>
  <c r="E41" i="179"/>
  <c r="E37" i="177"/>
  <c r="E31" i="177"/>
  <c r="E49" i="177"/>
  <c r="E24" i="177"/>
  <c r="E22" i="177"/>
  <c r="E56" i="177"/>
  <c r="E44" i="177"/>
  <c r="E36" i="177"/>
  <c r="E46" i="177"/>
  <c r="E42" i="177"/>
  <c r="E16" i="177"/>
  <c r="E20" i="177"/>
  <c r="E32" i="177"/>
  <c r="E17" i="177"/>
  <c r="E25" i="177"/>
  <c r="E13" i="177"/>
  <c r="E50" i="177"/>
  <c r="E30" i="177"/>
  <c r="E11" i="177"/>
  <c r="E21" i="177"/>
  <c r="E12" i="177"/>
  <c r="E28" i="177"/>
  <c r="E33" i="177"/>
  <c r="E38" i="177"/>
  <c r="E52" i="177"/>
  <c r="E27" i="177"/>
  <c r="E53" i="177"/>
  <c r="E14" i="177"/>
  <c r="E45" i="177"/>
  <c r="E41" i="177"/>
  <c r="E19" i="177"/>
  <c r="E26" i="177"/>
  <c r="E43" i="177"/>
  <c r="E40" i="177"/>
  <c r="E10" i="177"/>
  <c r="E29" i="177"/>
  <c r="E39" i="177"/>
  <c r="E34" i="177"/>
  <c r="E35" i="177"/>
  <c r="E55" i="177"/>
  <c r="E48" i="177"/>
  <c r="E51" i="177"/>
  <c r="E15" i="177"/>
  <c r="E23" i="177"/>
  <c r="E54" i="177"/>
  <c r="E47" i="177"/>
  <c r="E18" i="177"/>
  <c r="E52" i="158"/>
  <c r="E11" i="158" l="1"/>
  <c r="H48" i="197"/>
  <c r="H10" i="197"/>
  <c r="H20" i="197"/>
  <c r="H33" i="197"/>
  <c r="H29" i="197"/>
  <c r="H24" i="197"/>
  <c r="H44" i="197"/>
  <c r="H50" i="197"/>
  <c r="H40" i="197"/>
  <c r="H26" i="197"/>
  <c r="H53" i="197"/>
  <c r="H12" i="197"/>
  <c r="H32" i="197"/>
  <c r="H35" i="197"/>
  <c r="H21" i="197"/>
  <c r="H28" i="197"/>
  <c r="H37" i="197"/>
  <c r="H31" i="197"/>
  <c r="H46" i="197"/>
  <c r="H56" i="197"/>
  <c r="H41" i="197"/>
  <c r="H14" i="197"/>
  <c r="H11" i="197"/>
  <c r="H18" i="197"/>
  <c r="H39" i="197"/>
  <c r="H34" i="197"/>
  <c r="H55" i="197"/>
  <c r="H19" i="197"/>
  <c r="H27" i="197"/>
  <c r="H51" i="197"/>
  <c r="H47" i="197"/>
  <c r="H16" i="197"/>
  <c r="H25" i="197"/>
  <c r="H42" i="197"/>
  <c r="H36" i="197"/>
  <c r="H54" i="197"/>
  <c r="H38" i="197"/>
  <c r="H30" i="197"/>
  <c r="H15" i="197"/>
  <c r="H45" i="197"/>
  <c r="H22" i="197"/>
  <c r="H49" i="197"/>
  <c r="H43" i="197"/>
  <c r="H52" i="197"/>
  <c r="H17" i="197"/>
  <c r="H23" i="197"/>
  <c r="H13" i="197"/>
  <c r="E47" i="212" l="1"/>
  <c r="E9" i="212"/>
  <c r="D9" i="212"/>
  <c r="C9" i="212"/>
  <c r="A7" i="212"/>
  <c r="D49" i="154"/>
  <c r="F49" i="154"/>
  <c r="E45" i="162" l="1"/>
  <c r="E26" i="162"/>
  <c r="E37" i="162"/>
  <c r="E22" i="162"/>
  <c r="E10" i="162"/>
  <c r="E28" i="162"/>
  <c r="E52" i="162"/>
  <c r="E12" i="162"/>
  <c r="E14" i="162"/>
  <c r="E36" i="162"/>
  <c r="E40" i="162"/>
  <c r="E41" i="162"/>
  <c r="E34" i="162"/>
  <c r="E35" i="162"/>
  <c r="E32" i="162"/>
  <c r="E46" i="162"/>
  <c r="E53" i="162"/>
  <c r="E42" i="162"/>
  <c r="E18" i="162"/>
  <c r="E29" i="162"/>
  <c r="E15" i="162"/>
  <c r="E21" i="162"/>
  <c r="E55" i="162"/>
  <c r="E43" i="162"/>
  <c r="E27" i="162"/>
  <c r="E11" i="162"/>
  <c r="E24" i="162"/>
  <c r="E54" i="162"/>
  <c r="E25" i="162"/>
  <c r="E47" i="162"/>
  <c r="E19" i="162"/>
  <c r="E49" i="162"/>
  <c r="E56" i="162"/>
  <c r="E38" i="162"/>
  <c r="E31" i="162"/>
  <c r="E50" i="162"/>
  <c r="E13" i="162"/>
  <c r="E16" i="162"/>
  <c r="E51" i="162"/>
  <c r="E39" i="162"/>
  <c r="E30" i="162"/>
  <c r="E20" i="162"/>
  <c r="E48" i="162"/>
  <c r="E17" i="162"/>
  <c r="E23" i="162"/>
  <c r="E44" i="162"/>
  <c r="E13" i="212"/>
  <c r="E55" i="212"/>
  <c r="E52" i="212"/>
  <c r="E53" i="212"/>
  <c r="E10" i="212"/>
  <c r="E16" i="212"/>
  <c r="E18" i="212"/>
  <c r="E56" i="212"/>
  <c r="E42" i="212"/>
  <c r="E32" i="212"/>
  <c r="E40" i="212"/>
  <c r="E25" i="212"/>
  <c r="E46" i="212"/>
  <c r="E45" i="212"/>
  <c r="E11" i="212"/>
  <c r="E44" i="212"/>
  <c r="E15" i="212"/>
  <c r="E41" i="212"/>
  <c r="E30" i="212"/>
  <c r="E29" i="212"/>
  <c r="E54" i="212"/>
  <c r="E50" i="212"/>
  <c r="E31" i="212"/>
  <c r="E34" i="212"/>
  <c r="E24" i="212"/>
  <c r="E21" i="212"/>
  <c r="E19" i="212"/>
  <c r="E20" i="212"/>
  <c r="E26" i="212"/>
  <c r="E48" i="212"/>
  <c r="E36" i="212"/>
  <c r="E12" i="212"/>
  <c r="E33" i="212"/>
  <c r="E23" i="212"/>
  <c r="E14" i="212"/>
  <c r="E43" i="212"/>
  <c r="E39" i="212"/>
  <c r="E28" i="212"/>
  <c r="E51" i="212"/>
  <c r="E37" i="212"/>
  <c r="E17" i="212"/>
  <c r="E22" i="212"/>
  <c r="E49" i="212"/>
  <c r="E35" i="212"/>
  <c r="E27" i="212"/>
  <c r="E38" i="212"/>
  <c r="E3" i="160"/>
  <c r="E4" i="160"/>
  <c r="E5" i="160"/>
  <c r="E6" i="160"/>
  <c r="E7" i="160"/>
  <c r="E8" i="160"/>
  <c r="E9" i="160"/>
  <c r="E10" i="160"/>
  <c r="E11" i="160"/>
  <c r="E12" i="160"/>
  <c r="E13" i="160"/>
  <c r="E14" i="160"/>
  <c r="E15" i="160"/>
  <c r="E16" i="160"/>
  <c r="E17" i="160"/>
  <c r="E18" i="160"/>
  <c r="E19" i="160"/>
  <c r="E20" i="160"/>
  <c r="E21" i="160"/>
  <c r="E22" i="160"/>
  <c r="E23" i="160"/>
  <c r="E24" i="160"/>
  <c r="E25" i="160"/>
  <c r="E26" i="160"/>
  <c r="E27" i="160"/>
  <c r="E28" i="160"/>
  <c r="E29" i="160"/>
  <c r="E30" i="160"/>
  <c r="E31" i="160"/>
  <c r="E32" i="160"/>
  <c r="E33" i="160"/>
  <c r="E34" i="160"/>
  <c r="E35" i="160"/>
  <c r="E36" i="160"/>
  <c r="E37" i="160"/>
  <c r="E2" i="160"/>
  <c r="D38" i="160"/>
  <c r="C38" i="160"/>
  <c r="E38" i="160" l="1"/>
  <c r="H41" i="154"/>
  <c r="H21" i="154"/>
  <c r="H39" i="154"/>
  <c r="H40" i="154"/>
  <c r="H36" i="154"/>
  <c r="H35" i="154"/>
  <c r="H33" i="154"/>
  <c r="H43" i="154"/>
  <c r="H34" i="154"/>
  <c r="H28" i="154"/>
  <c r="H45" i="154"/>
  <c r="H22" i="154"/>
  <c r="H23" i="154"/>
  <c r="H25" i="154"/>
  <c r="H44" i="154"/>
  <c r="H26" i="154"/>
  <c r="H29" i="154"/>
  <c r="H27" i="154"/>
  <c r="H30" i="154"/>
  <c r="H46" i="154"/>
  <c r="H19" i="154"/>
  <c r="H16" i="154"/>
  <c r="H37" i="154"/>
  <c r="H20" i="154"/>
  <c r="H17" i="154"/>
  <c r="H47" i="154"/>
  <c r="H42" i="154"/>
  <c r="H18" i="154"/>
  <c r="H31" i="154"/>
  <c r="H13" i="154"/>
  <c r="H38" i="154"/>
  <c r="H15" i="154"/>
  <c r="H14" i="154"/>
  <c r="H32" i="154"/>
  <c r="H48" i="154"/>
  <c r="H24" i="154"/>
  <c r="E14" i="154" l="1"/>
  <c r="G48" i="154"/>
  <c r="G14" i="154"/>
  <c r="G32" i="154"/>
  <c r="E32" i="154"/>
  <c r="E13" i="154"/>
  <c r="H49" i="154"/>
  <c r="D50" i="154" s="1"/>
  <c r="E48" i="154"/>
  <c r="F50" i="154" l="1"/>
  <c r="I15" i="201" l="1"/>
  <c r="I36" i="201"/>
  <c r="I17" i="201"/>
  <c r="I31" i="201"/>
  <c r="I53" i="201"/>
  <c r="I18" i="201"/>
  <c r="I27" i="201"/>
  <c r="I49" i="201"/>
  <c r="I16" i="201"/>
  <c r="I50" i="201"/>
  <c r="I54" i="201"/>
  <c r="I39" i="201"/>
  <c r="I28" i="201"/>
  <c r="I33" i="201"/>
  <c r="I43" i="201"/>
  <c r="I10" i="201"/>
  <c r="I30" i="201"/>
  <c r="I47" i="201"/>
  <c r="I24" i="201"/>
  <c r="I26" i="201"/>
  <c r="I23" i="201"/>
  <c r="I56" i="201"/>
  <c r="I51" i="201"/>
  <c r="I25" i="201"/>
  <c r="I37" i="201"/>
  <c r="I20" i="201"/>
  <c r="I55" i="201"/>
  <c r="I52" i="201"/>
  <c r="I46" i="201"/>
  <c r="I13" i="201"/>
  <c r="I11" i="201"/>
  <c r="I14" i="201"/>
  <c r="I48" i="201"/>
  <c r="I41" i="201"/>
  <c r="I45" i="201"/>
  <c r="I40" i="201"/>
  <c r="I32" i="201"/>
  <c r="I29" i="201"/>
  <c r="I44" i="201"/>
  <c r="I34" i="201"/>
  <c r="I21" i="201"/>
  <c r="I22" i="201"/>
  <c r="I38" i="201"/>
  <c r="I19" i="201"/>
  <c r="I35" i="201"/>
  <c r="I12" i="201"/>
  <c r="I42" i="201"/>
  <c r="H51" i="208" l="1"/>
  <c r="G49" i="206"/>
  <c r="G17" i="206"/>
  <c r="G52" i="206"/>
  <c r="G11" i="206"/>
  <c r="G48" i="206"/>
  <c r="G27" i="206"/>
  <c r="G21" i="206"/>
  <c r="G42" i="206"/>
  <c r="G53" i="206"/>
  <c r="G44" i="206"/>
  <c r="G29" i="206"/>
  <c r="G46" i="206"/>
  <c r="G18" i="206"/>
  <c r="G23" i="206"/>
  <c r="G12" i="206"/>
  <c r="G51" i="206"/>
  <c r="G26" i="206"/>
  <c r="G41" i="206"/>
  <c r="G10" i="206"/>
  <c r="G36" i="206"/>
  <c r="G54" i="206"/>
  <c r="G33" i="206"/>
  <c r="G37" i="206"/>
  <c r="G34" i="206"/>
  <c r="G20" i="206"/>
  <c r="G22" i="206"/>
  <c r="G15" i="206"/>
  <c r="G38" i="206"/>
  <c r="G55" i="206"/>
  <c r="G45" i="206"/>
  <c r="G14" i="206"/>
  <c r="G56" i="206"/>
  <c r="G31" i="206"/>
  <c r="G19" i="206"/>
  <c r="G25" i="206"/>
  <c r="G32" i="206"/>
  <c r="G40" i="206"/>
  <c r="G16" i="206"/>
  <c r="G50" i="206"/>
  <c r="G30" i="206"/>
  <c r="G35" i="206"/>
  <c r="G43" i="206"/>
  <c r="G13" i="206"/>
  <c r="G47" i="206"/>
  <c r="G28" i="206"/>
  <c r="G39" i="206"/>
  <c r="G24" i="206"/>
  <c r="I33" i="203"/>
  <c r="G10" i="202"/>
  <c r="G31" i="202"/>
  <c r="G17" i="202"/>
  <c r="G45" i="202"/>
  <c r="G23" i="202"/>
  <c r="G36" i="202"/>
  <c r="G33" i="202"/>
  <c r="G19" i="202"/>
  <c r="G21" i="202"/>
  <c r="G22" i="202"/>
  <c r="G39" i="202"/>
  <c r="G51" i="202"/>
  <c r="G48" i="202"/>
  <c r="G38" i="202"/>
  <c r="G34" i="202"/>
  <c r="G50" i="202"/>
  <c r="G41" i="202"/>
  <c r="G18" i="202"/>
  <c r="G42" i="202"/>
  <c r="G27" i="202"/>
  <c r="G53" i="202"/>
  <c r="G14" i="202"/>
  <c r="G28" i="202"/>
  <c r="G20" i="202"/>
  <c r="G54" i="202"/>
  <c r="G35" i="202"/>
  <c r="G40" i="202"/>
  <c r="G15" i="202"/>
  <c r="G43" i="202"/>
  <c r="G44" i="202"/>
  <c r="G13" i="202"/>
  <c r="G37" i="202"/>
  <c r="G24" i="202"/>
  <c r="G16" i="202"/>
  <c r="G49" i="202"/>
  <c r="G25" i="202"/>
  <c r="G56" i="202"/>
  <c r="G30" i="202"/>
  <c r="G55" i="202"/>
  <c r="G52" i="202"/>
  <c r="G11" i="202"/>
  <c r="G12" i="202"/>
  <c r="G32" i="202"/>
  <c r="G46" i="202"/>
  <c r="G47" i="202"/>
  <c r="G26" i="202"/>
  <c r="G29" i="202"/>
  <c r="E24" i="190" l="1"/>
  <c r="I20" i="197" l="1"/>
  <c r="E23" i="166"/>
  <c r="E54" i="158"/>
  <c r="E15" i="210" l="1"/>
  <c r="E9" i="210"/>
  <c r="D9" i="210"/>
  <c r="C9" i="210"/>
  <c r="A7" i="210"/>
  <c r="E39" i="210" l="1"/>
  <c r="E40" i="210"/>
  <c r="E55" i="210"/>
  <c r="E47" i="210"/>
  <c r="E17" i="210"/>
  <c r="E36" i="210"/>
  <c r="E13" i="210"/>
  <c r="E56" i="210"/>
  <c r="E50" i="210"/>
  <c r="E21" i="210"/>
  <c r="E31" i="210"/>
  <c r="E33" i="210"/>
  <c r="E32" i="210"/>
  <c r="E38" i="210"/>
  <c r="E11" i="210"/>
  <c r="E14" i="210"/>
  <c r="E34" i="210"/>
  <c r="E27" i="210"/>
  <c r="E20" i="210"/>
  <c r="E51" i="210"/>
  <c r="E29" i="210"/>
  <c r="E43" i="210"/>
  <c r="E18" i="210"/>
  <c r="E16" i="210"/>
  <c r="E41" i="210"/>
  <c r="E28" i="210"/>
  <c r="E54" i="210"/>
  <c r="E35" i="210"/>
  <c r="E22" i="210"/>
  <c r="E10" i="210"/>
  <c r="E46" i="210"/>
  <c r="E48" i="210"/>
  <c r="E23" i="210"/>
  <c r="E45" i="210"/>
  <c r="E49" i="210"/>
  <c r="E12" i="210"/>
  <c r="E30" i="210"/>
  <c r="E44" i="210"/>
  <c r="E42" i="210"/>
  <c r="E25" i="210"/>
  <c r="E26" i="210"/>
  <c r="E19" i="210"/>
  <c r="E24" i="210"/>
  <c r="E52" i="210"/>
  <c r="E53" i="210"/>
  <c r="E37" i="210"/>
  <c r="F42" i="209" l="1"/>
  <c r="F53" i="209"/>
  <c r="F32" i="209"/>
  <c r="F56" i="209"/>
  <c r="F50" i="209"/>
  <c r="F46" i="209"/>
  <c r="F30" i="209"/>
  <c r="F20" i="209"/>
  <c r="F41" i="209"/>
  <c r="F52" i="209"/>
  <c r="F55" i="209"/>
  <c r="F44" i="209"/>
  <c r="F21" i="209"/>
  <c r="F54" i="209"/>
  <c r="F40" i="209"/>
  <c r="F27" i="209"/>
  <c r="F49" i="209"/>
  <c r="F38" i="209"/>
  <c r="F17" i="209"/>
  <c r="F13" i="209"/>
  <c r="F12" i="209"/>
  <c r="F15" i="209"/>
  <c r="F29" i="209"/>
  <c r="F26" i="209"/>
  <c r="F19" i="209"/>
  <c r="F25" i="209"/>
  <c r="F16" i="209"/>
  <c r="F23" i="209"/>
  <c r="F22" i="209"/>
  <c r="F45" i="209"/>
  <c r="F34" i="209"/>
  <c r="F10" i="209"/>
  <c r="F31" i="209"/>
  <c r="F28" i="209"/>
  <c r="F47" i="209"/>
  <c r="F48" i="209"/>
  <c r="F36" i="209"/>
  <c r="F37" i="209"/>
  <c r="F35" i="209"/>
  <c r="F18" i="209"/>
  <c r="F39" i="209"/>
  <c r="F33" i="209"/>
  <c r="F43" i="209"/>
  <c r="F51" i="209"/>
  <c r="F14" i="209"/>
  <c r="F24" i="209"/>
  <c r="F11" i="209"/>
  <c r="G9" i="209"/>
  <c r="F9" i="209"/>
  <c r="C9" i="209"/>
  <c r="B7" i="209"/>
  <c r="H46" i="208"/>
  <c r="H14" i="208"/>
  <c r="H18" i="208"/>
  <c r="H47" i="208"/>
  <c r="H45" i="208"/>
  <c r="H19" i="208"/>
  <c r="H12" i="208"/>
  <c r="H10" i="208"/>
  <c r="H16" i="208"/>
  <c r="H54" i="208"/>
  <c r="H31" i="208"/>
  <c r="H35" i="208"/>
  <c r="H21" i="208"/>
  <c r="H23" i="208"/>
  <c r="H42" i="208"/>
  <c r="H15" i="208"/>
  <c r="H17" i="208"/>
  <c r="H55" i="208"/>
  <c r="H27" i="208"/>
  <c r="H22" i="208"/>
  <c r="H37" i="208"/>
  <c r="H25" i="208"/>
  <c r="H41" i="208"/>
  <c r="H32" i="208"/>
  <c r="H49" i="208"/>
  <c r="H34" i="208"/>
  <c r="H28" i="208"/>
  <c r="H11" i="208"/>
  <c r="H52" i="208"/>
  <c r="H30" i="208"/>
  <c r="H13" i="208"/>
  <c r="H20" i="208"/>
  <c r="H56" i="208"/>
  <c r="H26" i="208"/>
  <c r="H44" i="208"/>
  <c r="H38" i="208"/>
  <c r="H36" i="208"/>
  <c r="H40" i="208"/>
  <c r="H53" i="208"/>
  <c r="H50" i="208"/>
  <c r="H43" i="208"/>
  <c r="H39" i="208"/>
  <c r="H33" i="208"/>
  <c r="H48" i="208"/>
  <c r="H29" i="208"/>
  <c r="H24" i="208"/>
  <c r="I9" i="208"/>
  <c r="H9" i="208"/>
  <c r="C9" i="208"/>
  <c r="B7" i="208"/>
  <c r="I35" i="207"/>
  <c r="I56" i="207"/>
  <c r="I28" i="207"/>
  <c r="I30" i="207"/>
  <c r="I18" i="207"/>
  <c r="I19" i="207"/>
  <c r="I33" i="207"/>
  <c r="I27" i="207"/>
  <c r="I45" i="207"/>
  <c r="I29" i="207"/>
  <c r="I37" i="207"/>
  <c r="I48" i="207"/>
  <c r="I49" i="207"/>
  <c r="I17" i="207"/>
  <c r="I26" i="207"/>
  <c r="I15" i="207"/>
  <c r="I40" i="207"/>
  <c r="I23" i="207"/>
  <c r="I47" i="207"/>
  <c r="I36" i="207"/>
  <c r="I55" i="207"/>
  <c r="I10" i="207"/>
  <c r="I24" i="207"/>
  <c r="I21" i="207"/>
  <c r="I20" i="207"/>
  <c r="I32" i="207"/>
  <c r="I52" i="207"/>
  <c r="I25" i="207"/>
  <c r="I13" i="207"/>
  <c r="I54" i="207"/>
  <c r="I38" i="207"/>
  <c r="I39" i="207"/>
  <c r="I41" i="207"/>
  <c r="I12" i="207"/>
  <c r="I53" i="207"/>
  <c r="I11" i="207"/>
  <c r="I34" i="207"/>
  <c r="I14" i="207"/>
  <c r="I50" i="207"/>
  <c r="I44" i="207"/>
  <c r="I16" i="207"/>
  <c r="I31" i="207"/>
  <c r="I22" i="207"/>
  <c r="I46" i="207"/>
  <c r="I51" i="207"/>
  <c r="I42" i="207"/>
  <c r="I43" i="207"/>
  <c r="J9" i="207"/>
  <c r="I9" i="207"/>
  <c r="C9" i="207"/>
  <c r="B7" i="207"/>
  <c r="H9" i="206"/>
  <c r="G9" i="206"/>
  <c r="C9" i="206"/>
  <c r="B7" i="206"/>
  <c r="G10" i="205"/>
  <c r="G54" i="205"/>
  <c r="G42" i="205"/>
  <c r="G40" i="205"/>
  <c r="G47" i="205"/>
  <c r="G37" i="205"/>
  <c r="G19" i="205"/>
  <c r="G46" i="205"/>
  <c r="G27" i="205"/>
  <c r="G39" i="205"/>
  <c r="G25" i="205"/>
  <c r="G53" i="205"/>
  <c r="G17" i="205"/>
  <c r="G55" i="205"/>
  <c r="G49" i="205"/>
  <c r="G29" i="205"/>
  <c r="G16" i="205"/>
  <c r="G22" i="205"/>
  <c r="G14" i="205"/>
  <c r="G21" i="205"/>
  <c r="G15" i="205"/>
  <c r="G48" i="205"/>
  <c r="G24" i="205"/>
  <c r="G43" i="205"/>
  <c r="G12" i="205"/>
  <c r="G20" i="205"/>
  <c r="G28" i="205"/>
  <c r="G26" i="205"/>
  <c r="G36" i="205"/>
  <c r="G33" i="205"/>
  <c r="G50" i="205"/>
  <c r="G38" i="205"/>
  <c r="G11" i="205"/>
  <c r="G52" i="205"/>
  <c r="G44" i="205"/>
  <c r="G56" i="205"/>
  <c r="G13" i="205"/>
  <c r="G23" i="205"/>
  <c r="G31" i="205"/>
  <c r="G41" i="205"/>
  <c r="G18" i="205"/>
  <c r="G45" i="205"/>
  <c r="G34" i="205"/>
  <c r="G35" i="205"/>
  <c r="G51" i="205"/>
  <c r="G32" i="205"/>
  <c r="G30" i="205"/>
  <c r="H9" i="205"/>
  <c r="G9" i="205"/>
  <c r="C9" i="205"/>
  <c r="B7" i="205"/>
  <c r="E9" i="204"/>
  <c r="D9" i="204"/>
  <c r="C9" i="204"/>
  <c r="B7" i="204"/>
  <c r="I38" i="203"/>
  <c r="I11" i="203"/>
  <c r="I22" i="203"/>
  <c r="I36" i="203"/>
  <c r="I35" i="203"/>
  <c r="I52" i="203"/>
  <c r="I21" i="203"/>
  <c r="I18" i="203"/>
  <c r="I45" i="203"/>
  <c r="I28" i="203"/>
  <c r="I37" i="203"/>
  <c r="I49" i="203"/>
  <c r="I41" i="203"/>
  <c r="I39" i="203"/>
  <c r="I48" i="203"/>
  <c r="I46" i="203"/>
  <c r="I10" i="203"/>
  <c r="I54" i="203"/>
  <c r="I15" i="203"/>
  <c r="I43" i="203"/>
  <c r="I29" i="203"/>
  <c r="I42" i="203"/>
  <c r="I25" i="203"/>
  <c r="I27" i="203"/>
  <c r="I16" i="203"/>
  <c r="I34" i="203"/>
  <c r="I19" i="203"/>
  <c r="I13" i="203"/>
  <c r="I24" i="203"/>
  <c r="I53" i="203"/>
  <c r="I32" i="203"/>
  <c r="I14" i="203"/>
  <c r="I47" i="203"/>
  <c r="I20" i="203"/>
  <c r="I51" i="203"/>
  <c r="I31" i="203"/>
  <c r="I56" i="203"/>
  <c r="I30" i="203"/>
  <c r="I55" i="203"/>
  <c r="I26" i="203"/>
  <c r="I44" i="203"/>
  <c r="I40" i="203"/>
  <c r="I12" i="203"/>
  <c r="I50" i="203"/>
  <c r="I23" i="203"/>
  <c r="I17" i="203"/>
  <c r="J9" i="203"/>
  <c r="I9" i="203"/>
  <c r="C9" i="203"/>
  <c r="B7" i="203"/>
  <c r="H9" i="202"/>
  <c r="G9" i="202"/>
  <c r="C9" i="202"/>
  <c r="B7" i="202"/>
  <c r="J9" i="201"/>
  <c r="I9" i="201"/>
  <c r="C9" i="201"/>
  <c r="B7" i="201"/>
  <c r="E9" i="200"/>
  <c r="D9" i="200"/>
  <c r="C9" i="200"/>
  <c r="A7" i="200"/>
  <c r="E53" i="194"/>
  <c r="E20" i="191"/>
  <c r="E21" i="189"/>
  <c r="E39" i="188"/>
  <c r="E53" i="186"/>
  <c r="E18" i="184"/>
  <c r="E37" i="180"/>
  <c r="E48" i="176"/>
  <c r="E43" i="175"/>
  <c r="E55" i="173"/>
  <c r="E38" i="172"/>
  <c r="E32" i="170"/>
  <c r="E20" i="169"/>
  <c r="E18" i="168"/>
  <c r="E18" i="199"/>
  <c r="E9" i="199"/>
  <c r="D9" i="199"/>
  <c r="C9" i="199"/>
  <c r="A7" i="199"/>
  <c r="E11" i="166"/>
  <c r="E55" i="164"/>
  <c r="E16" i="163"/>
  <c r="I9" i="197"/>
  <c r="H9" i="197"/>
  <c r="C9" i="197"/>
  <c r="B7" i="197"/>
  <c r="E9" i="196"/>
  <c r="D9" i="196"/>
  <c r="C9" i="196"/>
  <c r="A7" i="196"/>
  <c r="E9" i="195"/>
  <c r="D9" i="195"/>
  <c r="C9" i="195"/>
  <c r="A7" i="195"/>
  <c r="E9" i="194"/>
  <c r="D9" i="194"/>
  <c r="C9" i="194"/>
  <c r="A7" i="194"/>
  <c r="E9" i="193"/>
  <c r="D9" i="193"/>
  <c r="C9" i="193"/>
  <c r="A7" i="193"/>
  <c r="E18" i="192"/>
  <c r="E9" i="192"/>
  <c r="D9" i="192"/>
  <c r="C9" i="192"/>
  <c r="A7" i="192"/>
  <c r="E9" i="191"/>
  <c r="D9" i="191"/>
  <c r="C9" i="191"/>
  <c r="A7" i="191"/>
  <c r="E9" i="190"/>
  <c r="D9" i="190"/>
  <c r="C9" i="190"/>
  <c r="A7" i="190"/>
  <c r="E9" i="189"/>
  <c r="D9" i="189"/>
  <c r="C9" i="189"/>
  <c r="A7" i="189"/>
  <c r="E9" i="188"/>
  <c r="D9" i="188"/>
  <c r="C9" i="188"/>
  <c r="A7" i="188"/>
  <c r="E9" i="187"/>
  <c r="D9" i="187"/>
  <c r="C9" i="187"/>
  <c r="A7" i="187"/>
  <c r="E9" i="186"/>
  <c r="D9" i="186"/>
  <c r="C9" i="186"/>
  <c r="A7" i="186"/>
  <c r="E9" i="184"/>
  <c r="D9" i="184"/>
  <c r="C9" i="184"/>
  <c r="A7" i="184"/>
  <c r="E9" i="183"/>
  <c r="D9" i="183"/>
  <c r="C9" i="183"/>
  <c r="A7" i="183"/>
  <c r="E9" i="182"/>
  <c r="D9" i="182"/>
  <c r="C9" i="182"/>
  <c r="A7" i="182"/>
  <c r="E35" i="181"/>
  <c r="E9" i="181"/>
  <c r="D9" i="181"/>
  <c r="C9" i="181"/>
  <c r="A7" i="181"/>
  <c r="E9" i="180"/>
  <c r="D9" i="180"/>
  <c r="C9" i="180"/>
  <c r="A7" i="180"/>
  <c r="E9" i="179"/>
  <c r="D9" i="179"/>
  <c r="C9" i="179"/>
  <c r="A7" i="179"/>
  <c r="E42" i="178"/>
  <c r="E9" i="178"/>
  <c r="D9" i="178"/>
  <c r="C9" i="178"/>
  <c r="A7" i="178"/>
  <c r="E9" i="177"/>
  <c r="D9" i="177"/>
  <c r="C9" i="177"/>
  <c r="A7" i="177"/>
  <c r="E9" i="176"/>
  <c r="D9" i="176"/>
  <c r="C9" i="176"/>
  <c r="A7" i="176"/>
  <c r="E9" i="175"/>
  <c r="D9" i="175"/>
  <c r="C9" i="175"/>
  <c r="A7" i="175"/>
  <c r="E24" i="174"/>
  <c r="E9" i="174"/>
  <c r="D9" i="174"/>
  <c r="C9" i="174"/>
  <c r="A7" i="174"/>
  <c r="E9" i="173"/>
  <c r="D9" i="173"/>
  <c r="C9" i="173"/>
  <c r="A7" i="173"/>
  <c r="E9" i="172"/>
  <c r="D9" i="172"/>
  <c r="C9" i="172"/>
  <c r="A7" i="172"/>
  <c r="E9" i="170"/>
  <c r="D9" i="170"/>
  <c r="C9" i="170"/>
  <c r="A7" i="170"/>
  <c r="E9" i="169"/>
  <c r="D9" i="169"/>
  <c r="C9" i="169"/>
  <c r="A7" i="169"/>
  <c r="E9" i="168"/>
  <c r="D9" i="168"/>
  <c r="C9" i="168"/>
  <c r="A7" i="168"/>
  <c r="E38" i="167"/>
  <c r="E9" i="167"/>
  <c r="D9" i="167"/>
  <c r="C9" i="167"/>
  <c r="A7" i="167"/>
  <c r="E9" i="166"/>
  <c r="D9" i="166"/>
  <c r="C9" i="166"/>
  <c r="A7" i="166"/>
  <c r="E9" i="165"/>
  <c r="D9" i="165"/>
  <c r="C9" i="165"/>
  <c r="A7" i="165"/>
  <c r="E9" i="164"/>
  <c r="D9" i="164"/>
  <c r="C9" i="164"/>
  <c r="A7" i="164"/>
  <c r="E9" i="163"/>
  <c r="D9" i="163"/>
  <c r="C9" i="163"/>
  <c r="A7" i="163"/>
  <c r="E9" i="162"/>
  <c r="D9" i="162"/>
  <c r="C9" i="162"/>
  <c r="A7" i="162"/>
  <c r="G40" i="209" l="1"/>
  <c r="J46" i="207"/>
  <c r="I16" i="208"/>
  <c r="J12" i="203"/>
  <c r="H13" i="205"/>
  <c r="J20" i="201"/>
  <c r="E56" i="190"/>
  <c r="E18" i="190"/>
  <c r="E12" i="189"/>
  <c r="E24" i="187"/>
  <c r="E23" i="182"/>
  <c r="E42" i="182"/>
  <c r="E22" i="182"/>
  <c r="E56" i="182"/>
  <c r="E10" i="182"/>
  <c r="E11" i="182"/>
  <c r="E35" i="182"/>
  <c r="E24" i="182"/>
  <c r="E45" i="182"/>
  <c r="E44" i="182"/>
  <c r="E55" i="182"/>
  <c r="E28" i="182"/>
  <c r="E21" i="182"/>
  <c r="E41" i="182"/>
  <c r="E25" i="182"/>
  <c r="E20" i="182"/>
  <c r="E26" i="182"/>
  <c r="E40" i="182"/>
  <c r="E48" i="182"/>
  <c r="E53" i="182"/>
  <c r="E16" i="182"/>
  <c r="E14" i="182"/>
  <c r="E51" i="182"/>
  <c r="E46" i="182"/>
  <c r="E54" i="182"/>
  <c r="E17" i="182"/>
  <c r="E38" i="182"/>
  <c r="E49" i="182"/>
  <c r="E13" i="182"/>
  <c r="E34" i="182"/>
  <c r="E30" i="182"/>
  <c r="E39" i="182"/>
  <c r="E33" i="182"/>
  <c r="E52" i="182"/>
  <c r="E32" i="182"/>
  <c r="E36" i="182"/>
  <c r="E18" i="182"/>
  <c r="E15" i="182"/>
  <c r="E29" i="182"/>
  <c r="E37" i="182"/>
  <c r="E27" i="182"/>
  <c r="E31" i="182"/>
  <c r="E12" i="182"/>
  <c r="E19" i="182"/>
  <c r="E47" i="182"/>
  <c r="E50" i="182"/>
  <c r="E43" i="182"/>
  <c r="E36" i="176"/>
  <c r="E12" i="170"/>
  <c r="E54" i="165"/>
  <c r="E40" i="165"/>
  <c r="E28" i="165"/>
  <c r="I38" i="197"/>
  <c r="H40" i="206"/>
  <c r="E20" i="204"/>
  <c r="E31" i="204"/>
  <c r="E41" i="204"/>
  <c r="E15" i="204"/>
  <c r="E25" i="204"/>
  <c r="E27" i="204"/>
  <c r="E49" i="204"/>
  <c r="E43" i="204"/>
  <c r="E37" i="204"/>
  <c r="E12" i="204"/>
  <c r="E40" i="204"/>
  <c r="E39" i="204"/>
  <c r="E11" i="204"/>
  <c r="E50" i="204"/>
  <c r="E34" i="204"/>
  <c r="E45" i="204"/>
  <c r="E32" i="204"/>
  <c r="E55" i="204"/>
  <c r="E24" i="204"/>
  <c r="E52" i="204"/>
  <c r="E44" i="204"/>
  <c r="E33" i="204"/>
  <c r="E14" i="204"/>
  <c r="E47" i="204"/>
  <c r="E48" i="204"/>
  <c r="E35" i="204"/>
  <c r="E30" i="204"/>
  <c r="E10" i="204"/>
  <c r="E13" i="204"/>
  <c r="E56" i="204"/>
  <c r="E17" i="204"/>
  <c r="E21" i="204"/>
  <c r="E23" i="204"/>
  <c r="E38" i="204"/>
  <c r="E42" i="204"/>
  <c r="E19" i="204"/>
  <c r="E51" i="204"/>
  <c r="E53" i="204"/>
  <c r="E28" i="204"/>
  <c r="E46" i="204"/>
  <c r="E36" i="204"/>
  <c r="E26" i="204"/>
  <c r="E22" i="204"/>
  <c r="E29" i="204"/>
  <c r="E54" i="204"/>
  <c r="E18" i="204"/>
  <c r="E16" i="204"/>
  <c r="H30" i="202"/>
  <c r="E31" i="200"/>
  <c r="E36" i="200"/>
  <c r="E21" i="200"/>
  <c r="E11" i="200"/>
  <c r="E49" i="200"/>
  <c r="E18" i="200"/>
  <c r="E37" i="200"/>
  <c r="E38" i="200"/>
  <c r="E30" i="200"/>
  <c r="E56" i="200"/>
  <c r="E12" i="200"/>
  <c r="E51" i="200"/>
  <c r="E39" i="200"/>
  <c r="E10" i="200"/>
  <c r="E24" i="200"/>
  <c r="E23" i="200"/>
  <c r="E22" i="200"/>
  <c r="E26" i="200"/>
  <c r="E29" i="200"/>
  <c r="E41" i="200"/>
  <c r="E55" i="200"/>
  <c r="E34" i="200"/>
  <c r="E15" i="200"/>
  <c r="E40" i="200"/>
  <c r="E48" i="200"/>
  <c r="E25" i="200"/>
  <c r="E13" i="200"/>
  <c r="E17" i="200"/>
  <c r="E47" i="200"/>
  <c r="E20" i="200"/>
  <c r="E50" i="200"/>
  <c r="E33" i="200"/>
  <c r="E16" i="200"/>
  <c r="E19" i="200"/>
  <c r="E35" i="200"/>
  <c r="E52" i="200"/>
  <c r="E45" i="200"/>
  <c r="E28" i="200"/>
  <c r="E32" i="200"/>
  <c r="E53" i="200"/>
  <c r="E54" i="200"/>
  <c r="E42" i="200"/>
  <c r="E43" i="200"/>
  <c r="E44" i="200"/>
  <c r="E27" i="200"/>
  <c r="E46" i="200"/>
  <c r="E14" i="200"/>
  <c r="E17" i="199"/>
  <c r="E21" i="199"/>
  <c r="E38" i="199"/>
  <c r="E47" i="199"/>
  <c r="E28" i="199"/>
  <c r="E41" i="199"/>
  <c r="E37" i="199"/>
  <c r="E11" i="199"/>
  <c r="E27" i="199"/>
  <c r="E16" i="199"/>
  <c r="E33" i="199"/>
  <c r="E19" i="199"/>
  <c r="E52" i="199"/>
  <c r="E22" i="199"/>
  <c r="E36" i="199"/>
  <c r="E12" i="199"/>
  <c r="E24" i="199"/>
  <c r="E35" i="199"/>
  <c r="E30" i="199"/>
  <c r="E50" i="199"/>
  <c r="E34" i="199"/>
  <c r="E26" i="199"/>
  <c r="E49" i="199"/>
  <c r="E14" i="199"/>
  <c r="E10" i="199"/>
  <c r="E48" i="199"/>
  <c r="E43" i="199"/>
  <c r="E51" i="199"/>
  <c r="E29" i="199"/>
  <c r="E45" i="199"/>
  <c r="E32" i="199"/>
  <c r="E40" i="199"/>
  <c r="E31" i="199"/>
  <c r="E56" i="199"/>
  <c r="E15" i="199"/>
  <c r="E44" i="199"/>
  <c r="E46" i="199"/>
  <c r="E54" i="199"/>
  <c r="E53" i="199"/>
  <c r="E25" i="199"/>
  <c r="E55" i="199"/>
  <c r="E42" i="199"/>
  <c r="E20" i="199"/>
  <c r="E23" i="199"/>
  <c r="E39" i="199"/>
  <c r="E13" i="199"/>
  <c r="E27" i="194"/>
  <c r="E34" i="194"/>
  <c r="E56" i="194"/>
  <c r="E52" i="194"/>
  <c r="E37" i="194"/>
  <c r="E22" i="194"/>
  <c r="E29" i="194"/>
  <c r="E46" i="194"/>
  <c r="E36" i="194"/>
  <c r="E30" i="194"/>
  <c r="E24" i="194"/>
  <c r="E42" i="194"/>
  <c r="E55" i="194"/>
  <c r="E26" i="194"/>
  <c r="E31" i="194"/>
  <c r="E48" i="194"/>
  <c r="E18" i="194"/>
  <c r="E51" i="194"/>
  <c r="E28" i="194"/>
  <c r="E12" i="194"/>
  <c r="E43" i="194"/>
  <c r="E10" i="194"/>
  <c r="E14" i="194"/>
  <c r="E50" i="194"/>
  <c r="E41" i="194"/>
  <c r="E23" i="194"/>
  <c r="E20" i="194"/>
  <c r="E19" i="194"/>
  <c r="E11" i="194"/>
  <c r="E33" i="194"/>
  <c r="E32" i="194"/>
  <c r="E35" i="194"/>
  <c r="E49" i="194"/>
  <c r="E40" i="194"/>
  <c r="E15" i="194"/>
  <c r="E17" i="194"/>
  <c r="E21" i="194"/>
  <c r="E13" i="194"/>
  <c r="E47" i="194"/>
  <c r="E54" i="194"/>
  <c r="E25" i="194"/>
  <c r="E16" i="194"/>
  <c r="E44" i="194"/>
  <c r="E38" i="194"/>
  <c r="E45" i="194"/>
  <c r="E39" i="194"/>
  <c r="E22" i="192"/>
  <c r="E13" i="192"/>
  <c r="E49" i="192"/>
  <c r="E28" i="192"/>
  <c r="E14" i="192"/>
  <c r="E15" i="192"/>
  <c r="E39" i="192"/>
  <c r="E17" i="192"/>
  <c r="E44" i="192"/>
  <c r="E56" i="192"/>
  <c r="E12" i="192"/>
  <c r="E19" i="192"/>
  <c r="E38" i="192"/>
  <c r="E35" i="192"/>
  <c r="E53" i="192"/>
  <c r="E29" i="192"/>
  <c r="E42" i="192"/>
  <c r="E45" i="192"/>
  <c r="E46" i="192"/>
  <c r="E54" i="192"/>
  <c r="E47" i="192"/>
  <c r="E24" i="192"/>
  <c r="E50" i="192"/>
  <c r="E21" i="192"/>
  <c r="E43" i="192"/>
  <c r="E51" i="192"/>
  <c r="E11" i="192"/>
  <c r="E25" i="192"/>
  <c r="E10" i="192"/>
  <c r="E20" i="192"/>
  <c r="E48" i="192"/>
  <c r="E23" i="192"/>
  <c r="E52" i="192"/>
  <c r="E40" i="192"/>
  <c r="E16" i="192"/>
  <c r="E27" i="192"/>
  <c r="E26" i="192"/>
  <c r="E41" i="192"/>
  <c r="E33" i="192"/>
  <c r="E32" i="192"/>
  <c r="E30" i="192"/>
  <c r="E34" i="192"/>
  <c r="E36" i="192"/>
  <c r="E55" i="192"/>
  <c r="E37" i="192"/>
  <c r="E31" i="192"/>
  <c r="E28" i="191"/>
  <c r="E16" i="191"/>
  <c r="E53" i="191"/>
  <c r="E55" i="191"/>
  <c r="E42" i="191"/>
  <c r="E41" i="191"/>
  <c r="E49" i="191"/>
  <c r="E21" i="191"/>
  <c r="E44" i="191"/>
  <c r="E32" i="191"/>
  <c r="E25" i="191"/>
  <c r="E39" i="191"/>
  <c r="E27" i="191"/>
  <c r="E18" i="191"/>
  <c r="E14" i="191"/>
  <c r="E45" i="191"/>
  <c r="E31" i="191"/>
  <c r="E19" i="191"/>
  <c r="E46" i="191"/>
  <c r="E51" i="191"/>
  <c r="E22" i="191"/>
  <c r="E56" i="191"/>
  <c r="E10" i="191"/>
  <c r="E34" i="191"/>
  <c r="E36" i="191"/>
  <c r="E33" i="191"/>
  <c r="E35" i="191"/>
  <c r="E47" i="191"/>
  <c r="E38" i="191"/>
  <c r="E48" i="191"/>
  <c r="E29" i="191"/>
  <c r="E13" i="191"/>
  <c r="E23" i="191"/>
  <c r="E30" i="191"/>
  <c r="E43" i="191"/>
  <c r="E26" i="191"/>
  <c r="E54" i="191"/>
  <c r="E40" i="191"/>
  <c r="E17" i="191"/>
  <c r="E12" i="191"/>
  <c r="E24" i="191"/>
  <c r="E11" i="191"/>
  <c r="E37" i="191"/>
  <c r="E15" i="191"/>
  <c r="E52" i="191"/>
  <c r="E50" i="191"/>
  <c r="E48" i="190"/>
  <c r="E21" i="190"/>
  <c r="E38" i="190"/>
  <c r="E10" i="190"/>
  <c r="E41" i="190"/>
  <c r="E32" i="190"/>
  <c r="E12" i="190"/>
  <c r="E37" i="190"/>
  <c r="E55" i="190"/>
  <c r="E14" i="190"/>
  <c r="E50" i="190"/>
  <c r="E20" i="190"/>
  <c r="E53" i="190"/>
  <c r="E11" i="190"/>
  <c r="E54" i="190"/>
  <c r="E43" i="190"/>
  <c r="E13" i="190"/>
  <c r="E29" i="190"/>
  <c r="E36" i="190"/>
  <c r="E30" i="190"/>
  <c r="E47" i="190"/>
  <c r="E25" i="190"/>
  <c r="E23" i="190"/>
  <c r="E35" i="190"/>
  <c r="E16" i="190"/>
  <c r="E28" i="190"/>
  <c r="E17" i="190"/>
  <c r="E34" i="190"/>
  <c r="E26" i="190"/>
  <c r="E51" i="190"/>
  <c r="E42" i="190"/>
  <c r="E27" i="190"/>
  <c r="E49" i="190"/>
  <c r="E22" i="190"/>
  <c r="E45" i="190"/>
  <c r="E39" i="190"/>
  <c r="E15" i="190"/>
  <c r="E52" i="190"/>
  <c r="E44" i="190"/>
  <c r="E46" i="190"/>
  <c r="E19" i="190"/>
  <c r="E31" i="190"/>
  <c r="E33" i="190"/>
  <c r="E40" i="190"/>
  <c r="E13" i="189"/>
  <c r="E18" i="189"/>
  <c r="E51" i="189"/>
  <c r="E11" i="189"/>
  <c r="E35" i="189"/>
  <c r="E55" i="189"/>
  <c r="E15" i="189"/>
  <c r="E47" i="189"/>
  <c r="E44" i="189"/>
  <c r="E23" i="189"/>
  <c r="E54" i="189"/>
  <c r="E34" i="189"/>
  <c r="E37" i="189"/>
  <c r="E27" i="189"/>
  <c r="E48" i="189"/>
  <c r="E38" i="189"/>
  <c r="E45" i="189"/>
  <c r="E20" i="189"/>
  <c r="E22" i="189"/>
  <c r="E36" i="189"/>
  <c r="E52" i="189"/>
  <c r="E30" i="189"/>
  <c r="E26" i="189"/>
  <c r="E32" i="189"/>
  <c r="E17" i="189"/>
  <c r="E28" i="189"/>
  <c r="E53" i="189"/>
  <c r="E14" i="189"/>
  <c r="E43" i="189"/>
  <c r="E10" i="189"/>
  <c r="E19" i="189"/>
  <c r="E56" i="189"/>
  <c r="E39" i="189"/>
  <c r="E24" i="189"/>
  <c r="E49" i="189"/>
  <c r="E33" i="189"/>
  <c r="E25" i="189"/>
  <c r="E42" i="189"/>
  <c r="E31" i="189"/>
  <c r="E40" i="189"/>
  <c r="E46" i="189"/>
  <c r="E16" i="189"/>
  <c r="E41" i="189"/>
  <c r="E50" i="189"/>
  <c r="E29" i="189"/>
  <c r="E16" i="188"/>
  <c r="E38" i="188"/>
  <c r="E10" i="188"/>
  <c r="E33" i="188"/>
  <c r="E27" i="188"/>
  <c r="E44" i="188"/>
  <c r="E12" i="188"/>
  <c r="E36" i="188"/>
  <c r="E23" i="188"/>
  <c r="E28" i="188"/>
  <c r="E47" i="188"/>
  <c r="E42" i="188"/>
  <c r="E25" i="188"/>
  <c r="E45" i="188"/>
  <c r="E14" i="188"/>
  <c r="E20" i="188"/>
  <c r="E22" i="188"/>
  <c r="E50" i="188"/>
  <c r="E19" i="188"/>
  <c r="E43" i="188"/>
  <c r="E53" i="188"/>
  <c r="E51" i="188"/>
  <c r="E13" i="188"/>
  <c r="E54" i="188"/>
  <c r="E15" i="188"/>
  <c r="E40" i="188"/>
  <c r="E55" i="188"/>
  <c r="E35" i="188"/>
  <c r="E32" i="188"/>
  <c r="E17" i="188"/>
  <c r="E26" i="188"/>
  <c r="E29" i="188"/>
  <c r="E11" i="188"/>
  <c r="E30" i="188"/>
  <c r="E18" i="188"/>
  <c r="E52" i="188"/>
  <c r="E31" i="188"/>
  <c r="E49" i="188"/>
  <c r="E41" i="188"/>
  <c r="E34" i="188"/>
  <c r="E56" i="188"/>
  <c r="E46" i="188"/>
  <c r="E24" i="188"/>
  <c r="E37" i="188"/>
  <c r="E21" i="188"/>
  <c r="E48" i="188"/>
  <c r="E35" i="187"/>
  <c r="E53" i="187"/>
  <c r="E34" i="187"/>
  <c r="E54" i="187"/>
  <c r="E41" i="187"/>
  <c r="E11" i="187"/>
  <c r="E40" i="187"/>
  <c r="E22" i="187"/>
  <c r="E49" i="187"/>
  <c r="E29" i="187"/>
  <c r="E52" i="187"/>
  <c r="E50" i="187"/>
  <c r="E23" i="187"/>
  <c r="E56" i="187"/>
  <c r="E28" i="187"/>
  <c r="E27" i="187"/>
  <c r="E18" i="187"/>
  <c r="E48" i="187"/>
  <c r="E26" i="187"/>
  <c r="E13" i="187"/>
  <c r="E44" i="187"/>
  <c r="E46" i="187"/>
  <c r="E51" i="187"/>
  <c r="E20" i="187"/>
  <c r="E32" i="187"/>
  <c r="E39" i="187"/>
  <c r="E30" i="187"/>
  <c r="E31" i="187"/>
  <c r="E55" i="187"/>
  <c r="E38" i="187"/>
  <c r="E33" i="187"/>
  <c r="E16" i="187"/>
  <c r="E43" i="187"/>
  <c r="E42" i="187"/>
  <c r="E25" i="187"/>
  <c r="E45" i="187"/>
  <c r="E47" i="187"/>
  <c r="E21" i="187"/>
  <c r="E15" i="187"/>
  <c r="E36" i="187"/>
  <c r="E19" i="187"/>
  <c r="E17" i="187"/>
  <c r="E37" i="187"/>
  <c r="E14" i="187"/>
  <c r="E12" i="187"/>
  <c r="E10" i="187"/>
  <c r="E37" i="186"/>
  <c r="E33" i="186"/>
  <c r="E54" i="186"/>
  <c r="E16" i="186"/>
  <c r="E46" i="186"/>
  <c r="E21" i="186"/>
  <c r="E34" i="186"/>
  <c r="E44" i="186"/>
  <c r="E11" i="186"/>
  <c r="E43" i="186"/>
  <c r="E41" i="186"/>
  <c r="E45" i="186"/>
  <c r="E28" i="186"/>
  <c r="E17" i="186"/>
  <c r="E51" i="186"/>
  <c r="E48" i="186"/>
  <c r="E12" i="186"/>
  <c r="E31" i="186"/>
  <c r="E18" i="186"/>
  <c r="E35" i="186"/>
  <c r="E10" i="186"/>
  <c r="E23" i="186"/>
  <c r="E13" i="186"/>
  <c r="E50" i="186"/>
  <c r="E42" i="186"/>
  <c r="E20" i="186"/>
  <c r="E19" i="186"/>
  <c r="E40" i="186"/>
  <c r="E15" i="186"/>
  <c r="E39" i="186"/>
  <c r="E24" i="186"/>
  <c r="E22" i="186"/>
  <c r="E52" i="186"/>
  <c r="E47" i="186"/>
  <c r="E25" i="186"/>
  <c r="E38" i="186"/>
  <c r="E55" i="186"/>
  <c r="E14" i="186"/>
  <c r="E36" i="186"/>
  <c r="E26" i="186"/>
  <c r="E29" i="186"/>
  <c r="E30" i="186"/>
  <c r="E56" i="186"/>
  <c r="E27" i="186"/>
  <c r="E32" i="186"/>
  <c r="E49" i="186"/>
  <c r="E37" i="184"/>
  <c r="E16" i="184"/>
  <c r="E19" i="184"/>
  <c r="E33" i="184"/>
  <c r="E10" i="184"/>
  <c r="E15" i="184"/>
  <c r="E50" i="184"/>
  <c r="E38" i="184"/>
  <c r="E44" i="184"/>
  <c r="E45" i="184"/>
  <c r="E31" i="184"/>
  <c r="E39" i="184"/>
  <c r="E47" i="184"/>
  <c r="E53" i="184"/>
  <c r="E48" i="184"/>
  <c r="E54" i="184"/>
  <c r="E34" i="184"/>
  <c r="E28" i="184"/>
  <c r="E12" i="184"/>
  <c r="E25" i="184"/>
  <c r="E42" i="184"/>
  <c r="E56" i="184"/>
  <c r="E17" i="184"/>
  <c r="E32" i="184"/>
  <c r="E20" i="184"/>
  <c r="E13" i="184"/>
  <c r="E30" i="184"/>
  <c r="E11" i="184"/>
  <c r="E55" i="184"/>
  <c r="E29" i="184"/>
  <c r="E27" i="184"/>
  <c r="E52" i="184"/>
  <c r="E21" i="184"/>
  <c r="E35" i="184"/>
  <c r="E26" i="184"/>
  <c r="E41" i="184"/>
  <c r="E43" i="184"/>
  <c r="E22" i="184"/>
  <c r="E36" i="184"/>
  <c r="E49" i="184"/>
  <c r="E14" i="184"/>
  <c r="E46" i="184"/>
  <c r="E23" i="184"/>
  <c r="E40" i="184"/>
  <c r="E51" i="184"/>
  <c r="E24" i="184"/>
  <c r="E36" i="181"/>
  <c r="E53" i="181"/>
  <c r="E34" i="181"/>
  <c r="E54" i="181"/>
  <c r="E51" i="181"/>
  <c r="E23" i="181"/>
  <c r="E38" i="181"/>
  <c r="E29" i="181"/>
  <c r="E31" i="181"/>
  <c r="E37" i="181"/>
  <c r="E47" i="181"/>
  <c r="E32" i="181"/>
  <c r="E20" i="181"/>
  <c r="E17" i="181"/>
  <c r="E26" i="181"/>
  <c r="E24" i="181"/>
  <c r="E22" i="181"/>
  <c r="E21" i="181"/>
  <c r="E43" i="181"/>
  <c r="E28" i="181"/>
  <c r="E52" i="181"/>
  <c r="E46" i="181"/>
  <c r="E16" i="181"/>
  <c r="E33" i="181"/>
  <c r="E13" i="181"/>
  <c r="E49" i="181"/>
  <c r="E30" i="181"/>
  <c r="E50" i="181"/>
  <c r="E12" i="181"/>
  <c r="E48" i="181"/>
  <c r="E56" i="181"/>
  <c r="E10" i="181"/>
  <c r="E18" i="181"/>
  <c r="E19" i="181"/>
  <c r="E42" i="181"/>
  <c r="E40" i="181"/>
  <c r="E25" i="181"/>
  <c r="E27" i="181"/>
  <c r="E15" i="181"/>
  <c r="E11" i="181"/>
  <c r="E39" i="181"/>
  <c r="E44" i="181"/>
  <c r="E41" i="181"/>
  <c r="E55" i="181"/>
  <c r="E14" i="181"/>
  <c r="E45" i="181"/>
  <c r="E21" i="180"/>
  <c r="E54" i="180"/>
  <c r="E17" i="180"/>
  <c r="E42" i="180"/>
  <c r="E12" i="180"/>
  <c r="E16" i="180"/>
  <c r="E23" i="180"/>
  <c r="E43" i="180"/>
  <c r="E22" i="180"/>
  <c r="E53" i="180"/>
  <c r="E40" i="180"/>
  <c r="E20" i="180"/>
  <c r="E14" i="180"/>
  <c r="E30" i="180"/>
  <c r="E48" i="180"/>
  <c r="E39" i="180"/>
  <c r="E34" i="180"/>
  <c r="E29" i="180"/>
  <c r="E41" i="180"/>
  <c r="E25" i="180"/>
  <c r="E56" i="180"/>
  <c r="E52" i="180"/>
  <c r="E36" i="180"/>
  <c r="E51" i="180"/>
  <c r="E47" i="180"/>
  <c r="E55" i="180"/>
  <c r="E13" i="180"/>
  <c r="E49" i="180"/>
  <c r="E10" i="180"/>
  <c r="E33" i="180"/>
  <c r="E26" i="180"/>
  <c r="E19" i="180"/>
  <c r="E24" i="180"/>
  <c r="E18" i="180"/>
  <c r="E32" i="180"/>
  <c r="E15" i="180"/>
  <c r="E45" i="180"/>
  <c r="E35" i="180"/>
  <c r="E38" i="180"/>
  <c r="E28" i="180"/>
  <c r="E46" i="180"/>
  <c r="E50" i="180"/>
  <c r="E44" i="180"/>
  <c r="E11" i="180"/>
  <c r="E31" i="180"/>
  <c r="E27" i="180"/>
  <c r="E31" i="178"/>
  <c r="E40" i="178"/>
  <c r="E11" i="178"/>
  <c r="E27" i="178"/>
  <c r="E50" i="178"/>
  <c r="E34" i="178"/>
  <c r="E44" i="178"/>
  <c r="E54" i="178"/>
  <c r="E37" i="178"/>
  <c r="E45" i="178"/>
  <c r="E41" i="178"/>
  <c r="E56" i="178"/>
  <c r="E53" i="178"/>
  <c r="E46" i="178"/>
  <c r="E47" i="178"/>
  <c r="E15" i="178"/>
  <c r="E49" i="178"/>
  <c r="E19" i="178"/>
  <c r="E52" i="178"/>
  <c r="E38" i="178"/>
  <c r="E55" i="178"/>
  <c r="E22" i="178"/>
  <c r="E18" i="178"/>
  <c r="E39" i="178"/>
  <c r="E51" i="178"/>
  <c r="E12" i="178"/>
  <c r="E10" i="178"/>
  <c r="E24" i="178"/>
  <c r="E20" i="178"/>
  <c r="E14" i="178"/>
  <c r="E28" i="178"/>
  <c r="E35" i="178"/>
  <c r="E36" i="178"/>
  <c r="E48" i="178"/>
  <c r="E21" i="178"/>
  <c r="E16" i="178"/>
  <c r="E32" i="178"/>
  <c r="E26" i="178"/>
  <c r="E23" i="178"/>
  <c r="E17" i="178"/>
  <c r="E25" i="178"/>
  <c r="E30" i="178"/>
  <c r="E43" i="178"/>
  <c r="E33" i="178"/>
  <c r="E29" i="178"/>
  <c r="E13" i="178"/>
  <c r="E50" i="176"/>
  <c r="E42" i="176"/>
  <c r="E26" i="176"/>
  <c r="E44" i="176"/>
  <c r="E49" i="176"/>
  <c r="E52" i="176"/>
  <c r="E32" i="176"/>
  <c r="E54" i="176"/>
  <c r="E12" i="176"/>
  <c r="E28" i="176"/>
  <c r="E35" i="176"/>
  <c r="E27" i="176"/>
  <c r="E43" i="176"/>
  <c r="E13" i="176"/>
  <c r="E19" i="176"/>
  <c r="E14" i="176"/>
  <c r="E51" i="176"/>
  <c r="E18" i="176"/>
  <c r="E24" i="176"/>
  <c r="E53" i="176"/>
  <c r="E46" i="176"/>
  <c r="E23" i="176"/>
  <c r="E40" i="176"/>
  <c r="E45" i="176"/>
  <c r="E39" i="176"/>
  <c r="E55" i="176"/>
  <c r="E21" i="176"/>
  <c r="E56" i="176"/>
  <c r="E33" i="176"/>
  <c r="E17" i="176"/>
  <c r="E25" i="176"/>
  <c r="E30" i="176"/>
  <c r="E20" i="176"/>
  <c r="E41" i="176"/>
  <c r="E11" i="176"/>
  <c r="E16" i="176"/>
  <c r="E10" i="176"/>
  <c r="E22" i="176"/>
  <c r="E38" i="176"/>
  <c r="E31" i="176"/>
  <c r="E47" i="176"/>
  <c r="E15" i="176"/>
  <c r="E34" i="176"/>
  <c r="E37" i="176"/>
  <c r="E29" i="176"/>
  <c r="E40" i="175"/>
  <c r="E15" i="175"/>
  <c r="E30" i="175"/>
  <c r="E13" i="175"/>
  <c r="E31" i="175"/>
  <c r="E22" i="175"/>
  <c r="E10" i="175"/>
  <c r="E18" i="175"/>
  <c r="E53" i="175"/>
  <c r="E12" i="175"/>
  <c r="E42" i="175"/>
  <c r="E34" i="175"/>
  <c r="E55" i="175"/>
  <c r="E50" i="175"/>
  <c r="E52" i="175"/>
  <c r="E16" i="175"/>
  <c r="E26" i="175"/>
  <c r="E41" i="175"/>
  <c r="E48" i="175"/>
  <c r="E35" i="175"/>
  <c r="E46" i="175"/>
  <c r="E29" i="175"/>
  <c r="E44" i="175"/>
  <c r="E21" i="175"/>
  <c r="E38" i="175"/>
  <c r="E28" i="175"/>
  <c r="E37" i="175"/>
  <c r="E11" i="175"/>
  <c r="E32" i="175"/>
  <c r="E25" i="175"/>
  <c r="E33" i="175"/>
  <c r="E47" i="175"/>
  <c r="E54" i="175"/>
  <c r="E56" i="175"/>
  <c r="E20" i="175"/>
  <c r="E49" i="175"/>
  <c r="E14" i="175"/>
  <c r="E36" i="175"/>
  <c r="E39" i="175"/>
  <c r="E17" i="175"/>
  <c r="E24" i="175"/>
  <c r="E23" i="175"/>
  <c r="E19" i="175"/>
  <c r="E45" i="175"/>
  <c r="E51" i="175"/>
  <c r="E27" i="175"/>
  <c r="E41" i="174"/>
  <c r="E42" i="174"/>
  <c r="E36" i="174"/>
  <c r="E13" i="174"/>
  <c r="E28" i="174"/>
  <c r="E22" i="174"/>
  <c r="E11" i="174"/>
  <c r="E55" i="174"/>
  <c r="E30" i="174"/>
  <c r="E33" i="174"/>
  <c r="E23" i="174"/>
  <c r="E10" i="174"/>
  <c r="E46" i="174"/>
  <c r="E17" i="174"/>
  <c r="E43" i="174"/>
  <c r="E18" i="174"/>
  <c r="E49" i="174"/>
  <c r="E31" i="174"/>
  <c r="E47" i="174"/>
  <c r="E21" i="174"/>
  <c r="E27" i="174"/>
  <c r="E52" i="174"/>
  <c r="E25" i="174"/>
  <c r="E48" i="174"/>
  <c r="E40" i="174"/>
  <c r="E20" i="174"/>
  <c r="E44" i="174"/>
  <c r="E12" i="174"/>
  <c r="E39" i="174"/>
  <c r="E15" i="174"/>
  <c r="E54" i="174"/>
  <c r="E29" i="174"/>
  <c r="E19" i="174"/>
  <c r="E38" i="174"/>
  <c r="E16" i="174"/>
  <c r="E32" i="174"/>
  <c r="E35" i="174"/>
  <c r="E53" i="174"/>
  <c r="E50" i="174"/>
  <c r="E34" i="174"/>
  <c r="E37" i="174"/>
  <c r="E51" i="174"/>
  <c r="E14" i="174"/>
  <c r="E56" i="174"/>
  <c r="E26" i="174"/>
  <c r="E45" i="174"/>
  <c r="E36" i="173"/>
  <c r="E10" i="173"/>
  <c r="E54" i="173"/>
  <c r="E13" i="173"/>
  <c r="E11" i="173"/>
  <c r="E17" i="173"/>
  <c r="E52" i="173"/>
  <c r="E20" i="173"/>
  <c r="E42" i="173"/>
  <c r="E24" i="173"/>
  <c r="E12" i="173"/>
  <c r="E37" i="173"/>
  <c r="E19" i="173"/>
  <c r="E21" i="173"/>
  <c r="E47" i="173"/>
  <c r="E51" i="173"/>
  <c r="E28" i="173"/>
  <c r="E34" i="173"/>
  <c r="E45" i="173"/>
  <c r="E14" i="173"/>
  <c r="E46" i="173"/>
  <c r="E30" i="173"/>
  <c r="E32" i="173"/>
  <c r="E23" i="173"/>
  <c r="E16" i="173"/>
  <c r="E56" i="173"/>
  <c r="E31" i="173"/>
  <c r="E38" i="173"/>
  <c r="E15" i="173"/>
  <c r="E35" i="173"/>
  <c r="E49" i="173"/>
  <c r="E41" i="173"/>
  <c r="E44" i="173"/>
  <c r="E48" i="173"/>
  <c r="E40" i="173"/>
  <c r="E25" i="173"/>
  <c r="E33" i="173"/>
  <c r="E53" i="173"/>
  <c r="E22" i="173"/>
  <c r="E18" i="173"/>
  <c r="E27" i="173"/>
  <c r="E43" i="173"/>
  <c r="E39" i="173"/>
  <c r="E50" i="173"/>
  <c r="E26" i="173"/>
  <c r="E29" i="173"/>
  <c r="E51" i="172"/>
  <c r="E34" i="172"/>
  <c r="E49" i="172"/>
  <c r="E17" i="172"/>
  <c r="E42" i="172"/>
  <c r="E55" i="172"/>
  <c r="E43" i="172"/>
  <c r="E18" i="172"/>
  <c r="E24" i="172"/>
  <c r="E25" i="172"/>
  <c r="E21" i="172"/>
  <c r="E10" i="172"/>
  <c r="E45" i="172"/>
  <c r="E50" i="172"/>
  <c r="E30" i="172"/>
  <c r="E36" i="172"/>
  <c r="E13" i="172"/>
  <c r="E44" i="172"/>
  <c r="E22" i="172"/>
  <c r="E12" i="172"/>
  <c r="E26" i="172"/>
  <c r="E37" i="172"/>
  <c r="E39" i="172"/>
  <c r="E27" i="172"/>
  <c r="E53" i="172"/>
  <c r="E35" i="172"/>
  <c r="E31" i="172"/>
  <c r="E48" i="172"/>
  <c r="E32" i="172"/>
  <c r="E40" i="172"/>
  <c r="E23" i="172"/>
  <c r="E46" i="172"/>
  <c r="E11" i="172"/>
  <c r="E54" i="172"/>
  <c r="E15" i="172"/>
  <c r="E28" i="172"/>
  <c r="E41" i="172"/>
  <c r="E14" i="172"/>
  <c r="E20" i="172"/>
  <c r="E47" i="172"/>
  <c r="E19" i="172"/>
  <c r="E52" i="172"/>
  <c r="E16" i="172"/>
  <c r="E29" i="172"/>
  <c r="E33" i="172"/>
  <c r="E56" i="172"/>
  <c r="E40" i="170"/>
  <c r="E37" i="170"/>
  <c r="E42" i="170"/>
  <c r="E52" i="170"/>
  <c r="E13" i="170"/>
  <c r="E36" i="170"/>
  <c r="E21" i="170"/>
  <c r="E39" i="170"/>
  <c r="E17" i="170"/>
  <c r="E28" i="170"/>
  <c r="E20" i="170"/>
  <c r="E10" i="170"/>
  <c r="E30" i="170"/>
  <c r="E35" i="170"/>
  <c r="E33" i="170"/>
  <c r="E54" i="170"/>
  <c r="E56" i="170"/>
  <c r="E31" i="170"/>
  <c r="E11" i="170"/>
  <c r="E29" i="170"/>
  <c r="E34" i="170"/>
  <c r="E53" i="170"/>
  <c r="E27" i="170"/>
  <c r="E38" i="170"/>
  <c r="E49" i="170"/>
  <c r="E51" i="170"/>
  <c r="E23" i="170"/>
  <c r="E43" i="170"/>
  <c r="E25" i="170"/>
  <c r="E15" i="170"/>
  <c r="E50" i="170"/>
  <c r="E24" i="170"/>
  <c r="E41" i="170"/>
  <c r="E48" i="170"/>
  <c r="E55" i="170"/>
  <c r="E16" i="170"/>
  <c r="E26" i="170"/>
  <c r="E19" i="170"/>
  <c r="E22" i="170"/>
  <c r="E14" i="170"/>
  <c r="E47" i="170"/>
  <c r="E45" i="170"/>
  <c r="E18" i="170"/>
  <c r="E46" i="170"/>
  <c r="E44" i="170"/>
  <c r="E45" i="169"/>
  <c r="E11" i="169"/>
  <c r="E10" i="169"/>
  <c r="E23" i="169"/>
  <c r="E44" i="169"/>
  <c r="E33" i="169"/>
  <c r="E53" i="169"/>
  <c r="E28" i="169"/>
  <c r="E25" i="169"/>
  <c r="E40" i="169"/>
  <c r="E12" i="169"/>
  <c r="E27" i="169"/>
  <c r="E46" i="169"/>
  <c r="E52" i="169"/>
  <c r="E13" i="169"/>
  <c r="E30" i="169"/>
  <c r="E43" i="169"/>
  <c r="E32" i="169"/>
  <c r="E54" i="169"/>
  <c r="E18" i="169"/>
  <c r="E36" i="169"/>
  <c r="E37" i="169"/>
  <c r="E29" i="169"/>
  <c r="E49" i="169"/>
  <c r="E48" i="169"/>
  <c r="E39" i="169"/>
  <c r="E42" i="169"/>
  <c r="E21" i="169"/>
  <c r="E24" i="169"/>
  <c r="E56" i="169"/>
  <c r="E41" i="169"/>
  <c r="E26" i="169"/>
  <c r="E55" i="169"/>
  <c r="E16" i="169"/>
  <c r="E50" i="169"/>
  <c r="E19" i="169"/>
  <c r="E47" i="169"/>
  <c r="E14" i="169"/>
  <c r="E31" i="169"/>
  <c r="E34" i="169"/>
  <c r="E38" i="169"/>
  <c r="E22" i="169"/>
  <c r="E17" i="169"/>
  <c r="E51" i="169"/>
  <c r="E35" i="169"/>
  <c r="E15" i="169"/>
  <c r="E55" i="168"/>
  <c r="E43" i="168"/>
  <c r="E48" i="168"/>
  <c r="E44" i="168"/>
  <c r="E52" i="168"/>
  <c r="E50" i="168"/>
  <c r="E33" i="168"/>
  <c r="E29" i="168"/>
  <c r="E23" i="168"/>
  <c r="E21" i="168"/>
  <c r="E27" i="168"/>
  <c r="E24" i="168"/>
  <c r="E35" i="168"/>
  <c r="E45" i="168"/>
  <c r="E34" i="168"/>
  <c r="E19" i="168"/>
  <c r="E32" i="168"/>
  <c r="E53" i="168"/>
  <c r="E49" i="168"/>
  <c r="E22" i="168"/>
  <c r="E42" i="168"/>
  <c r="E15" i="168"/>
  <c r="E47" i="168"/>
  <c r="E46" i="168"/>
  <c r="E40" i="168"/>
  <c r="E31" i="168"/>
  <c r="E14" i="168"/>
  <c r="E25" i="168"/>
  <c r="E51" i="168"/>
  <c r="E10" i="168"/>
  <c r="E30" i="168"/>
  <c r="E56" i="168"/>
  <c r="E11" i="168"/>
  <c r="E37" i="168"/>
  <c r="E39" i="168"/>
  <c r="E16" i="168"/>
  <c r="E13" i="168"/>
  <c r="E41" i="168"/>
  <c r="E38" i="168"/>
  <c r="E54" i="168"/>
  <c r="E20" i="168"/>
  <c r="E36" i="168"/>
  <c r="E28" i="168"/>
  <c r="E26" i="168"/>
  <c r="E12" i="168"/>
  <c r="E17" i="168"/>
  <c r="E44" i="167"/>
  <c r="E25" i="167"/>
  <c r="E10" i="167"/>
  <c r="E24" i="167"/>
  <c r="E43" i="167"/>
  <c r="E48" i="167"/>
  <c r="E52" i="167"/>
  <c r="E13" i="167"/>
  <c r="E28" i="167"/>
  <c r="E26" i="167"/>
  <c r="E20" i="167"/>
  <c r="E23" i="167"/>
  <c r="E41" i="167"/>
  <c r="E54" i="167"/>
  <c r="E51" i="167"/>
  <c r="E18" i="167"/>
  <c r="E49" i="167"/>
  <c r="E14" i="167"/>
  <c r="E27" i="167"/>
  <c r="E32" i="167"/>
  <c r="E50" i="167"/>
  <c r="E37" i="167"/>
  <c r="E33" i="167"/>
  <c r="E34" i="167"/>
  <c r="E36" i="167"/>
  <c r="E35" i="167"/>
  <c r="E21" i="167"/>
  <c r="E45" i="167"/>
  <c r="E31" i="167"/>
  <c r="E22" i="167"/>
  <c r="E29" i="167"/>
  <c r="E56" i="167"/>
  <c r="E42" i="167"/>
  <c r="E47" i="167"/>
  <c r="E17" i="167"/>
  <c r="E19" i="167"/>
  <c r="E53" i="167"/>
  <c r="E55" i="167"/>
  <c r="E12" i="167"/>
  <c r="E39" i="167"/>
  <c r="E40" i="167"/>
  <c r="E16" i="167"/>
  <c r="E15" i="167"/>
  <c r="E11" i="167"/>
  <c r="E30" i="167"/>
  <c r="E46" i="167"/>
  <c r="E49" i="166"/>
  <c r="E13" i="166"/>
  <c r="E16" i="166"/>
  <c r="E39" i="166"/>
  <c r="E19" i="166"/>
  <c r="E29" i="166"/>
  <c r="E25" i="166"/>
  <c r="E18" i="166"/>
  <c r="E46" i="166"/>
  <c r="E37" i="166"/>
  <c r="E33" i="166"/>
  <c r="E24" i="166"/>
  <c r="E26" i="166"/>
  <c r="E14" i="166"/>
  <c r="E55" i="166"/>
  <c r="E54" i="166"/>
  <c r="E48" i="166"/>
  <c r="E42" i="166"/>
  <c r="E43" i="166"/>
  <c r="E41" i="166"/>
  <c r="E51" i="166"/>
  <c r="E52" i="166"/>
  <c r="E21" i="166"/>
  <c r="E10" i="166"/>
  <c r="E38" i="166"/>
  <c r="E47" i="166"/>
  <c r="E45" i="166"/>
  <c r="E15" i="166"/>
  <c r="E30" i="166"/>
  <c r="E56" i="166"/>
  <c r="E50" i="166"/>
  <c r="E35" i="166"/>
  <c r="E34" i="166"/>
  <c r="E28" i="166"/>
  <c r="E17" i="166"/>
  <c r="E31" i="166"/>
  <c r="E20" i="166"/>
  <c r="E32" i="166"/>
  <c r="E44" i="166"/>
  <c r="E40" i="166"/>
  <c r="E27" i="166"/>
  <c r="E36" i="166"/>
  <c r="E22" i="166"/>
  <c r="E53" i="166"/>
  <c r="E12" i="166"/>
  <c r="E47" i="165"/>
  <c r="E20" i="165"/>
  <c r="E39" i="165"/>
  <c r="E33" i="165"/>
  <c r="E41" i="165"/>
  <c r="E27" i="165"/>
  <c r="E44" i="165"/>
  <c r="E17" i="165"/>
  <c r="E50" i="165"/>
  <c r="E24" i="165"/>
  <c r="E45" i="165"/>
  <c r="E43" i="165"/>
  <c r="E22" i="165"/>
  <c r="E37" i="165"/>
  <c r="E51" i="165"/>
  <c r="E38" i="165"/>
  <c r="E16" i="165"/>
  <c r="E42" i="165"/>
  <c r="E13" i="165"/>
  <c r="E29" i="165"/>
  <c r="E12" i="165"/>
  <c r="E10" i="165"/>
  <c r="E18" i="165"/>
  <c r="E53" i="165"/>
  <c r="E25" i="165"/>
  <c r="E34" i="165"/>
  <c r="E55" i="165"/>
  <c r="E23" i="165"/>
  <c r="E11" i="165"/>
  <c r="E31" i="165"/>
  <c r="E26" i="165"/>
  <c r="E36" i="165"/>
  <c r="E46" i="165"/>
  <c r="E15" i="165"/>
  <c r="E14" i="165"/>
  <c r="E19" i="165"/>
  <c r="E56" i="165"/>
  <c r="E30" i="165"/>
  <c r="E32" i="165"/>
  <c r="E35" i="165"/>
  <c r="E52" i="165"/>
  <c r="E48" i="165"/>
  <c r="E21" i="165"/>
  <c r="E49" i="165"/>
  <c r="E47" i="164"/>
  <c r="E31" i="164"/>
  <c r="E25" i="164"/>
  <c r="E46" i="164"/>
  <c r="E52" i="164"/>
  <c r="E38" i="164"/>
  <c r="E21" i="164"/>
  <c r="E41" i="164"/>
  <c r="E16" i="164"/>
  <c r="E34" i="164"/>
  <c r="E30" i="164"/>
  <c r="E26" i="164"/>
  <c r="E40" i="164"/>
  <c r="E27" i="164"/>
  <c r="E48" i="164"/>
  <c r="E37" i="164"/>
  <c r="E51" i="164"/>
  <c r="E36" i="164"/>
  <c r="E29" i="164"/>
  <c r="E13" i="164"/>
  <c r="E45" i="164"/>
  <c r="E12" i="164"/>
  <c r="E19" i="164"/>
  <c r="E11" i="164"/>
  <c r="E28" i="164"/>
  <c r="E43" i="164"/>
  <c r="E50" i="164"/>
  <c r="E24" i="164"/>
  <c r="E20" i="164"/>
  <c r="E33" i="164"/>
  <c r="E18" i="164"/>
  <c r="E39" i="164"/>
  <c r="E42" i="164"/>
  <c r="E54" i="164"/>
  <c r="E10" i="164"/>
  <c r="E32" i="164"/>
  <c r="E53" i="164"/>
  <c r="E44" i="164"/>
  <c r="E15" i="164"/>
  <c r="E56" i="164"/>
  <c r="E14" i="164"/>
  <c r="E23" i="164"/>
  <c r="E17" i="164"/>
  <c r="E35" i="164"/>
  <c r="E22" i="164"/>
  <c r="E49" i="164"/>
  <c r="E18" i="163"/>
  <c r="E26" i="163"/>
  <c r="E55" i="163"/>
  <c r="E53" i="163"/>
  <c r="E21" i="163"/>
  <c r="E38" i="163"/>
  <c r="E54" i="163"/>
  <c r="E27" i="163"/>
  <c r="E34" i="163"/>
  <c r="E22" i="163"/>
  <c r="E33" i="163"/>
  <c r="E14" i="163"/>
  <c r="E17" i="163"/>
  <c r="E12" i="163"/>
  <c r="E36" i="163"/>
  <c r="E47" i="163"/>
  <c r="E44" i="163"/>
  <c r="E52" i="163"/>
  <c r="E37" i="163"/>
  <c r="E46" i="163"/>
  <c r="E40" i="163"/>
  <c r="E30" i="163"/>
  <c r="E24" i="163"/>
  <c r="E35" i="163"/>
  <c r="E45" i="163"/>
  <c r="E23" i="163"/>
  <c r="E25" i="163"/>
  <c r="E11" i="163"/>
  <c r="E51" i="163"/>
  <c r="E29" i="163"/>
  <c r="E49" i="163"/>
  <c r="E39" i="163"/>
  <c r="E10" i="163"/>
  <c r="E50" i="163"/>
  <c r="E31" i="163"/>
  <c r="E20" i="163"/>
  <c r="E13" i="163"/>
  <c r="E28" i="163"/>
  <c r="E15" i="163"/>
  <c r="E41" i="163"/>
  <c r="E48" i="163"/>
  <c r="E56" i="163"/>
  <c r="E42" i="163"/>
  <c r="E19" i="163"/>
  <c r="E43" i="163"/>
  <c r="E32" i="163"/>
  <c r="E33" i="162"/>
  <c r="E57" i="162" s="1"/>
  <c r="E9" i="158"/>
  <c r="D9" i="158"/>
  <c r="E55" i="158" s="1"/>
  <c r="C9" i="158"/>
  <c r="A7" i="158"/>
  <c r="A6" i="158"/>
  <c r="E57" i="183" l="1"/>
  <c r="G51" i="209"/>
  <c r="J37" i="207"/>
  <c r="H56" i="205"/>
  <c r="I11" i="197"/>
  <c r="I18" i="197"/>
  <c r="I17" i="197"/>
  <c r="I54" i="197"/>
  <c r="E23" i="158"/>
  <c r="E41" i="158"/>
  <c r="E29" i="158"/>
  <c r="E17" i="158"/>
  <c r="E12" i="158"/>
  <c r="E20" i="158"/>
  <c r="E46" i="158"/>
  <c r="E27" i="158"/>
  <c r="E13" i="158"/>
  <c r="E33" i="158"/>
  <c r="E24" i="158"/>
  <c r="E30" i="158"/>
  <c r="E34" i="158"/>
  <c r="E42" i="158"/>
  <c r="E50" i="158"/>
  <c r="E35" i="158"/>
  <c r="E21" i="158"/>
  <c r="E15" i="158"/>
  <c r="E19" i="158"/>
  <c r="E49" i="158"/>
  <c r="E43" i="158"/>
  <c r="E39" i="158"/>
  <c r="H54" i="206"/>
  <c r="H45" i="206"/>
  <c r="H19" i="206"/>
  <c r="H34" i="206"/>
  <c r="H53" i="206"/>
  <c r="H47" i="206"/>
  <c r="H11" i="206"/>
  <c r="H51" i="206"/>
  <c r="H26" i="206"/>
  <c r="H50" i="206"/>
  <c r="H13" i="206"/>
  <c r="H43" i="206"/>
  <c r="H55" i="206"/>
  <c r="H44" i="206"/>
  <c r="H20" i="206"/>
  <c r="H52" i="206"/>
  <c r="H28" i="206"/>
  <c r="H16" i="206"/>
  <c r="H37" i="206"/>
  <c r="H42" i="206"/>
  <c r="H48" i="206"/>
  <c r="H22" i="206"/>
  <c r="H18" i="206"/>
  <c r="H33" i="206"/>
  <c r="H32" i="206"/>
  <c r="H29" i="206"/>
  <c r="H24" i="206"/>
  <c r="H21" i="206"/>
  <c r="H14" i="206"/>
  <c r="H38" i="206"/>
  <c r="H25" i="206"/>
  <c r="H23" i="206"/>
  <c r="H36" i="206"/>
  <c r="H30" i="206"/>
  <c r="H41" i="206"/>
  <c r="H10" i="206"/>
  <c r="H35" i="206"/>
  <c r="H49" i="206"/>
  <c r="H31" i="206"/>
  <c r="H17" i="206"/>
  <c r="H15" i="206"/>
  <c r="H56" i="206"/>
  <c r="H46" i="206"/>
  <c r="H39" i="206"/>
  <c r="H27" i="206"/>
  <c r="H12" i="206"/>
  <c r="G14" i="209"/>
  <c r="G45" i="209"/>
  <c r="G30" i="209"/>
  <c r="G12" i="209"/>
  <c r="G11" i="209"/>
  <c r="G27" i="209"/>
  <c r="G36" i="209"/>
  <c r="G50" i="209"/>
  <c r="G22" i="209"/>
  <c r="G26" i="209"/>
  <c r="G47" i="209"/>
  <c r="G29" i="209"/>
  <c r="G20" i="209"/>
  <c r="G37" i="209"/>
  <c r="G15" i="209"/>
  <c r="G25" i="209"/>
  <c r="G55" i="209"/>
  <c r="G16" i="209"/>
  <c r="G39" i="209"/>
  <c r="G44" i="209"/>
  <c r="G23" i="209"/>
  <c r="G33" i="209"/>
  <c r="G41" i="209"/>
  <c r="G19" i="209"/>
  <c r="G35" i="209"/>
  <c r="G48" i="209"/>
  <c r="G52" i="209"/>
  <c r="G10" i="209"/>
  <c r="G24" i="209"/>
  <c r="G21" i="209"/>
  <c r="G43" i="209"/>
  <c r="G53" i="209"/>
  <c r="G54" i="209"/>
  <c r="G18" i="209"/>
  <c r="G32" i="209"/>
  <c r="G17" i="209"/>
  <c r="G31" i="209"/>
  <c r="G56" i="209"/>
  <c r="G13" i="209"/>
  <c r="G28" i="209"/>
  <c r="G42" i="209"/>
  <c r="G49" i="209"/>
  <c r="G34" i="209"/>
  <c r="G46" i="209"/>
  <c r="G38" i="209"/>
  <c r="I56" i="208"/>
  <c r="I33" i="208"/>
  <c r="I12" i="208"/>
  <c r="I22" i="208"/>
  <c r="I30" i="208"/>
  <c r="I23" i="208"/>
  <c r="I51" i="208"/>
  <c r="I38" i="208"/>
  <c r="I24" i="208"/>
  <c r="I55" i="208"/>
  <c r="I36" i="208"/>
  <c r="I42" i="208"/>
  <c r="I26" i="208"/>
  <c r="I47" i="208"/>
  <c r="I46" i="208"/>
  <c r="I14" i="208"/>
  <c r="I25" i="208"/>
  <c r="I29" i="208"/>
  <c r="I27" i="208"/>
  <c r="I40" i="208"/>
  <c r="I35" i="208"/>
  <c r="I13" i="208"/>
  <c r="I45" i="208"/>
  <c r="I49" i="208"/>
  <c r="I19" i="208"/>
  <c r="I52" i="208"/>
  <c r="I18" i="208"/>
  <c r="I41" i="208"/>
  <c r="I15" i="208"/>
  <c r="I44" i="208"/>
  <c r="I37" i="208"/>
  <c r="I48" i="208"/>
  <c r="I54" i="208"/>
  <c r="I34" i="208"/>
  <c r="I43" i="208"/>
  <c r="I31" i="208"/>
  <c r="I28" i="208"/>
  <c r="I39" i="208"/>
  <c r="I10" i="208"/>
  <c r="I32" i="208"/>
  <c r="I53" i="208"/>
  <c r="I17" i="208"/>
  <c r="I50" i="208"/>
  <c r="I20" i="208"/>
  <c r="I11" i="208"/>
  <c r="I21" i="208"/>
  <c r="J24" i="207"/>
  <c r="J16" i="207"/>
  <c r="J28" i="207"/>
  <c r="J32" i="207"/>
  <c r="J27" i="207"/>
  <c r="J14" i="207"/>
  <c r="J40" i="207"/>
  <c r="J50" i="207"/>
  <c r="J20" i="207"/>
  <c r="J33" i="207"/>
  <c r="J41" i="207"/>
  <c r="J36" i="207"/>
  <c r="J31" i="207"/>
  <c r="J19" i="207"/>
  <c r="J39" i="207"/>
  <c r="J35" i="207"/>
  <c r="J38" i="207"/>
  <c r="J29" i="207"/>
  <c r="J11" i="207"/>
  <c r="J10" i="207"/>
  <c r="J30" i="207"/>
  <c r="J52" i="207"/>
  <c r="J45" i="207"/>
  <c r="J53" i="207"/>
  <c r="J23" i="207"/>
  <c r="J47" i="207"/>
  <c r="J34" i="207"/>
  <c r="J48" i="207"/>
  <c r="J12" i="207"/>
  <c r="J18" i="207"/>
  <c r="J21" i="207"/>
  <c r="J56" i="207"/>
  <c r="J55" i="207"/>
  <c r="J44" i="207"/>
  <c r="J43" i="207"/>
  <c r="J26" i="207"/>
  <c r="J13" i="207"/>
  <c r="J51" i="207"/>
  <c r="J15" i="207"/>
  <c r="J54" i="207"/>
  <c r="J42" i="207"/>
  <c r="J49" i="207"/>
  <c r="J22" i="207"/>
  <c r="J17" i="207"/>
  <c r="J25" i="207"/>
  <c r="H40" i="205"/>
  <c r="H35" i="205"/>
  <c r="H52" i="205"/>
  <c r="H22" i="205"/>
  <c r="H42" i="205"/>
  <c r="H47" i="205"/>
  <c r="H11" i="205"/>
  <c r="H14" i="205"/>
  <c r="H15" i="205"/>
  <c r="H20" i="205"/>
  <c r="H19" i="205"/>
  <c r="H24" i="205"/>
  <c r="H23" i="205"/>
  <c r="H46" i="205"/>
  <c r="H27" i="205"/>
  <c r="H12" i="205"/>
  <c r="H41" i="205"/>
  <c r="H50" i="205"/>
  <c r="H43" i="205"/>
  <c r="H29" i="205"/>
  <c r="H54" i="205"/>
  <c r="H25" i="205"/>
  <c r="H28" i="205"/>
  <c r="H45" i="205"/>
  <c r="H44" i="205"/>
  <c r="H17" i="205"/>
  <c r="H34" i="205"/>
  <c r="H18" i="205"/>
  <c r="H36" i="205"/>
  <c r="H48" i="205"/>
  <c r="H55" i="205"/>
  <c r="H37" i="205"/>
  <c r="H30" i="205"/>
  <c r="H49" i="205"/>
  <c r="H33" i="205"/>
  <c r="H51" i="205"/>
  <c r="H10" i="205"/>
  <c r="H16" i="205"/>
  <c r="H38" i="205"/>
  <c r="H32" i="205"/>
  <c r="H31" i="205"/>
  <c r="H26" i="205"/>
  <c r="H21" i="205"/>
  <c r="H53" i="205"/>
  <c r="H39" i="205"/>
  <c r="J24" i="203"/>
  <c r="J52" i="203"/>
  <c r="J42" i="203"/>
  <c r="J31" i="203"/>
  <c r="J21" i="203"/>
  <c r="J25" i="203"/>
  <c r="J56" i="203"/>
  <c r="J36" i="203"/>
  <c r="J43" i="203"/>
  <c r="J20" i="203"/>
  <c r="J38" i="203"/>
  <c r="J10" i="203"/>
  <c r="J32" i="203"/>
  <c r="J28" i="203"/>
  <c r="J34" i="203"/>
  <c r="J26" i="203"/>
  <c r="J37" i="203"/>
  <c r="J19" i="203"/>
  <c r="J44" i="203"/>
  <c r="J18" i="203"/>
  <c r="J27" i="203"/>
  <c r="J30" i="203"/>
  <c r="J35" i="203"/>
  <c r="J29" i="203"/>
  <c r="J51" i="203"/>
  <c r="J39" i="203"/>
  <c r="J50" i="203"/>
  <c r="J48" i="203"/>
  <c r="J23" i="203"/>
  <c r="J49" i="203"/>
  <c r="J40" i="203"/>
  <c r="J45" i="203"/>
  <c r="J16" i="203"/>
  <c r="J55" i="203"/>
  <c r="J11" i="203"/>
  <c r="J54" i="203"/>
  <c r="J14" i="203"/>
  <c r="J22" i="203"/>
  <c r="J15" i="203"/>
  <c r="J47" i="203"/>
  <c r="J33" i="203"/>
  <c r="J46" i="203"/>
  <c r="J53" i="203"/>
  <c r="J17" i="203"/>
  <c r="J41" i="203"/>
  <c r="J13" i="203"/>
  <c r="H33" i="202"/>
  <c r="H47" i="202"/>
  <c r="H12" i="202"/>
  <c r="H48" i="202"/>
  <c r="H43" i="202"/>
  <c r="H49" i="202"/>
  <c r="H45" i="202"/>
  <c r="H40" i="202"/>
  <c r="H46" i="202"/>
  <c r="H10" i="202"/>
  <c r="H42" i="202"/>
  <c r="H18" i="202"/>
  <c r="H51" i="202"/>
  <c r="H13" i="202"/>
  <c r="H11" i="202"/>
  <c r="H41" i="202"/>
  <c r="H28" i="202"/>
  <c r="H52" i="202"/>
  <c r="H22" i="202"/>
  <c r="H54" i="202"/>
  <c r="H16" i="202"/>
  <c r="H17" i="202"/>
  <c r="H14" i="202"/>
  <c r="H32" i="202"/>
  <c r="H27" i="202"/>
  <c r="H15" i="202"/>
  <c r="H24" i="202"/>
  <c r="H53" i="202"/>
  <c r="H25" i="202"/>
  <c r="H37" i="202"/>
  <c r="H21" i="202"/>
  <c r="H55" i="202"/>
  <c r="H36" i="202"/>
  <c r="H20" i="202"/>
  <c r="H44" i="202"/>
  <c r="H31" i="202"/>
  <c r="H35" i="202"/>
  <c r="H19" i="202"/>
  <c r="H23" i="202"/>
  <c r="H26" i="202"/>
  <c r="H29" i="202"/>
  <c r="H34" i="202"/>
  <c r="H38" i="202"/>
  <c r="H56" i="202"/>
  <c r="H50" i="202"/>
  <c r="H39" i="202"/>
  <c r="J37" i="201"/>
  <c r="J52" i="201"/>
  <c r="J11" i="201"/>
  <c r="J38" i="201"/>
  <c r="J44" i="201"/>
  <c r="J17" i="201"/>
  <c r="J25" i="201"/>
  <c r="J42" i="201"/>
  <c r="J13" i="201"/>
  <c r="J53" i="201"/>
  <c r="J16" i="201"/>
  <c r="J47" i="201"/>
  <c r="J24" i="201"/>
  <c r="J49" i="201"/>
  <c r="J51" i="201"/>
  <c r="J30" i="201"/>
  <c r="J35" i="201"/>
  <c r="J31" i="201"/>
  <c r="J46" i="201"/>
  <c r="J36" i="201"/>
  <c r="J41" i="201"/>
  <c r="J50" i="201"/>
  <c r="J34" i="201"/>
  <c r="J23" i="201"/>
  <c r="J33" i="201"/>
  <c r="J45" i="201"/>
  <c r="J28" i="201"/>
  <c r="J40" i="201"/>
  <c r="J15" i="201"/>
  <c r="J19" i="201"/>
  <c r="J29" i="201"/>
  <c r="J12" i="201"/>
  <c r="J32" i="201"/>
  <c r="J43" i="201"/>
  <c r="J48" i="201"/>
  <c r="J27" i="201"/>
  <c r="J10" i="201"/>
  <c r="J21" i="201"/>
  <c r="J39" i="201"/>
  <c r="J56" i="201"/>
  <c r="J22" i="201"/>
  <c r="J18" i="201"/>
  <c r="J55" i="201"/>
  <c r="J14" i="201"/>
  <c r="J54" i="201"/>
  <c r="J26" i="201"/>
  <c r="I41" i="197"/>
  <c r="I25" i="197"/>
  <c r="I12" i="197"/>
  <c r="I26" i="197"/>
  <c r="I48" i="197"/>
  <c r="I36" i="197"/>
  <c r="I37" i="197"/>
  <c r="I14" i="197"/>
  <c r="I34" i="197"/>
  <c r="I15" i="197"/>
  <c r="I31" i="197"/>
  <c r="I53" i="197"/>
  <c r="I22" i="197"/>
  <c r="I51" i="197"/>
  <c r="I19" i="197"/>
  <c r="I32" i="197"/>
  <c r="I10" i="197"/>
  <c r="I43" i="197"/>
  <c r="I27" i="197"/>
  <c r="I30" i="197"/>
  <c r="I39" i="197"/>
  <c r="I45" i="197"/>
  <c r="I49" i="197"/>
  <c r="I47" i="197"/>
  <c r="I13" i="197"/>
  <c r="I56" i="197"/>
  <c r="I50" i="197"/>
  <c r="I33" i="197"/>
  <c r="I46" i="197"/>
  <c r="I40" i="197"/>
  <c r="I44" i="197"/>
  <c r="I21" i="197"/>
  <c r="I55" i="197"/>
  <c r="I42" i="197"/>
  <c r="I24" i="197"/>
  <c r="I28" i="197"/>
  <c r="I52" i="197"/>
  <c r="I29" i="197"/>
  <c r="I16" i="197"/>
  <c r="I35" i="197"/>
  <c r="I23" i="197"/>
  <c r="E48" i="158"/>
  <c r="E25" i="158"/>
  <c r="E36" i="158"/>
  <c r="E37" i="158"/>
  <c r="E28" i="158"/>
  <c r="E51" i="158"/>
  <c r="E18" i="158"/>
  <c r="E44" i="158"/>
  <c r="E47" i="158"/>
  <c r="E32" i="158"/>
  <c r="E26" i="158"/>
  <c r="E31" i="158"/>
  <c r="E16" i="158"/>
  <c r="E38" i="158"/>
  <c r="E14" i="158"/>
  <c r="E10" i="158"/>
  <c r="E53" i="158"/>
  <c r="E45" i="158"/>
  <c r="E56" i="158"/>
  <c r="E22" i="158"/>
  <c r="E40" i="158"/>
  <c r="I57" i="197" l="1"/>
  <c r="E20" i="154"/>
  <c r="E39" i="154" l="1"/>
  <c r="E27" i="154"/>
  <c r="E23" i="154"/>
  <c r="E18" i="154"/>
  <c r="E43" i="154"/>
  <c r="E38" i="154"/>
  <c r="E24" i="154"/>
  <c r="E28" i="154"/>
  <c r="E26" i="154"/>
  <c r="E34" i="154"/>
  <c r="E44" i="154"/>
  <c r="E35" i="154"/>
  <c r="E21" i="154"/>
  <c r="E29" i="154"/>
  <c r="E25" i="154"/>
  <c r="E15" i="154"/>
  <c r="E16" i="154"/>
  <c r="E41" i="154"/>
  <c r="E36" i="154"/>
  <c r="E37" i="154"/>
  <c r="E45" i="154"/>
  <c r="E42" i="154"/>
  <c r="E31" i="154"/>
  <c r="E17" i="154"/>
  <c r="E30" i="154"/>
  <c r="E19" i="154"/>
  <c r="E22" i="154"/>
  <c r="E40" i="154"/>
  <c r="E46" i="154"/>
  <c r="E33" i="154"/>
  <c r="E47" i="154"/>
  <c r="A10" i="154" l="1"/>
  <c r="A7" i="154"/>
  <c r="A6" i="154"/>
  <c r="A5" i="154"/>
  <c r="G16" i="154" l="1"/>
  <c r="G44" i="154"/>
  <c r="G42" i="154"/>
  <c r="G23" i="154"/>
  <c r="G15" i="154"/>
  <c r="G28" i="154"/>
  <c r="G36" i="154"/>
  <c r="G39" i="154"/>
  <c r="G25" i="154"/>
  <c r="G20" i="154"/>
  <c r="G47" i="154"/>
  <c r="G33" i="154"/>
  <c r="G46" i="154"/>
  <c r="G40" i="154"/>
  <c r="G22" i="154"/>
  <c r="G19" i="154"/>
  <c r="G30" i="154"/>
  <c r="G17" i="154"/>
  <c r="G29" i="154"/>
  <c r="G13" i="154"/>
  <c r="G34" i="154"/>
  <c r="G45" i="154"/>
  <c r="G21" i="154"/>
  <c r="G24" i="154"/>
  <c r="G41" i="154"/>
  <c r="G35" i="154"/>
  <c r="G31" i="154"/>
  <c r="G18" i="154"/>
  <c r="G43" i="154"/>
  <c r="G26" i="154"/>
  <c r="G37" i="154"/>
  <c r="G27" i="154"/>
  <c r="G38" i="154"/>
  <c r="H50" i="154" l="1"/>
</calcChain>
</file>

<file path=xl/sharedStrings.xml><?xml version="1.0" encoding="utf-8"?>
<sst xmlns="http://schemas.openxmlformats.org/spreadsheetml/2006/main" count="2641" uniqueCount="168">
  <si>
    <t>REPÚBLICA DOMINICANA</t>
  </si>
  <si>
    <t>#</t>
  </si>
  <si>
    <t>TOTAL</t>
  </si>
  <si>
    <t>%</t>
  </si>
  <si>
    <t>OTROS</t>
  </si>
  <si>
    <t>AZUA</t>
  </si>
  <si>
    <t>BAHORUCO</t>
  </si>
  <si>
    <t>BARAHONA</t>
  </si>
  <si>
    <t>DAJABÓN</t>
  </si>
  <si>
    <t>ELÍAS PIÑA</t>
  </si>
  <si>
    <t>ESPAILLAT</t>
  </si>
  <si>
    <t>HATO MAYOR</t>
  </si>
  <si>
    <t>HERMANAS MIRABAL</t>
  </si>
  <si>
    <t>LA ROMANA</t>
  </si>
  <si>
    <t>LA VEGA</t>
  </si>
  <si>
    <t>MONSEÑOR NOUEL</t>
  </si>
  <si>
    <t>MONTE PLATA</t>
  </si>
  <si>
    <t>MONTECRISTI</t>
  </si>
  <si>
    <t>PERAVIA</t>
  </si>
  <si>
    <t>SÁNCHEZ RAMÍREZ</t>
  </si>
  <si>
    <t>CONSTANZA</t>
  </si>
  <si>
    <t>LA ALTAGRACIA</t>
  </si>
  <si>
    <t>LAS MATAS DE FARFÁN</t>
  </si>
  <si>
    <t>SAN JOSÉ DE OCOA</t>
  </si>
  <si>
    <t>TITULO I</t>
  </si>
  <si>
    <t>TITULO II</t>
  </si>
  <si>
    <t>TITULO III</t>
  </si>
  <si>
    <t>TITULO IV</t>
  </si>
  <si>
    <t>AÑO</t>
  </si>
  <si>
    <t>I</t>
  </si>
  <si>
    <t>II</t>
  </si>
  <si>
    <t>III</t>
  </si>
  <si>
    <t>IV</t>
  </si>
  <si>
    <t xml:space="preserve"> </t>
  </si>
  <si>
    <t>PEDERNALES</t>
  </si>
  <si>
    <t>SAMANA</t>
  </si>
  <si>
    <t>Delitos</t>
  </si>
  <si>
    <t>Total</t>
  </si>
  <si>
    <t>PROCURADURÍA GENERAL DE LA REPÚBLICA</t>
  </si>
  <si>
    <t>SANTIAGO RODRIGUEZ</t>
  </si>
  <si>
    <t>SAN CRISTOBAL</t>
  </si>
  <si>
    <t>SANTIAGO</t>
  </si>
  <si>
    <t>JUSTICIA II</t>
  </si>
  <si>
    <t>JUSTICIA XXI</t>
  </si>
  <si>
    <t>PORCENTAJE</t>
  </si>
  <si>
    <t>Provincia</t>
  </si>
  <si>
    <t>COMPARACIÓN DE LOS SISTEMAS DE ENTRADA DE DATOS JUSTICIA II Y JUSTICIA XXI SEGÚN PROVINCIA</t>
  </si>
  <si>
    <t>Fuente: Sistema de información Justicia XXI y Justicia II</t>
  </si>
  <si>
    <t>DISTRITO NACIONAL</t>
  </si>
  <si>
    <t>EL SEIBO</t>
  </si>
  <si>
    <t>ELIAS PIÑA</t>
  </si>
  <si>
    <t>INDEPENDENCIA</t>
  </si>
  <si>
    <t>MARIA TRINIDAD SÁNCHEZ</t>
  </si>
  <si>
    <t>PUERTO PLATA</t>
  </si>
  <si>
    <t>SAN JUAN DE LA MAGUANA</t>
  </si>
  <si>
    <t>SAN PEDRO DE MACORÍS</t>
  </si>
  <si>
    <t>SANCHEZ RAMIREZ</t>
  </si>
  <si>
    <t>VALVERDE</t>
  </si>
  <si>
    <t>Abuso de confianza</t>
  </si>
  <si>
    <t>Agresión sexual</t>
  </si>
  <si>
    <t>Asociación de malhechores</t>
  </si>
  <si>
    <t>Crímenes y delitos de alta tecnología</t>
  </si>
  <si>
    <t>Difamación e injuria</t>
  </si>
  <si>
    <t>Estafa</t>
  </si>
  <si>
    <t>Falsificación</t>
  </si>
  <si>
    <t>Golpes y heridas</t>
  </si>
  <si>
    <t>Homicidio</t>
  </si>
  <si>
    <t>Ley general de salud</t>
  </si>
  <si>
    <t>Otros</t>
  </si>
  <si>
    <t>Robo calificado</t>
  </si>
  <si>
    <t>Robo simple</t>
  </si>
  <si>
    <t>Secuestro</t>
  </si>
  <si>
    <t>Tentativa de homicidio</t>
  </si>
  <si>
    <t>Tráfico ilícito de migrantes y trata de personas</t>
  </si>
  <si>
    <t>Violación sexual</t>
  </si>
  <si>
    <t>Violencia intrafamiliar</t>
  </si>
  <si>
    <t>SANTO DOMINGO ESTE</t>
  </si>
  <si>
    <t>SANTO DOMINGO OESTE</t>
  </si>
  <si>
    <t>SAN FRANCISCO DE MACORÍS</t>
  </si>
  <si>
    <t>NÚMERO DE INFRACCIONES POR CASOS</t>
  </si>
  <si>
    <t>Etiquetas de fila</t>
  </si>
  <si>
    <t>Total general</t>
  </si>
  <si>
    <t>VILLA ALTAGRACIA</t>
  </si>
  <si>
    <t>Aborto y tentativa</t>
  </si>
  <si>
    <t>Terrorismo</t>
  </si>
  <si>
    <t>Prevaricación</t>
  </si>
  <si>
    <t>Ley de cheque</t>
  </si>
  <si>
    <t>Medio ambiente y recursos naturales</t>
  </si>
  <si>
    <t>Soborno</t>
  </si>
  <si>
    <t>Desaparición</t>
  </si>
  <si>
    <t>Propiedad industrial, intelectual y derecho de autor</t>
  </si>
  <si>
    <t xml:space="preserve">Tránsito y seguridad vial </t>
  </si>
  <si>
    <t>Indeterminados</t>
  </si>
  <si>
    <t>Desfalco</t>
  </si>
  <si>
    <t>Código del menor NNA</t>
  </si>
  <si>
    <t>Violencia de género</t>
  </si>
  <si>
    <t>Amenaza</t>
  </si>
  <si>
    <t>Conflictos sociales</t>
  </si>
  <si>
    <t>SAMANÁ</t>
  </si>
  <si>
    <t>SAN CRISTÓBAL</t>
  </si>
  <si>
    <t>SAN JUAN</t>
  </si>
  <si>
    <t>DUARTE</t>
  </si>
  <si>
    <t>Crímenes y delitos contra la propiedad</t>
  </si>
  <si>
    <t>NUMERO DE INFRACCIONES REGISTRADAS POR DELITOS Y FISCALÍA – 2020 ENERO - MAYO DELITOS</t>
  </si>
  <si>
    <t>"Año de la Consolidación de la Seguridad Alimentaria"</t>
  </si>
  <si>
    <t>Fuente: Sistema Justicia 2.0.</t>
  </si>
  <si>
    <t xml:space="preserve">NÚMERO DE CASOS REGISTRADOS - REPÚBLICA DOMINICANA        </t>
  </si>
  <si>
    <t>Droga, simple posesión</t>
  </si>
  <si>
    <t>Daños y perjuicios a la cosa ajena</t>
  </si>
  <si>
    <t>Droga, traficante de droga</t>
  </si>
  <si>
    <t>Código de trabajo</t>
  </si>
  <si>
    <t>Ley de armas</t>
  </si>
  <si>
    <t>Pérdida de documento de identidad</t>
  </si>
  <si>
    <t>Droga, sanciones y circunstancias agravantes</t>
  </si>
  <si>
    <t xml:space="preserve">Ley contra el lavado de activos </t>
  </si>
  <si>
    <t>Derechos humanos</t>
  </si>
  <si>
    <t>Proxenetismo</t>
  </si>
  <si>
    <t>NÚMERO DE CASOS REGISTRADOS EN LA FISCALIA DE AZUA</t>
  </si>
  <si>
    <t>NÚMERO DE CASOS REGISTRADOS EN LA FISCALIA DE BAHORUCO</t>
  </si>
  <si>
    <t>NÚMERO DE CASOS REGISTRADOS EN LA FISCALIA DE BARAHONA</t>
  </si>
  <si>
    <t>NÚMERO DE CASOS REGISTRADOS EN LA FISCALIA DE CONSTANZA</t>
  </si>
  <si>
    <t>NÚMERO DE CASOS REGISTRADOS EN LA FISCALIA DE DAJABÓN</t>
  </si>
  <si>
    <t>NÚMERO DE CASOS REGISTRADOS EN LA FISCALIA DE EL SEIBO</t>
  </si>
  <si>
    <t>NÚMERO DE CASOS REGISTRADOS EN LA FISCALIA DE ELÍAS PIÑA</t>
  </si>
  <si>
    <t>NÚMERO DE CASOS REGISTRADOS EN LA FISCALIA DE ESPAILLAT</t>
  </si>
  <si>
    <t>NÚMERO DE CASOS REGISTRADOS EN LA FISCALIA DE HATO MAYOR</t>
  </si>
  <si>
    <t>NÚMERO DE CASOS REGISTRADOS EN LA FISCALIA DE HERMANAS MIRABAL</t>
  </si>
  <si>
    <t>NÚMERO DE CASOS REGISTRADOS EN LA FISCALIA DE INDEPENDENCIA</t>
  </si>
  <si>
    <t>NÚMERO DE CASOS REGISTRADOS EN LA FISCALIA DE LA ALTAGRACIA</t>
  </si>
  <si>
    <t>NÚMERO DE CASOS REGISTRADOS EN LA FISCALIA DE LA ROMANA</t>
  </si>
  <si>
    <t>NÚMERO DE CASOS REGISTRADOS EN LA FISCALIA DE LA VEGA</t>
  </si>
  <si>
    <t>NÚMERO DE CASOS REGISTRADOS EN LA FISCALIA DE LAS MATAS DE FARFÁN</t>
  </si>
  <si>
    <t>NÚMERO DE CASOS REGISTRADOS EN LA FISCALIA DE MARIA TRINIDAD SÁNCHEZ</t>
  </si>
  <si>
    <t>NÚMERO DE CASOS REGISTRADOS EN LA FISCALIA DE MONSEÑOR NOUEL</t>
  </si>
  <si>
    <t>NÚMERO DE CASOS REGISTRADOS EN LA FISCALIA DE MONTECRISTI</t>
  </si>
  <si>
    <t>NÚMERO DE CASOS REGISTRADOS EN LA FISCALIA DE MONTE PLATA</t>
  </si>
  <si>
    <t>NÚMERO DE CASOS REGISTRADOS EN LA FISCALIA DE PEDERNALES</t>
  </si>
  <si>
    <t>NÚMERO DE CASOS REGISTRADOS EN LA FISCALIA DE PERAVIA</t>
  </si>
  <si>
    <t>NÚMERO DE CASOS REGISTRADOS EN LA FISCALIA DE PUERTO PLATA</t>
  </si>
  <si>
    <t>NÚMERO DE CASOS REGISTRADOS EN LA FISCALIA DE SAMANÁ</t>
  </si>
  <si>
    <t>NÚMERO DE CASOS REGISTRADOS EN LA FISCALIA DE SAN CRISTÓBAL</t>
  </si>
  <si>
    <t>NÚMERO DE CASOS REGISTRADOS EN LA FISCALIA DE SAN FRANCISCO DE MACORÍS</t>
  </si>
  <si>
    <t>NÚMERO DE CASOS REGISTRADOS EN LA FISCALIA DE SAN JOSÉ DE OCOA</t>
  </si>
  <si>
    <t>NÚMERO DE CASOS REGISTRADOS EN LA FISCALIA DE SAN JUAN DE LA MAGUANA</t>
  </si>
  <si>
    <t>NÚMERO DE CASOS REGISTRADOS EN LA FISCALIA DE SAN PEDRO DE MACORÍS</t>
  </si>
  <si>
    <t>NÚMERO DE CASOS REGISTRADOS EN LA FISCALIA DE SÁNCHEZ RAMÍREZ</t>
  </si>
  <si>
    <t>NÚMERO DE CASOS REGISTRADOS EN LA FISCALIA DE SANTIAGO</t>
  </si>
  <si>
    <t>NÚMERO DE CASOS REGISTRADOS EN LA FISCALIA DE SANTIAGO RODRIGUEZ</t>
  </si>
  <si>
    <t>NÚMERO DE CASOS REGISTRADOS EN LA FISCALIA DE SANTO DOMINGO ESTE</t>
  </si>
  <si>
    <t>NÚMERO DE CASOS REGISTRADOS EN LA FISCALIA DE SANTO DOMINGO OESTE</t>
  </si>
  <si>
    <t>NÚMERO DE CASOS REGISTRADOS EN LA FISCALIA DE VALVERDE</t>
  </si>
  <si>
    <t>NÚMERO DE CASOS REGISTRADOS EN LA FISCALIA DE VILLA ALTAGRACIA</t>
  </si>
  <si>
    <t>NÚMERO DE CASOS REGISTRADOS EN EL DEPARTAMENTO JUDICIAL DE BARAHONA</t>
  </si>
  <si>
    <t>NÚMERO DE CASOS REGISTRADOS EN EL DEPARTAMENTO JUDICIAL DE LA VEGA</t>
  </si>
  <si>
    <t>NÚMERO DE CASOS REGISTRADOS EN EL DEPARTAMENTO JUDICIAL DE MONTECRISTI</t>
  </si>
  <si>
    <t>NÚMERO DE CASOS REGISTRADOS EN EL DEPARTAMENTO JUDICIAL DE SAN CRISTOBAL</t>
  </si>
  <si>
    <t>NÚMERO DE CASOS REGISTRADOS EN EL DEPARTAMENTO JUDICIAL DE PUERTO PLATA</t>
  </si>
  <si>
    <t>NÚMERO DE CASOS REGISTRADOS EN EL DEPARTAMENTO JUDICIAL DE SANTO DOMINGO</t>
  </si>
  <si>
    <t>NÚMERO DE CASOS REGISTRADOS EN EL DEPARTAMENTO JUDICIAL DE SAN JUAN DE LA MAGUANA</t>
  </si>
  <si>
    <t>NÚMERO DE CASOS REGISTRADOS EN EL DEPARTAMENTO JUDICIAL DE SAN FRANCISCO DE MACORÍS</t>
  </si>
  <si>
    <t>NÚMERO DE CASOS REGISTRADOS EN EL DEPARTAMENTO JUDICIAL DE SAN PEDRO DE MACORÍS</t>
  </si>
  <si>
    <t>NÚMERO DE CASOS REGISTRADOS EN EL DEPARTAMENTO JUDICIAL DE SANTIAGO</t>
  </si>
  <si>
    <t>Juegos de azar</t>
  </si>
  <si>
    <t>Droga, distribución de droga</t>
  </si>
  <si>
    <t>Protección animal y tenencia responsible</t>
  </si>
  <si>
    <t>AÑO 2020 (ENERO - DICIEMBRE)</t>
  </si>
  <si>
    <t>NÚMERO DE CASOS REGISTRADOS EN LA FISCALIA DEL DISTRITO NACIONAL</t>
  </si>
  <si>
    <t>NÚMERO DE CASOS REGISTRADOS EN EL DEPARTAMENTO JUDICIAL DEL DISTRITO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</si>
</sst>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ook Antiqua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2"/>
      <color theme="1"/>
      <name val="Times New Roman"/>
      <family val="1"/>
    </font>
    <font>
      <b/>
      <sz val="10"/>
      <color theme="1"/>
      <name val="Gill Sans MT"/>
      <family val="2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Gill Sans MT"/>
      <family val="2"/>
    </font>
    <font>
      <b/>
      <sz val="12"/>
      <color theme="1"/>
      <name val="Gill Sans MT"/>
      <family val="2"/>
    </font>
    <font>
      <b/>
      <sz val="11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/>
    <xf numFmtId="3" fontId="7" fillId="0" borderId="5" xfId="0" applyNumberFormat="1" applyFont="1" applyFill="1" applyBorder="1" applyAlignment="1">
      <alignment horizontal="center" vertical="center"/>
    </xf>
    <xf numFmtId="10" fontId="7" fillId="0" borderId="6" xfId="1" applyNumberFormat="1" applyFont="1" applyFill="1" applyBorder="1" applyAlignment="1">
      <alignment horizontal="center" vertical="center"/>
    </xf>
    <xf numFmtId="10" fontId="7" fillId="0" borderId="9" xfId="1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4" borderId="5" xfId="0" applyFont="1" applyFill="1" applyBorder="1"/>
    <xf numFmtId="0" fontId="12" fillId="0" borderId="0" xfId="0" applyFont="1" applyAlignment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5" borderId="5" xfId="0" applyFont="1" applyFill="1" applyBorder="1"/>
    <xf numFmtId="0" fontId="8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/>
    </xf>
    <xf numFmtId="0" fontId="0" fillId="0" borderId="0" xfId="0" applyFont="1"/>
    <xf numFmtId="0" fontId="13" fillId="0" borderId="0" xfId="0" applyFont="1"/>
    <xf numFmtId="0" fontId="10" fillId="6" borderId="1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9" fontId="7" fillId="0" borderId="10" xfId="1" applyFont="1" applyFill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horizontal="center" vertical="center"/>
    </xf>
    <xf numFmtId="10" fontId="10" fillId="0" borderId="5" xfId="1" applyNumberFormat="1" applyFont="1" applyFill="1" applyBorder="1" applyAlignment="1">
      <alignment horizontal="center" vertical="center"/>
    </xf>
    <xf numFmtId="1" fontId="10" fillId="0" borderId="6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10" xfId="0" applyFont="1" applyFill="1" applyBorder="1" applyAlignment="1">
      <alignment horizontal="left"/>
    </xf>
    <xf numFmtId="3" fontId="7" fillId="0" borderId="10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6" fillId="0" borderId="0" xfId="0" applyFont="1" applyAlignment="1">
      <alignment horizontal="left"/>
    </xf>
    <xf numFmtId="0" fontId="10" fillId="0" borderId="0" xfId="0" applyFont="1"/>
    <xf numFmtId="0" fontId="17" fillId="0" borderId="0" xfId="0" applyFont="1" applyAlignment="1">
      <alignment wrapText="1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wrapText="1"/>
    </xf>
    <xf numFmtId="0" fontId="15" fillId="0" borderId="0" xfId="0" applyFont="1" applyAlignment="1"/>
    <xf numFmtId="3" fontId="0" fillId="0" borderId="0" xfId="0" applyNumberFormat="1"/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0" fontId="6" fillId="0" borderId="0" xfId="0" applyNumberFormat="1" applyFont="1"/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textRotation="90" wrapText="1"/>
    </xf>
    <xf numFmtId="0" fontId="2" fillId="5" borderId="13" xfId="0" applyFont="1" applyFill="1" applyBorder="1" applyAlignment="1">
      <alignment horizontal="center" textRotation="90" wrapText="1"/>
    </xf>
    <xf numFmtId="0" fontId="2" fillId="5" borderId="0" xfId="0" applyFont="1" applyFill="1" applyBorder="1" applyAlignment="1">
      <alignment horizontal="center" textRotation="90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0" fontId="7" fillId="0" borderId="10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BC2E6"/>
      <color rgb="FFBDD7EE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RD!$C$10:$C$41</c:f>
              <c:strCache>
                <c:ptCount val="32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Violencia de género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Droga, simple posesión</c:v>
                </c:pt>
                <c:pt idx="9">
                  <c:v>Abuso de confianza</c:v>
                </c:pt>
                <c:pt idx="10">
                  <c:v>Estafa</c:v>
                </c:pt>
                <c:pt idx="11">
                  <c:v>Droga, traficante de droga</c:v>
                </c:pt>
                <c:pt idx="12">
                  <c:v>Asociación de malhechores</c:v>
                </c:pt>
                <c:pt idx="13">
                  <c:v>Código de trabajo</c:v>
                </c:pt>
                <c:pt idx="14">
                  <c:v>Ley de armas</c:v>
                </c:pt>
                <c:pt idx="15">
                  <c:v>Droga, distribución de droga</c:v>
                </c:pt>
                <c:pt idx="16">
                  <c:v>Agresión sexual</c:v>
                </c:pt>
                <c:pt idx="17">
                  <c:v>Homicidio</c:v>
                </c:pt>
                <c:pt idx="18">
                  <c:v>Tentativa de homicidio</c:v>
                </c:pt>
                <c:pt idx="19">
                  <c:v>Falsificación</c:v>
                </c:pt>
                <c:pt idx="20">
                  <c:v>Difamación e injuria</c:v>
                </c:pt>
                <c:pt idx="21">
                  <c:v>Pérdida de documento de identidad</c:v>
                </c:pt>
                <c:pt idx="22">
                  <c:v>Protección animal y tenencia responsible</c:v>
                </c:pt>
                <c:pt idx="23">
                  <c:v>Violación sexual</c:v>
                </c:pt>
                <c:pt idx="24">
                  <c:v>Propiedad industrial, intelectual y derecho de autor</c:v>
                </c:pt>
                <c:pt idx="25">
                  <c:v>Conflictos sociales</c:v>
                </c:pt>
                <c:pt idx="26">
                  <c:v>Tránsito y seguridad vial </c:v>
                </c:pt>
                <c:pt idx="27">
                  <c:v>Robo simple</c:v>
                </c:pt>
                <c:pt idx="28">
                  <c:v>Droga, sanciones y circunstancias agravantes</c:v>
                </c:pt>
                <c:pt idx="29">
                  <c:v>Crímenes y delitos contra la propiedad</c:v>
                </c:pt>
                <c:pt idx="30">
                  <c:v>Tráfico ilícito de migrantes y trata de personas</c:v>
                </c:pt>
                <c:pt idx="31">
                  <c:v>Desaparición</c:v>
                </c:pt>
              </c:strCache>
            </c:strRef>
          </c:cat>
          <c:val>
            <c:numRef>
              <c:f>RD!$D$10:$D$41</c:f>
              <c:numCache>
                <c:formatCode>#,##0</c:formatCode>
                <c:ptCount val="32"/>
                <c:pt idx="0">
                  <c:v>18013</c:v>
                </c:pt>
                <c:pt idx="1">
                  <c:v>13579</c:v>
                </c:pt>
                <c:pt idx="2">
                  <c:v>12652</c:v>
                </c:pt>
                <c:pt idx="3">
                  <c:v>9182</c:v>
                </c:pt>
                <c:pt idx="4">
                  <c:v>8474</c:v>
                </c:pt>
                <c:pt idx="5">
                  <c:v>5874</c:v>
                </c:pt>
                <c:pt idx="6">
                  <c:v>4331</c:v>
                </c:pt>
                <c:pt idx="7">
                  <c:v>2847</c:v>
                </c:pt>
                <c:pt idx="8">
                  <c:v>2819</c:v>
                </c:pt>
                <c:pt idx="9">
                  <c:v>2785</c:v>
                </c:pt>
                <c:pt idx="10">
                  <c:v>2457</c:v>
                </c:pt>
                <c:pt idx="11">
                  <c:v>2036</c:v>
                </c:pt>
                <c:pt idx="12">
                  <c:v>1966</c:v>
                </c:pt>
                <c:pt idx="13">
                  <c:v>1928</c:v>
                </c:pt>
                <c:pt idx="14">
                  <c:v>1767</c:v>
                </c:pt>
                <c:pt idx="15">
                  <c:v>1229</c:v>
                </c:pt>
                <c:pt idx="16">
                  <c:v>1128</c:v>
                </c:pt>
                <c:pt idx="17">
                  <c:v>536</c:v>
                </c:pt>
                <c:pt idx="18">
                  <c:v>452</c:v>
                </c:pt>
                <c:pt idx="19">
                  <c:v>420</c:v>
                </c:pt>
                <c:pt idx="20">
                  <c:v>399</c:v>
                </c:pt>
                <c:pt idx="21">
                  <c:v>388</c:v>
                </c:pt>
                <c:pt idx="22">
                  <c:v>386</c:v>
                </c:pt>
                <c:pt idx="23">
                  <c:v>284</c:v>
                </c:pt>
                <c:pt idx="24">
                  <c:v>246</c:v>
                </c:pt>
                <c:pt idx="25">
                  <c:v>242</c:v>
                </c:pt>
                <c:pt idx="26">
                  <c:v>205</c:v>
                </c:pt>
                <c:pt idx="27">
                  <c:v>199</c:v>
                </c:pt>
                <c:pt idx="28">
                  <c:v>184</c:v>
                </c:pt>
                <c:pt idx="29">
                  <c:v>181</c:v>
                </c:pt>
                <c:pt idx="30">
                  <c:v>104</c:v>
                </c:pt>
                <c:pt idx="3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E-4C29-A756-8F63349624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20576"/>
        <c:axId val="233021136"/>
      </c:barChart>
      <c:catAx>
        <c:axId val="2330205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21136"/>
        <c:crosses val="autoZero"/>
        <c:auto val="1"/>
        <c:lblAlgn val="ctr"/>
        <c:lblOffset val="100"/>
        <c:noMultiLvlLbl val="0"/>
      </c:catAx>
      <c:valAx>
        <c:axId val="233021136"/>
        <c:scaling>
          <c:orientation val="minMax"/>
          <c:max val="40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2057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ESPAILLAT!$C$10:$C$44</c:f>
              <c:strCache>
                <c:ptCount val="35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Droga, sanciones y circunstancias agravantes</c:v>
                </c:pt>
                <c:pt idx="4">
                  <c:v>Ley de armas</c:v>
                </c:pt>
                <c:pt idx="5">
                  <c:v>Crímenes y delitos de alta tecnología</c:v>
                </c:pt>
                <c:pt idx="6">
                  <c:v>Droga, traficante de droga</c:v>
                </c:pt>
                <c:pt idx="7">
                  <c:v>Droga, distribución de droga</c:v>
                </c:pt>
                <c:pt idx="8">
                  <c:v>Protección animal y tenencia responsible</c:v>
                </c:pt>
                <c:pt idx="9">
                  <c:v>Homicidio</c:v>
                </c:pt>
                <c:pt idx="10">
                  <c:v>Código del menor NNA</c:v>
                </c:pt>
                <c:pt idx="11">
                  <c:v>Estafa</c:v>
                </c:pt>
                <c:pt idx="12">
                  <c:v>Abuso de confianza</c:v>
                </c:pt>
                <c:pt idx="13">
                  <c:v>Asociación de malhechores</c:v>
                </c:pt>
                <c:pt idx="14">
                  <c:v>Código de trabajo</c:v>
                </c:pt>
                <c:pt idx="15">
                  <c:v>Daños y perjuicios a la cosa ajena</c:v>
                </c:pt>
                <c:pt idx="16">
                  <c:v>Crímenes y delitos contra la propiedad</c:v>
                </c:pt>
                <c:pt idx="17">
                  <c:v>Droga, simple posesión</c:v>
                </c:pt>
                <c:pt idx="18">
                  <c:v>Falsificación</c:v>
                </c:pt>
                <c:pt idx="19">
                  <c:v>Medio ambiente y recursos naturales</c:v>
                </c:pt>
                <c:pt idx="20">
                  <c:v>Tentativa de homicidio</c:v>
                </c:pt>
                <c:pt idx="21">
                  <c:v>Ley contra el lavado de activos </c:v>
                </c:pt>
                <c:pt idx="22">
                  <c:v>Ley general de salud</c:v>
                </c:pt>
                <c:pt idx="23">
                  <c:v>Robo simple</c:v>
                </c:pt>
                <c:pt idx="24">
                  <c:v>Tráfico ilícito de migrantes y trata de personas</c:v>
                </c:pt>
                <c:pt idx="25">
                  <c:v>Violencia de género</c:v>
                </c:pt>
                <c:pt idx="26">
                  <c:v>Aborto y tentativa</c:v>
                </c:pt>
                <c:pt idx="27">
                  <c:v>Agresión sexual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Difamación e injuria</c:v>
                </c:pt>
                <c:pt idx="33">
                  <c:v>Juegos de azar</c:v>
                </c:pt>
                <c:pt idx="34">
                  <c:v>Ley de cheque</c:v>
                </c:pt>
              </c:strCache>
            </c:strRef>
          </c:cat>
          <c:val>
            <c:numRef>
              <c:f>ESPAILLAT!$D$10:$D$44</c:f>
              <c:numCache>
                <c:formatCode>#,##0</c:formatCode>
                <c:ptCount val="35"/>
                <c:pt idx="0">
                  <c:v>77</c:v>
                </c:pt>
                <c:pt idx="1">
                  <c:v>53</c:v>
                </c:pt>
                <c:pt idx="2">
                  <c:v>40</c:v>
                </c:pt>
                <c:pt idx="3">
                  <c:v>36</c:v>
                </c:pt>
                <c:pt idx="4">
                  <c:v>32</c:v>
                </c:pt>
                <c:pt idx="5">
                  <c:v>30</c:v>
                </c:pt>
                <c:pt idx="6">
                  <c:v>28</c:v>
                </c:pt>
                <c:pt idx="7">
                  <c:v>24</c:v>
                </c:pt>
                <c:pt idx="8">
                  <c:v>18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9-4286-A4BD-239710E4C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42368"/>
        <c:axId val="298142928"/>
      </c:barChart>
      <c:catAx>
        <c:axId val="29814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42928"/>
        <c:crosses val="autoZero"/>
        <c:auto val="1"/>
        <c:lblAlgn val="ctr"/>
        <c:lblOffset val="100"/>
        <c:noMultiLvlLbl val="0"/>
      </c:catAx>
      <c:valAx>
        <c:axId val="298142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4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'HATO MAYOR'!$C$10:$C$42</c:f>
              <c:strCache>
                <c:ptCount val="33"/>
                <c:pt idx="0">
                  <c:v>Violencia intrafamiliar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Código del menor NNA</c:v>
                </c:pt>
                <c:pt idx="4">
                  <c:v>Golpes y heridas</c:v>
                </c:pt>
                <c:pt idx="5">
                  <c:v>Robo calificado</c:v>
                </c:pt>
                <c:pt idx="6">
                  <c:v>Violencia de género</c:v>
                </c:pt>
                <c:pt idx="7">
                  <c:v>Ley de armas</c:v>
                </c:pt>
                <c:pt idx="8">
                  <c:v>Agresión sexual</c:v>
                </c:pt>
                <c:pt idx="9">
                  <c:v>Droga, traficante de droga</c:v>
                </c:pt>
                <c:pt idx="10">
                  <c:v>Asociación de malhechores</c:v>
                </c:pt>
                <c:pt idx="11">
                  <c:v>Droga, distribución de droga</c:v>
                </c:pt>
                <c:pt idx="12">
                  <c:v>Daños y perjuicios a la cosa ajena</c:v>
                </c:pt>
                <c:pt idx="13">
                  <c:v>Abuso de confianza</c:v>
                </c:pt>
                <c:pt idx="14">
                  <c:v>Crímenes y delitos de alta tecnología</c:v>
                </c:pt>
                <c:pt idx="15">
                  <c:v>Estafa</c:v>
                </c:pt>
                <c:pt idx="16">
                  <c:v>Protección animal y tenencia responsible</c:v>
                </c:pt>
                <c:pt idx="17">
                  <c:v>Homicidio</c:v>
                </c:pt>
                <c:pt idx="18">
                  <c:v>Código de trabajo</c:v>
                </c:pt>
                <c:pt idx="19">
                  <c:v>Difamación e injuria</c:v>
                </c:pt>
                <c:pt idx="20">
                  <c:v>Tentativa de homicidio</c:v>
                </c:pt>
                <c:pt idx="21">
                  <c:v>Tráfico ilícito de migrantes y trata de personas</c:v>
                </c:pt>
                <c:pt idx="22">
                  <c:v>Violación sexual</c:v>
                </c:pt>
                <c:pt idx="23">
                  <c:v>Crímenes y delitos contra la propiedad</c:v>
                </c:pt>
                <c:pt idx="24">
                  <c:v>Tránsito y seguridad vial </c:v>
                </c:pt>
                <c:pt idx="25">
                  <c:v>Robo simple</c:v>
                </c:pt>
                <c:pt idx="26">
                  <c:v>Falsificación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Droga, sanciones y circunstancias agravantes</c:v>
                </c:pt>
              </c:strCache>
            </c:strRef>
          </c:cat>
          <c:val>
            <c:numRef>
              <c:f>'HATO MAYOR'!$D$10:$D$42</c:f>
              <c:numCache>
                <c:formatCode>#,##0</c:formatCode>
                <c:ptCount val="33"/>
                <c:pt idx="0">
                  <c:v>120</c:v>
                </c:pt>
                <c:pt idx="1">
                  <c:v>95</c:v>
                </c:pt>
                <c:pt idx="2">
                  <c:v>85</c:v>
                </c:pt>
                <c:pt idx="3">
                  <c:v>79</c:v>
                </c:pt>
                <c:pt idx="4">
                  <c:v>69</c:v>
                </c:pt>
                <c:pt idx="5">
                  <c:v>66</c:v>
                </c:pt>
                <c:pt idx="6">
                  <c:v>50</c:v>
                </c:pt>
                <c:pt idx="7">
                  <c:v>45</c:v>
                </c:pt>
                <c:pt idx="8">
                  <c:v>32</c:v>
                </c:pt>
                <c:pt idx="9">
                  <c:v>29</c:v>
                </c:pt>
                <c:pt idx="10">
                  <c:v>22</c:v>
                </c:pt>
                <c:pt idx="11">
                  <c:v>22</c:v>
                </c:pt>
                <c:pt idx="12">
                  <c:v>21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3F8-B216-9C01355EC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035504"/>
        <c:axId val="298036064"/>
      </c:barChart>
      <c:catAx>
        <c:axId val="2980355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6064"/>
        <c:crosses val="autoZero"/>
        <c:auto val="1"/>
        <c:lblAlgn val="ctr"/>
        <c:lblOffset val="100"/>
        <c:noMultiLvlLbl val="0"/>
      </c:catAx>
      <c:valAx>
        <c:axId val="298036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035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'HERMANAS MIRABAL'!$C$10:$C$42</c:f>
              <c:strCache>
                <c:ptCount val="33"/>
                <c:pt idx="0">
                  <c:v>Aborto y tentativa</c:v>
                </c:pt>
                <c:pt idx="1">
                  <c:v>Conflictos sociales</c:v>
                </c:pt>
                <c:pt idx="2">
                  <c:v>Desaparición</c:v>
                </c:pt>
                <c:pt idx="3">
                  <c:v>Desfalco</c:v>
                </c:pt>
                <c:pt idx="4">
                  <c:v>Juegos de azar</c:v>
                </c:pt>
                <c:pt idx="5">
                  <c:v>Ley contra el lavado de activos </c:v>
                </c:pt>
                <c:pt idx="6">
                  <c:v>Ley de cheque</c:v>
                </c:pt>
                <c:pt idx="7">
                  <c:v>Prevaricación</c:v>
                </c:pt>
                <c:pt idx="8">
                  <c:v>Propiedad industrial, intelectual y derecho de autor</c:v>
                </c:pt>
                <c:pt idx="9">
                  <c:v>Proxenetismo</c:v>
                </c:pt>
                <c:pt idx="10">
                  <c:v>Robo simple</c:v>
                </c:pt>
                <c:pt idx="11">
                  <c:v>Terrorismo</c:v>
                </c:pt>
                <c:pt idx="12">
                  <c:v>Tráfico ilícito de migrantes y trata de personas</c:v>
                </c:pt>
                <c:pt idx="13">
                  <c:v>Tránsito y seguridad vial </c:v>
                </c:pt>
                <c:pt idx="14">
                  <c:v>Violación sexual</c:v>
                </c:pt>
                <c:pt idx="15">
                  <c:v>Derechos humanos</c:v>
                </c:pt>
                <c:pt idx="16">
                  <c:v>Ley general de salud</c:v>
                </c:pt>
                <c:pt idx="17">
                  <c:v>Medio ambiente y recursos naturales</c:v>
                </c:pt>
                <c:pt idx="18">
                  <c:v>Secuestro</c:v>
                </c:pt>
                <c:pt idx="19">
                  <c:v>Difamación e injuria</c:v>
                </c:pt>
                <c:pt idx="20">
                  <c:v>Soborno</c:v>
                </c:pt>
                <c:pt idx="21">
                  <c:v>Falsificación</c:v>
                </c:pt>
                <c:pt idx="22">
                  <c:v>Crímenes y delitos contra la propiedad</c:v>
                </c:pt>
                <c:pt idx="23">
                  <c:v>Protección animal y tenencia responsible</c:v>
                </c:pt>
                <c:pt idx="24">
                  <c:v>Asociación de malhechores</c:v>
                </c:pt>
                <c:pt idx="25">
                  <c:v>Droga, sanciones y circunstancias agravantes</c:v>
                </c:pt>
                <c:pt idx="26">
                  <c:v>Homicidio</c:v>
                </c:pt>
                <c:pt idx="27">
                  <c:v>Pérdida de documento de identidad</c:v>
                </c:pt>
                <c:pt idx="28">
                  <c:v>Tentativa de homicidio</c:v>
                </c:pt>
                <c:pt idx="29">
                  <c:v>Código del menor NNA</c:v>
                </c:pt>
                <c:pt idx="30">
                  <c:v>Daños y perjuicios a la cosa ajena</c:v>
                </c:pt>
                <c:pt idx="31">
                  <c:v>Droga, traficante de droga</c:v>
                </c:pt>
                <c:pt idx="32">
                  <c:v>Abuso de confianza</c:v>
                </c:pt>
              </c:strCache>
            </c:strRef>
          </c:cat>
          <c:val>
            <c:numRef>
              <c:f>'HERMANAS MIRABAL'!$D$10:$D$42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10</c:v>
                </c:pt>
                <c:pt idx="27">
                  <c:v>11</c:v>
                </c:pt>
                <c:pt idx="28">
                  <c:v>11</c:v>
                </c:pt>
                <c:pt idx="29">
                  <c:v>12</c:v>
                </c:pt>
                <c:pt idx="30">
                  <c:v>23</c:v>
                </c:pt>
                <c:pt idx="31">
                  <c:v>23</c:v>
                </c:pt>
                <c:pt idx="3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F72-A367-4A96F6E0D2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INDEPENDENCIA!$C$10:$C$42</c:f>
              <c:strCache>
                <c:ptCount val="33"/>
                <c:pt idx="0">
                  <c:v>Violencia de género</c:v>
                </c:pt>
                <c:pt idx="1">
                  <c:v>Golpes y heridas</c:v>
                </c:pt>
                <c:pt idx="2">
                  <c:v>Violencia intrafamiliar</c:v>
                </c:pt>
                <c:pt idx="3">
                  <c:v>Robo calificado</c:v>
                </c:pt>
                <c:pt idx="4">
                  <c:v>Amenaza</c:v>
                </c:pt>
                <c:pt idx="5">
                  <c:v>Código del menor NNA</c:v>
                </c:pt>
                <c:pt idx="6">
                  <c:v>Agresión sexual</c:v>
                </c:pt>
                <c:pt idx="7">
                  <c:v>Asociación de malhechores</c:v>
                </c:pt>
                <c:pt idx="8">
                  <c:v>Droga, simple posesión</c:v>
                </c:pt>
                <c:pt idx="9">
                  <c:v>Ley de armas</c:v>
                </c:pt>
                <c:pt idx="10">
                  <c:v>Violación sexual</c:v>
                </c:pt>
                <c:pt idx="11">
                  <c:v>Crímenes y delitos de alta tecnología</c:v>
                </c:pt>
                <c:pt idx="12">
                  <c:v>Homicidio</c:v>
                </c:pt>
                <c:pt idx="13">
                  <c:v>Robo simple</c:v>
                </c:pt>
                <c:pt idx="14">
                  <c:v>Tentativa de homicidio</c:v>
                </c:pt>
                <c:pt idx="15">
                  <c:v>Abuso de confianza</c:v>
                </c:pt>
                <c:pt idx="16">
                  <c:v>Estafa</c:v>
                </c:pt>
                <c:pt idx="17">
                  <c:v>Protección animal y tenencia responsible</c:v>
                </c:pt>
                <c:pt idx="18">
                  <c:v>Código de trabajo</c:v>
                </c:pt>
                <c:pt idx="19">
                  <c:v>Difamación e injuria</c:v>
                </c:pt>
                <c:pt idx="20">
                  <c:v>Droga, distribución de droga</c:v>
                </c:pt>
                <c:pt idx="21">
                  <c:v>Droga, sanciones y circunstancias agravantes</c:v>
                </c:pt>
                <c:pt idx="22">
                  <c:v>Propiedad industrial, intelectual y derecho de autor</c:v>
                </c:pt>
                <c:pt idx="23">
                  <c:v>Aborto y tentativa</c:v>
                </c:pt>
                <c:pt idx="24">
                  <c:v>Conflictos sociales</c:v>
                </c:pt>
                <c:pt idx="25">
                  <c:v>Crímenes y delitos contra la propiedad</c:v>
                </c:pt>
                <c:pt idx="26">
                  <c:v>Daños y perjuicios a la cosa ajena</c:v>
                </c:pt>
                <c:pt idx="27">
                  <c:v>Derechos humanos</c:v>
                </c:pt>
                <c:pt idx="28">
                  <c:v>Desaparición</c:v>
                </c:pt>
                <c:pt idx="29">
                  <c:v>Desfalco</c:v>
                </c:pt>
                <c:pt idx="30">
                  <c:v>Droga, traficante de droga</c:v>
                </c:pt>
                <c:pt idx="31">
                  <c:v>Falsificación</c:v>
                </c:pt>
                <c:pt idx="32">
                  <c:v>Juegos de azar</c:v>
                </c:pt>
              </c:strCache>
            </c:strRef>
          </c:cat>
          <c:val>
            <c:numRef>
              <c:f>INDEPENDENCIA!$D$10:$D$42</c:f>
              <c:numCache>
                <c:formatCode>#,##0</c:formatCode>
                <c:ptCount val="33"/>
                <c:pt idx="0">
                  <c:v>48</c:v>
                </c:pt>
                <c:pt idx="1">
                  <c:v>41</c:v>
                </c:pt>
                <c:pt idx="2">
                  <c:v>41</c:v>
                </c:pt>
                <c:pt idx="3">
                  <c:v>36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5DB-BD12-773EDDE1FC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9360"/>
        <c:axId val="298169920"/>
      </c:barChart>
      <c:catAx>
        <c:axId val="2981693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9920"/>
        <c:crosses val="autoZero"/>
        <c:auto val="1"/>
        <c:lblAlgn val="ctr"/>
        <c:lblOffset val="100"/>
        <c:noMultiLvlLbl val="0"/>
      </c:catAx>
      <c:valAx>
        <c:axId val="2981699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693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ALTAGRACIA'!$C$10:$C$44</c:f>
              <c:strCache>
                <c:ptCount val="35"/>
                <c:pt idx="0">
                  <c:v>Amenaza</c:v>
                </c:pt>
                <c:pt idx="1">
                  <c:v>Golpes y heridas</c:v>
                </c:pt>
                <c:pt idx="2">
                  <c:v>Robo calificado</c:v>
                </c:pt>
                <c:pt idx="3">
                  <c:v>Daños y perjuicios a la cosa ajena</c:v>
                </c:pt>
                <c:pt idx="4">
                  <c:v>Crímenes y delitos de alta tecnología</c:v>
                </c:pt>
                <c:pt idx="5">
                  <c:v>Abuso de confianza</c:v>
                </c:pt>
                <c:pt idx="6">
                  <c:v>Código de trabajo</c:v>
                </c:pt>
                <c:pt idx="7">
                  <c:v>Asociación de malhechores</c:v>
                </c:pt>
                <c:pt idx="8">
                  <c:v>Estafa</c:v>
                </c:pt>
                <c:pt idx="9">
                  <c:v>Droga, traficante de droga</c:v>
                </c:pt>
                <c:pt idx="10">
                  <c:v>Difamación e injuria</c:v>
                </c:pt>
                <c:pt idx="11">
                  <c:v>Ley de armas</c:v>
                </c:pt>
                <c:pt idx="12">
                  <c:v>Tentativa de homicidio</c:v>
                </c:pt>
                <c:pt idx="13">
                  <c:v>Falsificación</c:v>
                </c:pt>
                <c:pt idx="14">
                  <c:v>Violencia de género</c:v>
                </c:pt>
                <c:pt idx="15">
                  <c:v>Homicidio</c:v>
                </c:pt>
                <c:pt idx="16">
                  <c:v>Protección animal y tenencia responsible</c:v>
                </c:pt>
                <c:pt idx="17">
                  <c:v>Tráfico ilícito de migrantes y trata de personas</c:v>
                </c:pt>
                <c:pt idx="18">
                  <c:v>Código del menor NNA</c:v>
                </c:pt>
                <c:pt idx="19">
                  <c:v>Propiedad industrial, intelectual y derecho de autor</c:v>
                </c:pt>
                <c:pt idx="20">
                  <c:v>Tránsito y seguridad vial </c:v>
                </c:pt>
                <c:pt idx="21">
                  <c:v>Crímenes y delitos contra la propiedad</c:v>
                </c:pt>
                <c:pt idx="22">
                  <c:v>Ley de cheque</c:v>
                </c:pt>
                <c:pt idx="23">
                  <c:v>Juegos de azar</c:v>
                </c:pt>
                <c:pt idx="24">
                  <c:v>Robo simple</c:v>
                </c:pt>
                <c:pt idx="25">
                  <c:v>Agresión sexual</c:v>
                </c:pt>
                <c:pt idx="26">
                  <c:v>Derechos humanos</c:v>
                </c:pt>
                <c:pt idx="27">
                  <c:v>Droga, sanciones y circunstancias agravantes</c:v>
                </c:pt>
                <c:pt idx="28">
                  <c:v>Medio ambiente y recursos naturales</c:v>
                </c:pt>
                <c:pt idx="29">
                  <c:v>Violencia intrafamiliar</c:v>
                </c:pt>
                <c:pt idx="30">
                  <c:v>Droga, distribución de droga</c:v>
                </c:pt>
                <c:pt idx="31">
                  <c:v>Pérdida de documento de identidad</c:v>
                </c:pt>
                <c:pt idx="32">
                  <c:v>Proxenetismo</c:v>
                </c:pt>
                <c:pt idx="33">
                  <c:v>Secuestro</c:v>
                </c:pt>
                <c:pt idx="34">
                  <c:v>Soborno</c:v>
                </c:pt>
              </c:strCache>
            </c:strRef>
          </c:cat>
          <c:val>
            <c:numRef>
              <c:f>'LA ALTAGRACIA'!$D$10:$D$44</c:f>
              <c:numCache>
                <c:formatCode>#,##0</c:formatCode>
                <c:ptCount val="35"/>
                <c:pt idx="0">
                  <c:v>333</c:v>
                </c:pt>
                <c:pt idx="1">
                  <c:v>284</c:v>
                </c:pt>
                <c:pt idx="2">
                  <c:v>253</c:v>
                </c:pt>
                <c:pt idx="3">
                  <c:v>193</c:v>
                </c:pt>
                <c:pt idx="4">
                  <c:v>185</c:v>
                </c:pt>
                <c:pt idx="5">
                  <c:v>172</c:v>
                </c:pt>
                <c:pt idx="6">
                  <c:v>137</c:v>
                </c:pt>
                <c:pt idx="7">
                  <c:v>135</c:v>
                </c:pt>
                <c:pt idx="8">
                  <c:v>125</c:v>
                </c:pt>
                <c:pt idx="9">
                  <c:v>82</c:v>
                </c:pt>
                <c:pt idx="10">
                  <c:v>54</c:v>
                </c:pt>
                <c:pt idx="11">
                  <c:v>41</c:v>
                </c:pt>
                <c:pt idx="12">
                  <c:v>33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8-4953-A4E6-9A85CF5793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0512"/>
        <c:axId val="298671072"/>
      </c:barChart>
      <c:catAx>
        <c:axId val="29867051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1072"/>
        <c:crosses val="autoZero"/>
        <c:auto val="1"/>
        <c:lblAlgn val="ctr"/>
        <c:lblOffset val="100"/>
        <c:noMultiLvlLbl val="0"/>
      </c:catAx>
      <c:valAx>
        <c:axId val="2986710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05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ROMANA'!$C$10:$C$42</c:f>
              <c:strCache>
                <c:ptCount val="33"/>
                <c:pt idx="0">
                  <c:v>Droga, simple posesión</c:v>
                </c:pt>
                <c:pt idx="1">
                  <c:v>Amenaza</c:v>
                </c:pt>
                <c:pt idx="2">
                  <c:v>Droga, traficante de droga</c:v>
                </c:pt>
                <c:pt idx="3">
                  <c:v>Robo calificado</c:v>
                </c:pt>
                <c:pt idx="4">
                  <c:v>Asociación de malhechores</c:v>
                </c:pt>
                <c:pt idx="5">
                  <c:v>Crímenes y delitos de alta tecnología</c:v>
                </c:pt>
                <c:pt idx="6">
                  <c:v>Abuso de confianza</c:v>
                </c:pt>
                <c:pt idx="7">
                  <c:v>Golpes y heridas</c:v>
                </c:pt>
                <c:pt idx="8">
                  <c:v>Ley de armas</c:v>
                </c:pt>
                <c:pt idx="9">
                  <c:v>Estafa</c:v>
                </c:pt>
                <c:pt idx="10">
                  <c:v>Droga, distribución de droga</c:v>
                </c:pt>
                <c:pt idx="11">
                  <c:v>Código de trabajo</c:v>
                </c:pt>
                <c:pt idx="12">
                  <c:v>Daños y perjuicios a la cosa ajena</c:v>
                </c:pt>
                <c:pt idx="13">
                  <c:v>Código del menor NNA</c:v>
                </c:pt>
                <c:pt idx="14">
                  <c:v>Falsificación</c:v>
                </c:pt>
                <c:pt idx="15">
                  <c:v>Difamación e injuria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Tráfico ilícito de migrantes y trata de personas</c:v>
                </c:pt>
                <c:pt idx="19">
                  <c:v>Robo simple</c:v>
                </c:pt>
                <c:pt idx="20">
                  <c:v>Propiedad industrial, intelectual y derecho de autor</c:v>
                </c:pt>
                <c:pt idx="21">
                  <c:v>Protección animal y tenencia responsible</c:v>
                </c:pt>
                <c:pt idx="22">
                  <c:v>Tránsito y seguridad vial </c:v>
                </c:pt>
                <c:pt idx="23">
                  <c:v>Crímenes y delitos contra la propiedad</c:v>
                </c:pt>
                <c:pt idx="24">
                  <c:v>Violencia intrafamiliar</c:v>
                </c:pt>
                <c:pt idx="25">
                  <c:v>Derechos humanos</c:v>
                </c:pt>
                <c:pt idx="26">
                  <c:v>Medio ambiente y recursos naturales</c:v>
                </c:pt>
                <c:pt idx="27">
                  <c:v>Violencia de género</c:v>
                </c:pt>
                <c:pt idx="28">
                  <c:v>Aborto y tentativa</c:v>
                </c:pt>
                <c:pt idx="29">
                  <c:v>Agresión sexual</c:v>
                </c:pt>
                <c:pt idx="30">
                  <c:v>Conflictos sociales</c:v>
                </c:pt>
                <c:pt idx="31">
                  <c:v>Desaparición</c:v>
                </c:pt>
                <c:pt idx="32">
                  <c:v>Desfalco</c:v>
                </c:pt>
              </c:strCache>
            </c:strRef>
          </c:cat>
          <c:val>
            <c:numRef>
              <c:f>'LA ROMANA'!$D$10:$D$42</c:f>
              <c:numCache>
                <c:formatCode>#,##0</c:formatCode>
                <c:ptCount val="33"/>
                <c:pt idx="0">
                  <c:v>402</c:v>
                </c:pt>
                <c:pt idx="1">
                  <c:v>222</c:v>
                </c:pt>
                <c:pt idx="2">
                  <c:v>199</c:v>
                </c:pt>
                <c:pt idx="3">
                  <c:v>168</c:v>
                </c:pt>
                <c:pt idx="4">
                  <c:v>153</c:v>
                </c:pt>
                <c:pt idx="5">
                  <c:v>134</c:v>
                </c:pt>
                <c:pt idx="6">
                  <c:v>117</c:v>
                </c:pt>
                <c:pt idx="7">
                  <c:v>99</c:v>
                </c:pt>
                <c:pt idx="8">
                  <c:v>91</c:v>
                </c:pt>
                <c:pt idx="9">
                  <c:v>76</c:v>
                </c:pt>
                <c:pt idx="10">
                  <c:v>58</c:v>
                </c:pt>
                <c:pt idx="11">
                  <c:v>44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E-45E4-9FE9-1F9DA32804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3872"/>
        <c:axId val="298674432"/>
      </c:barChart>
      <c:catAx>
        <c:axId val="2986738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4432"/>
        <c:crosses val="autoZero"/>
        <c:auto val="1"/>
        <c:lblAlgn val="ctr"/>
        <c:lblOffset val="100"/>
        <c:noMultiLvlLbl val="0"/>
      </c:catAx>
      <c:valAx>
        <c:axId val="2986744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38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VEGA'!$C$10:$C$44</c:f>
              <c:strCache>
                <c:ptCount val="35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Crímenes y delitos de alta tecnología</c:v>
                </c:pt>
                <c:pt idx="4">
                  <c:v>Estafa</c:v>
                </c:pt>
                <c:pt idx="5">
                  <c:v>Abuso de confianza</c:v>
                </c:pt>
                <c:pt idx="6">
                  <c:v>Droga, traficante de droga</c:v>
                </c:pt>
                <c:pt idx="7">
                  <c:v>Violencia intrafamiliar</c:v>
                </c:pt>
                <c:pt idx="8">
                  <c:v>Daños y perjuicios a la cosa ajena</c:v>
                </c:pt>
                <c:pt idx="9">
                  <c:v>Propiedad industrial, intelectual y derecho de autor</c:v>
                </c:pt>
                <c:pt idx="10">
                  <c:v>Asociación de malhechores</c:v>
                </c:pt>
                <c:pt idx="11">
                  <c:v>Violencia de género</c:v>
                </c:pt>
                <c:pt idx="12">
                  <c:v>Código del menor NNA</c:v>
                </c:pt>
                <c:pt idx="13">
                  <c:v>Código de trabajo</c:v>
                </c:pt>
                <c:pt idx="14">
                  <c:v>Droga, distribución de droga</c:v>
                </c:pt>
                <c:pt idx="15">
                  <c:v>Ley de armas</c:v>
                </c:pt>
                <c:pt idx="16">
                  <c:v>Tentativa de homicidio</c:v>
                </c:pt>
                <c:pt idx="17">
                  <c:v>Desaparición</c:v>
                </c:pt>
                <c:pt idx="18">
                  <c:v>Homicidio</c:v>
                </c:pt>
                <c:pt idx="19">
                  <c:v>Protección animal y tenencia responsible</c:v>
                </c:pt>
                <c:pt idx="20">
                  <c:v>Agresión sexual</c:v>
                </c:pt>
                <c:pt idx="21">
                  <c:v>Falsificación</c:v>
                </c:pt>
                <c:pt idx="22">
                  <c:v>Crímenes y delitos contra la propiedad</c:v>
                </c:pt>
                <c:pt idx="23">
                  <c:v>Droga, simple posesión</c:v>
                </c:pt>
                <c:pt idx="24">
                  <c:v>Droga, sanciones y circunstancias agravantes</c:v>
                </c:pt>
                <c:pt idx="25">
                  <c:v>Tránsito y seguridad vial </c:v>
                </c:pt>
                <c:pt idx="26">
                  <c:v>Difamación e injuria</c:v>
                </c:pt>
                <c:pt idx="27">
                  <c:v>Pérdida de documento de identidad</c:v>
                </c:pt>
                <c:pt idx="28">
                  <c:v>Robo simple</c:v>
                </c:pt>
                <c:pt idx="29">
                  <c:v>Ley de cheque</c:v>
                </c:pt>
                <c:pt idx="30">
                  <c:v>Medio ambiente y recursos naturales</c:v>
                </c:pt>
                <c:pt idx="31">
                  <c:v>Prevaricación</c:v>
                </c:pt>
                <c:pt idx="32">
                  <c:v>Secuestro</c:v>
                </c:pt>
                <c:pt idx="33">
                  <c:v>Violación sexual</c:v>
                </c:pt>
                <c:pt idx="34">
                  <c:v>Aborto y tentativa</c:v>
                </c:pt>
              </c:strCache>
            </c:strRef>
          </c:cat>
          <c:val>
            <c:numRef>
              <c:f>'LA VEGA'!$D$10:$D$44</c:f>
              <c:numCache>
                <c:formatCode>#,##0</c:formatCode>
                <c:ptCount val="35"/>
                <c:pt idx="0">
                  <c:v>1835</c:v>
                </c:pt>
                <c:pt idx="1">
                  <c:v>643</c:v>
                </c:pt>
                <c:pt idx="2">
                  <c:v>332</c:v>
                </c:pt>
                <c:pt idx="3">
                  <c:v>218</c:v>
                </c:pt>
                <c:pt idx="4">
                  <c:v>154</c:v>
                </c:pt>
                <c:pt idx="5">
                  <c:v>128</c:v>
                </c:pt>
                <c:pt idx="6">
                  <c:v>116</c:v>
                </c:pt>
                <c:pt idx="7">
                  <c:v>82</c:v>
                </c:pt>
                <c:pt idx="8">
                  <c:v>77</c:v>
                </c:pt>
                <c:pt idx="9">
                  <c:v>61</c:v>
                </c:pt>
                <c:pt idx="10">
                  <c:v>56</c:v>
                </c:pt>
                <c:pt idx="11">
                  <c:v>52</c:v>
                </c:pt>
                <c:pt idx="12">
                  <c:v>49</c:v>
                </c:pt>
                <c:pt idx="13">
                  <c:v>48</c:v>
                </c:pt>
                <c:pt idx="14">
                  <c:v>36</c:v>
                </c:pt>
                <c:pt idx="15">
                  <c:v>26</c:v>
                </c:pt>
                <c:pt idx="16">
                  <c:v>25</c:v>
                </c:pt>
                <c:pt idx="17">
                  <c:v>17</c:v>
                </c:pt>
                <c:pt idx="18">
                  <c:v>17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6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F-4B04-A21D-153CD7945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7232"/>
        <c:axId val="298677792"/>
      </c:barChart>
      <c:catAx>
        <c:axId val="2986772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792"/>
        <c:crosses val="autoZero"/>
        <c:auto val="1"/>
        <c:lblAlgn val="ctr"/>
        <c:lblOffset val="100"/>
        <c:noMultiLvlLbl val="0"/>
      </c:catAx>
      <c:valAx>
        <c:axId val="298677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6772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'LAS MATAS DE FARFÁN'!$C$10:$C$56</c:f>
              <c:strCache>
                <c:ptCount val="47"/>
                <c:pt idx="0">
                  <c:v>Violencia intrafamiliar</c:v>
                </c:pt>
                <c:pt idx="1">
                  <c:v>Violencia de género</c:v>
                </c:pt>
                <c:pt idx="2">
                  <c:v>Amenaza</c:v>
                </c:pt>
                <c:pt idx="3">
                  <c:v>Robo calificado</c:v>
                </c:pt>
                <c:pt idx="4">
                  <c:v>Código del menor NNA</c:v>
                </c:pt>
                <c:pt idx="5">
                  <c:v>Droga, distribución de droga</c:v>
                </c:pt>
                <c:pt idx="6">
                  <c:v>Crímenes y delitos de alta tecnología</c:v>
                </c:pt>
                <c:pt idx="7">
                  <c:v>Agresión sexual</c:v>
                </c:pt>
                <c:pt idx="8">
                  <c:v>Droga, sanciones y circunstancias agravantes</c:v>
                </c:pt>
                <c:pt idx="9">
                  <c:v>Golpes y heridas</c:v>
                </c:pt>
                <c:pt idx="10">
                  <c:v>Asociación de malhechores</c:v>
                </c:pt>
                <c:pt idx="11">
                  <c:v>Estafa</c:v>
                </c:pt>
                <c:pt idx="12">
                  <c:v>Tentativa de homicidio</c:v>
                </c:pt>
                <c:pt idx="13">
                  <c:v>Abuso de confianza</c:v>
                </c:pt>
                <c:pt idx="14">
                  <c:v>Daños y perjuicios a la cosa ajena</c:v>
                </c:pt>
                <c:pt idx="15">
                  <c:v>Ley de armas</c:v>
                </c:pt>
                <c:pt idx="16">
                  <c:v>Código de trabajo</c:v>
                </c:pt>
                <c:pt idx="17">
                  <c:v>Crímenes y delitos contra la propiedad</c:v>
                </c:pt>
                <c:pt idx="18">
                  <c:v>Protección animal y tenencia responsible</c:v>
                </c:pt>
                <c:pt idx="19">
                  <c:v>Homicidio</c:v>
                </c:pt>
                <c:pt idx="20">
                  <c:v>Propiedad industrial, intelectual y derecho de autor</c:v>
                </c:pt>
                <c:pt idx="21">
                  <c:v>Tráfico ilícito de migrantes y trata de personas</c:v>
                </c:pt>
                <c:pt idx="22">
                  <c:v>Droga, traficante de droga</c:v>
                </c:pt>
                <c:pt idx="23">
                  <c:v>Pérdida de documento de identidad</c:v>
                </c:pt>
                <c:pt idx="24">
                  <c:v>Secuestro</c:v>
                </c:pt>
                <c:pt idx="25">
                  <c:v>Tránsito y seguridad vial </c:v>
                </c:pt>
                <c:pt idx="26">
                  <c:v>Violación sexual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Difamación e injuria</c:v>
                </c:pt>
                <c:pt idx="33">
                  <c:v>Droga, simple posesión</c:v>
                </c:pt>
                <c:pt idx="34">
                  <c:v>Falsificación</c:v>
                </c:pt>
                <c:pt idx="35">
                  <c:v>Juegos de azar</c:v>
                </c:pt>
                <c:pt idx="36">
                  <c:v>Ley contra el lavado de activos </c:v>
                </c:pt>
                <c:pt idx="37">
                  <c:v>Ley de cheque</c:v>
                </c:pt>
                <c:pt idx="38">
                  <c:v>Ley general de salud</c:v>
                </c:pt>
                <c:pt idx="39">
                  <c:v>Medio ambiente y recursos naturales</c:v>
                </c:pt>
                <c:pt idx="40">
                  <c:v>Prevaricación</c:v>
                </c:pt>
                <c:pt idx="41">
                  <c:v>Proxenetismo</c:v>
                </c:pt>
                <c:pt idx="42">
                  <c:v>Robo simple</c:v>
                </c:pt>
                <c:pt idx="43">
                  <c:v>Soborno</c:v>
                </c:pt>
                <c:pt idx="44">
                  <c:v>Terrorismo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'LAS MATAS DE FARFÁN'!$D$10:$D$56</c:f>
              <c:numCache>
                <c:formatCode>#,##0</c:formatCode>
                <c:ptCount val="47"/>
                <c:pt idx="0">
                  <c:v>144</c:v>
                </c:pt>
                <c:pt idx="1">
                  <c:v>71</c:v>
                </c:pt>
                <c:pt idx="2">
                  <c:v>42</c:v>
                </c:pt>
                <c:pt idx="3">
                  <c:v>37</c:v>
                </c:pt>
                <c:pt idx="4">
                  <c:v>25</c:v>
                </c:pt>
                <c:pt idx="5">
                  <c:v>22</c:v>
                </c:pt>
                <c:pt idx="6">
                  <c:v>18</c:v>
                </c:pt>
                <c:pt idx="7">
                  <c:v>16</c:v>
                </c:pt>
                <c:pt idx="8">
                  <c:v>16</c:v>
                </c:pt>
                <c:pt idx="9">
                  <c:v>14</c:v>
                </c:pt>
                <c:pt idx="10">
                  <c:v>12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6-4FCA-B857-0681665D09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37520"/>
        <c:axId val="299338080"/>
      </c:barChart>
      <c:catAx>
        <c:axId val="29933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8080"/>
        <c:crosses val="autoZero"/>
        <c:auto val="1"/>
        <c:lblAlgn val="ctr"/>
        <c:lblOffset val="100"/>
        <c:noMultiLvlLbl val="0"/>
      </c:catAx>
      <c:valAx>
        <c:axId val="29933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3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'MARIA TRINIDAD SÁNCHEZ'!$C$10:$C$44</c:f>
              <c:strCache>
                <c:ptCount val="35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Pérdida de documento de identidad</c:v>
                </c:pt>
                <c:pt idx="4">
                  <c:v>Golpes y heridas</c:v>
                </c:pt>
                <c:pt idx="5">
                  <c:v>Código del menor NNA</c:v>
                </c:pt>
                <c:pt idx="6">
                  <c:v>Daños y perjuicios a la cosa ajena</c:v>
                </c:pt>
                <c:pt idx="7">
                  <c:v>Violencia de género</c:v>
                </c:pt>
                <c:pt idx="8">
                  <c:v>Abuso de confianza</c:v>
                </c:pt>
                <c:pt idx="9">
                  <c:v>Crímenes y delitos de alta tecnología</c:v>
                </c:pt>
                <c:pt idx="10">
                  <c:v>Código de trabajo</c:v>
                </c:pt>
                <c:pt idx="11">
                  <c:v>Asociación de malhechores</c:v>
                </c:pt>
                <c:pt idx="12">
                  <c:v>Estafa</c:v>
                </c:pt>
                <c:pt idx="13">
                  <c:v>Droga, traficante de droga</c:v>
                </c:pt>
                <c:pt idx="14">
                  <c:v>Agresión sexual</c:v>
                </c:pt>
                <c:pt idx="15">
                  <c:v>Violación sexual</c:v>
                </c:pt>
                <c:pt idx="16">
                  <c:v>Homicidio</c:v>
                </c:pt>
                <c:pt idx="17">
                  <c:v>Protección animal y tenencia responsible</c:v>
                </c:pt>
                <c:pt idx="18">
                  <c:v>Droga, distribución de droga</c:v>
                </c:pt>
                <c:pt idx="19">
                  <c:v>Ley de armas</c:v>
                </c:pt>
                <c:pt idx="20">
                  <c:v>Desaparición</c:v>
                </c:pt>
                <c:pt idx="21">
                  <c:v>Robo simple</c:v>
                </c:pt>
                <c:pt idx="22">
                  <c:v>Tráfico ilícito de migrantes y trata de personas</c:v>
                </c:pt>
                <c:pt idx="23">
                  <c:v>Crímenes y delitos contra la propiedad</c:v>
                </c:pt>
                <c:pt idx="24">
                  <c:v>Droga, sanciones y circunstancias agravantes</c:v>
                </c:pt>
                <c:pt idx="25">
                  <c:v>Juegos de azar</c:v>
                </c:pt>
                <c:pt idx="26">
                  <c:v>Propiedad industrial, intelectual y derecho de autor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Desfalco</c:v>
                </c:pt>
                <c:pt idx="31">
                  <c:v>Difamación e injuria</c:v>
                </c:pt>
                <c:pt idx="32">
                  <c:v>Droga, simple posesión</c:v>
                </c:pt>
                <c:pt idx="33">
                  <c:v>Falsificación</c:v>
                </c:pt>
                <c:pt idx="34">
                  <c:v>Ley contra el lavado de activos </c:v>
                </c:pt>
              </c:strCache>
            </c:strRef>
          </c:cat>
          <c:val>
            <c:numRef>
              <c:f>'MARIA TRINIDAD SÁNCHEZ'!$D$10:$D$44</c:f>
              <c:numCache>
                <c:formatCode>#,##0</c:formatCode>
                <c:ptCount val="35"/>
                <c:pt idx="0">
                  <c:v>354</c:v>
                </c:pt>
                <c:pt idx="1">
                  <c:v>270</c:v>
                </c:pt>
                <c:pt idx="2">
                  <c:v>181</c:v>
                </c:pt>
                <c:pt idx="3">
                  <c:v>143</c:v>
                </c:pt>
                <c:pt idx="4">
                  <c:v>122</c:v>
                </c:pt>
                <c:pt idx="5">
                  <c:v>89</c:v>
                </c:pt>
                <c:pt idx="6">
                  <c:v>67</c:v>
                </c:pt>
                <c:pt idx="7">
                  <c:v>53</c:v>
                </c:pt>
                <c:pt idx="8">
                  <c:v>44</c:v>
                </c:pt>
                <c:pt idx="9">
                  <c:v>40</c:v>
                </c:pt>
                <c:pt idx="10">
                  <c:v>39</c:v>
                </c:pt>
                <c:pt idx="11">
                  <c:v>35</c:v>
                </c:pt>
                <c:pt idx="12">
                  <c:v>35</c:v>
                </c:pt>
                <c:pt idx="13">
                  <c:v>30</c:v>
                </c:pt>
                <c:pt idx="14">
                  <c:v>11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6E6-AB08-E59871534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0880"/>
        <c:axId val="299341440"/>
      </c:barChart>
      <c:catAx>
        <c:axId val="29934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1440"/>
        <c:crosses val="autoZero"/>
        <c:auto val="1"/>
        <c:lblAlgn val="ctr"/>
        <c:lblOffset val="100"/>
        <c:noMultiLvlLbl val="0"/>
      </c:catAx>
      <c:valAx>
        <c:axId val="29934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'MONSEÑOR NOUEL'!$C$10:$C$44</c:f>
              <c:strCache>
                <c:ptCount val="35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Estafa</c:v>
                </c:pt>
                <c:pt idx="4">
                  <c:v>Daños y perjuicios a la cosa ajena</c:v>
                </c:pt>
                <c:pt idx="5">
                  <c:v>Crímenes y delitos de alta tecnología</c:v>
                </c:pt>
                <c:pt idx="6">
                  <c:v>Abuso de confianza</c:v>
                </c:pt>
                <c:pt idx="7">
                  <c:v>Droga, traficante de droga</c:v>
                </c:pt>
                <c:pt idx="8">
                  <c:v>Droga, distribución de droga</c:v>
                </c:pt>
                <c:pt idx="9">
                  <c:v>Violencia intrafamiliar</c:v>
                </c:pt>
                <c:pt idx="10">
                  <c:v>Droga, simple posesión</c:v>
                </c:pt>
                <c:pt idx="11">
                  <c:v>Código de trabajo</c:v>
                </c:pt>
                <c:pt idx="12">
                  <c:v>Código del menor NNA</c:v>
                </c:pt>
                <c:pt idx="13">
                  <c:v>Ley de armas</c:v>
                </c:pt>
                <c:pt idx="14">
                  <c:v>Asociación de malhechores</c:v>
                </c:pt>
                <c:pt idx="15">
                  <c:v>Protección animal y tenencia responsible</c:v>
                </c:pt>
                <c:pt idx="16">
                  <c:v>Agresión sexual</c:v>
                </c:pt>
                <c:pt idx="17">
                  <c:v>Tentativa de homicidio</c:v>
                </c:pt>
                <c:pt idx="18">
                  <c:v>Homicidio</c:v>
                </c:pt>
                <c:pt idx="19">
                  <c:v>Crímenes y delitos contra la propiedad</c:v>
                </c:pt>
                <c:pt idx="20">
                  <c:v>Falsificación</c:v>
                </c:pt>
                <c:pt idx="21">
                  <c:v>Droga, sanciones y circunstancias agravantes</c:v>
                </c:pt>
                <c:pt idx="22">
                  <c:v>Propiedad industrial, intelectual y derecho de autor</c:v>
                </c:pt>
                <c:pt idx="23">
                  <c:v>Secuestro</c:v>
                </c:pt>
                <c:pt idx="24">
                  <c:v>Violación sexual</c:v>
                </c:pt>
                <c:pt idx="25">
                  <c:v>Violencia de género</c:v>
                </c:pt>
                <c:pt idx="26">
                  <c:v>Tráfico ilícito de migrantes y trata de personas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Difamación e injuria</c:v>
                </c:pt>
                <c:pt idx="33">
                  <c:v>Juegos de azar</c:v>
                </c:pt>
                <c:pt idx="34">
                  <c:v>Ley contra el lavado de activos </c:v>
                </c:pt>
              </c:strCache>
            </c:strRef>
          </c:cat>
          <c:val>
            <c:numRef>
              <c:f>'MONSEÑOR NOUEL'!$D$10:$D$44</c:f>
              <c:numCache>
                <c:formatCode>#,##0</c:formatCode>
                <c:ptCount val="35"/>
                <c:pt idx="0">
                  <c:v>511</c:v>
                </c:pt>
                <c:pt idx="1">
                  <c:v>350</c:v>
                </c:pt>
                <c:pt idx="2">
                  <c:v>208</c:v>
                </c:pt>
                <c:pt idx="3">
                  <c:v>132</c:v>
                </c:pt>
                <c:pt idx="4">
                  <c:v>121</c:v>
                </c:pt>
                <c:pt idx="5">
                  <c:v>96</c:v>
                </c:pt>
                <c:pt idx="6">
                  <c:v>85</c:v>
                </c:pt>
                <c:pt idx="7">
                  <c:v>76</c:v>
                </c:pt>
                <c:pt idx="8">
                  <c:v>55</c:v>
                </c:pt>
                <c:pt idx="9">
                  <c:v>54</c:v>
                </c:pt>
                <c:pt idx="10">
                  <c:v>53</c:v>
                </c:pt>
                <c:pt idx="11">
                  <c:v>52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A-429A-83C1-198BCC9039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4240"/>
        <c:axId val="299344800"/>
      </c:barChart>
      <c:catAx>
        <c:axId val="29934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800"/>
        <c:crosses val="autoZero"/>
        <c:auto val="1"/>
        <c:lblAlgn val="ctr"/>
        <c:lblOffset val="100"/>
        <c:noMultiLvlLbl val="0"/>
      </c:catAx>
      <c:valAx>
        <c:axId val="2993448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AZUA!$C$10:$C$40</c:f>
              <c:strCache>
                <c:ptCount val="31"/>
                <c:pt idx="0">
                  <c:v>Violencia intrafamiliar</c:v>
                </c:pt>
                <c:pt idx="1">
                  <c:v>Robo calificado</c:v>
                </c:pt>
                <c:pt idx="2">
                  <c:v>Código del menor NNA</c:v>
                </c:pt>
                <c:pt idx="3">
                  <c:v>Droga, traficante de droga</c:v>
                </c:pt>
                <c:pt idx="4">
                  <c:v>Violencia de género</c:v>
                </c:pt>
                <c:pt idx="5">
                  <c:v>Ley de armas</c:v>
                </c:pt>
                <c:pt idx="6">
                  <c:v>Amenaza</c:v>
                </c:pt>
                <c:pt idx="7">
                  <c:v>Golpes y heridas</c:v>
                </c:pt>
                <c:pt idx="8">
                  <c:v>Crímenes y delitos de alta tecnología</c:v>
                </c:pt>
                <c:pt idx="9">
                  <c:v>Droga, simple posesión</c:v>
                </c:pt>
                <c:pt idx="10">
                  <c:v>Agresión sexual</c:v>
                </c:pt>
                <c:pt idx="11">
                  <c:v>Asociación de malhechores</c:v>
                </c:pt>
                <c:pt idx="12">
                  <c:v>Protección animal y tenencia responsible</c:v>
                </c:pt>
                <c:pt idx="13">
                  <c:v>Estafa</c:v>
                </c:pt>
                <c:pt idx="14">
                  <c:v>Daños y perjuicios a la cosa ajena</c:v>
                </c:pt>
                <c:pt idx="15">
                  <c:v>Tránsito y seguridad vial </c:v>
                </c:pt>
                <c:pt idx="16">
                  <c:v>Homicidio</c:v>
                </c:pt>
                <c:pt idx="17">
                  <c:v>Abuso de confianza</c:v>
                </c:pt>
                <c:pt idx="18">
                  <c:v>Droga, distribución de droga</c:v>
                </c:pt>
                <c:pt idx="19">
                  <c:v>Tentativa de homicidio</c:v>
                </c:pt>
                <c:pt idx="20">
                  <c:v>Violación sexual</c:v>
                </c:pt>
                <c:pt idx="21">
                  <c:v>Tráfico ilícito de migrantes y trata de personas</c:v>
                </c:pt>
                <c:pt idx="22">
                  <c:v>Juegos de azar</c:v>
                </c:pt>
                <c:pt idx="23">
                  <c:v>Código de trabajo</c:v>
                </c:pt>
                <c:pt idx="24">
                  <c:v>Desfalco</c:v>
                </c:pt>
                <c:pt idx="25">
                  <c:v>Droga, sanciones y circunstancias agravantes</c:v>
                </c:pt>
                <c:pt idx="26">
                  <c:v>Falsificación</c:v>
                </c:pt>
                <c:pt idx="27">
                  <c:v>Ley de cheque</c:v>
                </c:pt>
                <c:pt idx="28">
                  <c:v>Ley general de salud</c:v>
                </c:pt>
                <c:pt idx="29">
                  <c:v>Robo simple</c:v>
                </c:pt>
                <c:pt idx="30">
                  <c:v>Aborto y tentativa</c:v>
                </c:pt>
              </c:strCache>
            </c:strRef>
          </c:cat>
          <c:val>
            <c:numRef>
              <c:f>AZUA!$D$10:$D$40</c:f>
              <c:numCache>
                <c:formatCode>#,##0</c:formatCode>
                <c:ptCount val="31"/>
                <c:pt idx="0">
                  <c:v>467</c:v>
                </c:pt>
                <c:pt idx="1">
                  <c:v>265</c:v>
                </c:pt>
                <c:pt idx="2">
                  <c:v>243</c:v>
                </c:pt>
                <c:pt idx="3">
                  <c:v>195</c:v>
                </c:pt>
                <c:pt idx="4">
                  <c:v>120</c:v>
                </c:pt>
                <c:pt idx="5">
                  <c:v>74</c:v>
                </c:pt>
                <c:pt idx="6">
                  <c:v>68</c:v>
                </c:pt>
                <c:pt idx="7">
                  <c:v>65</c:v>
                </c:pt>
                <c:pt idx="8">
                  <c:v>48</c:v>
                </c:pt>
                <c:pt idx="9">
                  <c:v>41</c:v>
                </c:pt>
                <c:pt idx="10">
                  <c:v>35</c:v>
                </c:pt>
                <c:pt idx="11">
                  <c:v>33</c:v>
                </c:pt>
                <c:pt idx="12">
                  <c:v>31</c:v>
                </c:pt>
                <c:pt idx="13">
                  <c:v>24</c:v>
                </c:pt>
                <c:pt idx="14">
                  <c:v>19</c:v>
                </c:pt>
                <c:pt idx="15">
                  <c:v>16</c:v>
                </c:pt>
                <c:pt idx="16">
                  <c:v>13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F-481E-ADC4-BB8B063F79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18896"/>
        <c:axId val="233015536"/>
      </c:barChart>
      <c:catAx>
        <c:axId val="2330188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5536"/>
        <c:crosses val="autoZero"/>
        <c:auto val="1"/>
        <c:lblAlgn val="ctr"/>
        <c:lblOffset val="100"/>
        <c:noMultiLvlLbl val="0"/>
      </c:catAx>
      <c:valAx>
        <c:axId val="2330155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0188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066801555590632E-2"/>
          <c:w val="0.47335959827177942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MONTECRISTI!$C$10:$C$45</c:f>
              <c:strCache>
                <c:ptCount val="36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Daños y perjuicios a la cosa ajena</c:v>
                </c:pt>
                <c:pt idx="6">
                  <c:v>Violencia de género</c:v>
                </c:pt>
                <c:pt idx="7">
                  <c:v>Droga, simple posesión</c:v>
                </c:pt>
                <c:pt idx="8">
                  <c:v>Estafa</c:v>
                </c:pt>
                <c:pt idx="9">
                  <c:v>Crímenes y delitos de alta tecnología</c:v>
                </c:pt>
                <c:pt idx="10">
                  <c:v>Droga, distribución de droga</c:v>
                </c:pt>
                <c:pt idx="11">
                  <c:v>Abuso de confianza</c:v>
                </c:pt>
                <c:pt idx="12">
                  <c:v>Agresión sexual</c:v>
                </c:pt>
                <c:pt idx="13">
                  <c:v>Código de trabajo</c:v>
                </c:pt>
                <c:pt idx="14">
                  <c:v>Droga, traficante de droga</c:v>
                </c:pt>
                <c:pt idx="15">
                  <c:v>Ley de armas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Protección animal y tenencia responsible</c:v>
                </c:pt>
                <c:pt idx="19">
                  <c:v>Crímenes y delitos contra la propiedad</c:v>
                </c:pt>
                <c:pt idx="20">
                  <c:v>Tráfico ilícito de migrantes y trata de personas</c:v>
                </c:pt>
                <c:pt idx="21">
                  <c:v>Propiedad industrial, intelectual y derecho de autor</c:v>
                </c:pt>
                <c:pt idx="22">
                  <c:v>Robo simple</c:v>
                </c:pt>
                <c:pt idx="23">
                  <c:v>Asociación de malhechores</c:v>
                </c:pt>
                <c:pt idx="24">
                  <c:v>Violación sexual</c:v>
                </c:pt>
                <c:pt idx="25">
                  <c:v>Desaparición</c:v>
                </c:pt>
                <c:pt idx="26">
                  <c:v>Droga, sanciones y circunstancias agravantes</c:v>
                </c:pt>
                <c:pt idx="27">
                  <c:v>Tránsito y seguridad vial </c:v>
                </c:pt>
                <c:pt idx="28">
                  <c:v>Desfalco</c:v>
                </c:pt>
                <c:pt idx="29">
                  <c:v>Ley general de salud</c:v>
                </c:pt>
                <c:pt idx="30">
                  <c:v>Medio ambiente y recursos naturales</c:v>
                </c:pt>
                <c:pt idx="31">
                  <c:v>Pérdida de documento de identidad</c:v>
                </c:pt>
                <c:pt idx="32">
                  <c:v>Secuestro</c:v>
                </c:pt>
                <c:pt idx="33">
                  <c:v>Soborno</c:v>
                </c:pt>
                <c:pt idx="34">
                  <c:v>Aborto y tentativa</c:v>
                </c:pt>
                <c:pt idx="35">
                  <c:v>Conflictos sociales</c:v>
                </c:pt>
              </c:strCache>
            </c:strRef>
          </c:cat>
          <c:val>
            <c:numRef>
              <c:f>MONTECRISTI!$D$10:$D$45</c:f>
              <c:numCache>
                <c:formatCode>#,##0</c:formatCode>
                <c:ptCount val="36"/>
                <c:pt idx="0">
                  <c:v>594</c:v>
                </c:pt>
                <c:pt idx="1">
                  <c:v>451</c:v>
                </c:pt>
                <c:pt idx="2">
                  <c:v>384</c:v>
                </c:pt>
                <c:pt idx="3">
                  <c:v>176</c:v>
                </c:pt>
                <c:pt idx="4">
                  <c:v>117</c:v>
                </c:pt>
                <c:pt idx="5">
                  <c:v>111</c:v>
                </c:pt>
                <c:pt idx="6">
                  <c:v>96</c:v>
                </c:pt>
                <c:pt idx="7">
                  <c:v>89</c:v>
                </c:pt>
                <c:pt idx="8">
                  <c:v>63</c:v>
                </c:pt>
                <c:pt idx="9">
                  <c:v>61</c:v>
                </c:pt>
                <c:pt idx="10">
                  <c:v>60</c:v>
                </c:pt>
                <c:pt idx="11">
                  <c:v>58</c:v>
                </c:pt>
                <c:pt idx="12">
                  <c:v>54</c:v>
                </c:pt>
                <c:pt idx="13">
                  <c:v>38</c:v>
                </c:pt>
                <c:pt idx="14">
                  <c:v>31</c:v>
                </c:pt>
                <c:pt idx="15">
                  <c:v>30</c:v>
                </c:pt>
                <c:pt idx="16">
                  <c:v>22</c:v>
                </c:pt>
                <c:pt idx="17">
                  <c:v>18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B15-83A1-5B07807618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50960"/>
        <c:axId val="299384448"/>
      </c:barChart>
      <c:catAx>
        <c:axId val="2993509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84448"/>
        <c:crosses val="autoZero"/>
        <c:auto val="1"/>
        <c:lblAlgn val="ctr"/>
        <c:lblOffset val="100"/>
        <c:noMultiLvlLbl val="0"/>
      </c:catAx>
      <c:valAx>
        <c:axId val="299384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509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PLATA'!$C$10:$C$38</c:f>
              <c:strCache>
                <c:ptCount val="29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Violencia intrafamiliar</c:v>
                </c:pt>
                <c:pt idx="4">
                  <c:v>Daños y perjuicios a la cosa ajena</c:v>
                </c:pt>
                <c:pt idx="5">
                  <c:v>Protección animal y tenencia responsible</c:v>
                </c:pt>
                <c:pt idx="6">
                  <c:v>Código del menor NNA</c:v>
                </c:pt>
                <c:pt idx="7">
                  <c:v>Asociación de malhechores</c:v>
                </c:pt>
                <c:pt idx="8">
                  <c:v>Código de trabajo</c:v>
                </c:pt>
                <c:pt idx="9">
                  <c:v>Abuso de confianza</c:v>
                </c:pt>
                <c:pt idx="10">
                  <c:v>Estafa</c:v>
                </c:pt>
                <c:pt idx="11">
                  <c:v>Violencia de género</c:v>
                </c:pt>
                <c:pt idx="12">
                  <c:v>Propiedad industrial, intelectual y derecho de autor</c:v>
                </c:pt>
                <c:pt idx="13">
                  <c:v>Agresión sexual</c:v>
                </c:pt>
                <c:pt idx="14">
                  <c:v>Homicidio</c:v>
                </c:pt>
                <c:pt idx="15">
                  <c:v>Difamación e injuria</c:v>
                </c:pt>
                <c:pt idx="16">
                  <c:v>Droga, traficante de droga</c:v>
                </c:pt>
                <c:pt idx="17">
                  <c:v>Crímenes y delitos contra la propiedad</c:v>
                </c:pt>
                <c:pt idx="18">
                  <c:v>Crímenes y delitos de alta tecnología</c:v>
                </c:pt>
                <c:pt idx="19">
                  <c:v>Tentativa de homicidio</c:v>
                </c:pt>
                <c:pt idx="20">
                  <c:v>Conflictos sociales</c:v>
                </c:pt>
                <c:pt idx="21">
                  <c:v>Droga, distribución de droga</c:v>
                </c:pt>
                <c:pt idx="22">
                  <c:v>Ley de armas</c:v>
                </c:pt>
                <c:pt idx="23">
                  <c:v>Robo simple</c:v>
                </c:pt>
                <c:pt idx="24">
                  <c:v>Droga, sanciones y circunstancias agravantes</c:v>
                </c:pt>
                <c:pt idx="25">
                  <c:v>Droga, simple posesión</c:v>
                </c:pt>
                <c:pt idx="26">
                  <c:v>Medio ambiente y recursos naturales</c:v>
                </c:pt>
                <c:pt idx="27">
                  <c:v>Secuestro</c:v>
                </c:pt>
                <c:pt idx="28">
                  <c:v>Tránsito y seguridad vial </c:v>
                </c:pt>
              </c:strCache>
            </c:strRef>
          </c:cat>
          <c:val>
            <c:numRef>
              <c:f>'MONTE PLATA'!$D$10:$D$38</c:f>
              <c:numCache>
                <c:formatCode>#,##0</c:formatCode>
                <c:ptCount val="29"/>
                <c:pt idx="0">
                  <c:v>205</c:v>
                </c:pt>
                <c:pt idx="1">
                  <c:v>177</c:v>
                </c:pt>
                <c:pt idx="2">
                  <c:v>142</c:v>
                </c:pt>
                <c:pt idx="3">
                  <c:v>118</c:v>
                </c:pt>
                <c:pt idx="4">
                  <c:v>78</c:v>
                </c:pt>
                <c:pt idx="5">
                  <c:v>51</c:v>
                </c:pt>
                <c:pt idx="6">
                  <c:v>49</c:v>
                </c:pt>
                <c:pt idx="7">
                  <c:v>43</c:v>
                </c:pt>
                <c:pt idx="8">
                  <c:v>43</c:v>
                </c:pt>
                <c:pt idx="9">
                  <c:v>41</c:v>
                </c:pt>
                <c:pt idx="10">
                  <c:v>39</c:v>
                </c:pt>
                <c:pt idx="11">
                  <c:v>23</c:v>
                </c:pt>
                <c:pt idx="12">
                  <c:v>18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A09-8807-F109B4FC0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7600"/>
        <c:axId val="299348160"/>
      </c:barChart>
      <c:catAx>
        <c:axId val="2993476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8160"/>
        <c:crosses val="autoZero"/>
        <c:auto val="1"/>
        <c:lblAlgn val="ctr"/>
        <c:lblOffset val="100"/>
        <c:noMultiLvlLbl val="0"/>
      </c:catAx>
      <c:valAx>
        <c:axId val="2993481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476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PEDERNALES!$C$10:$C$44</c:f>
              <c:strCache>
                <c:ptCount val="35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Violencia de género</c:v>
                </c:pt>
                <c:pt idx="5">
                  <c:v>Código del menor NNA</c:v>
                </c:pt>
                <c:pt idx="6">
                  <c:v>Daños y perjuicios a la cosa ajena</c:v>
                </c:pt>
                <c:pt idx="7">
                  <c:v>Droga, simple posesión</c:v>
                </c:pt>
                <c:pt idx="8">
                  <c:v>Agresión sexual</c:v>
                </c:pt>
                <c:pt idx="9">
                  <c:v>Protección animal y tenencia responsible</c:v>
                </c:pt>
                <c:pt idx="10">
                  <c:v>Droga, distribución de droga</c:v>
                </c:pt>
                <c:pt idx="11">
                  <c:v>Abuso de confianza</c:v>
                </c:pt>
                <c:pt idx="12">
                  <c:v>Código de trabajo</c:v>
                </c:pt>
                <c:pt idx="13">
                  <c:v>Estafa</c:v>
                </c:pt>
                <c:pt idx="14">
                  <c:v>Droga, traficante de droga</c:v>
                </c:pt>
                <c:pt idx="15">
                  <c:v>Ley de armas</c:v>
                </c:pt>
                <c:pt idx="16">
                  <c:v>Asociación de malhechores</c:v>
                </c:pt>
                <c:pt idx="17">
                  <c:v>Crímenes y delitos de alta tecnología</c:v>
                </c:pt>
                <c:pt idx="18">
                  <c:v>Homicidio</c:v>
                </c:pt>
                <c:pt idx="19">
                  <c:v>Tentativa de homicidio</c:v>
                </c:pt>
                <c:pt idx="20">
                  <c:v>Violación sexual</c:v>
                </c:pt>
                <c:pt idx="21">
                  <c:v>Crímenes y delitos contra la propiedad</c:v>
                </c:pt>
                <c:pt idx="22">
                  <c:v>Difamación e injuria</c:v>
                </c:pt>
                <c:pt idx="23">
                  <c:v>Droga, sanciones y circunstancias agravantes</c:v>
                </c:pt>
                <c:pt idx="24">
                  <c:v>Ley de cheque</c:v>
                </c:pt>
                <c:pt idx="25">
                  <c:v>Tráfico ilícito de migrantes y trata de personas</c:v>
                </c:pt>
                <c:pt idx="26">
                  <c:v>Tránsito y seguridad vial 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Falsificación</c:v>
                </c:pt>
                <c:pt idx="33">
                  <c:v>Juegos de azar</c:v>
                </c:pt>
                <c:pt idx="34">
                  <c:v>Ley contra el lavado de activos </c:v>
                </c:pt>
              </c:strCache>
            </c:strRef>
          </c:cat>
          <c:val>
            <c:numRef>
              <c:f>PEDERNALES!$D$10:$D$44</c:f>
              <c:numCache>
                <c:formatCode>#,##0</c:formatCode>
                <c:ptCount val="35"/>
                <c:pt idx="0">
                  <c:v>85</c:v>
                </c:pt>
                <c:pt idx="1">
                  <c:v>65</c:v>
                </c:pt>
                <c:pt idx="2">
                  <c:v>34</c:v>
                </c:pt>
                <c:pt idx="3">
                  <c:v>19</c:v>
                </c:pt>
                <c:pt idx="4">
                  <c:v>16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1-42D9-A85E-721915C149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87248"/>
        <c:axId val="299387808"/>
      </c:barChart>
      <c:catAx>
        <c:axId val="299387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87808"/>
        <c:crosses val="autoZero"/>
        <c:auto val="1"/>
        <c:lblAlgn val="ctr"/>
        <c:lblOffset val="100"/>
        <c:noMultiLvlLbl val="0"/>
      </c:catAx>
      <c:valAx>
        <c:axId val="299387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872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3291595089766E-2"/>
          <c:y val="1.0079429875699994E-2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PERAVIA!$C$10:$C$44</c:f>
              <c:strCache>
                <c:ptCount val="35"/>
                <c:pt idx="0">
                  <c:v>Violencia intrafamiliar</c:v>
                </c:pt>
                <c:pt idx="1">
                  <c:v>Violencia de género</c:v>
                </c:pt>
                <c:pt idx="2">
                  <c:v>Robo calificado</c:v>
                </c:pt>
                <c:pt idx="3">
                  <c:v>Amenaza</c:v>
                </c:pt>
                <c:pt idx="4">
                  <c:v>Agresión sexual</c:v>
                </c:pt>
                <c:pt idx="5">
                  <c:v>Droga, traficante de droga</c:v>
                </c:pt>
                <c:pt idx="6">
                  <c:v>Golpes y heridas</c:v>
                </c:pt>
                <c:pt idx="7">
                  <c:v>Ley de armas</c:v>
                </c:pt>
                <c:pt idx="8">
                  <c:v>Asociación de malhechores</c:v>
                </c:pt>
                <c:pt idx="9">
                  <c:v>Código del menor NNA</c:v>
                </c:pt>
                <c:pt idx="10">
                  <c:v>Estafa</c:v>
                </c:pt>
                <c:pt idx="11">
                  <c:v>Droga, distribución de droga</c:v>
                </c:pt>
                <c:pt idx="12">
                  <c:v>Abuso de confianza</c:v>
                </c:pt>
                <c:pt idx="13">
                  <c:v>Daños y perjuicios a la cosa ajena</c:v>
                </c:pt>
                <c:pt idx="14">
                  <c:v>Homicidio</c:v>
                </c:pt>
                <c:pt idx="15">
                  <c:v>Tentativa de homicidio</c:v>
                </c:pt>
                <c:pt idx="16">
                  <c:v>Crímenes y delitos de alta tecnología</c:v>
                </c:pt>
                <c:pt idx="17">
                  <c:v>Código de trabajo</c:v>
                </c:pt>
                <c:pt idx="18">
                  <c:v>Droga, simple posesión</c:v>
                </c:pt>
                <c:pt idx="19">
                  <c:v>Protección animal y tenencia responsible</c:v>
                </c:pt>
                <c:pt idx="20">
                  <c:v>Robo simple</c:v>
                </c:pt>
                <c:pt idx="21">
                  <c:v>Violación sexual</c:v>
                </c:pt>
                <c:pt idx="22">
                  <c:v>Difamación e injuria</c:v>
                </c:pt>
                <c:pt idx="23">
                  <c:v>Falsificación</c:v>
                </c:pt>
                <c:pt idx="24">
                  <c:v>Aborto y tentativa</c:v>
                </c:pt>
                <c:pt idx="25">
                  <c:v>Conflictos sociales</c:v>
                </c:pt>
                <c:pt idx="26">
                  <c:v>Crímenes y delitos contra la propiedad</c:v>
                </c:pt>
                <c:pt idx="27">
                  <c:v>Derechos humanos</c:v>
                </c:pt>
                <c:pt idx="28">
                  <c:v>Desaparición</c:v>
                </c:pt>
                <c:pt idx="29">
                  <c:v>Desfalco</c:v>
                </c:pt>
                <c:pt idx="30">
                  <c:v>Droga, sanciones y circunstancias agravantes</c:v>
                </c:pt>
                <c:pt idx="31">
                  <c:v>Juegos de azar</c:v>
                </c:pt>
                <c:pt idx="32">
                  <c:v>Ley contra el lavado de activos </c:v>
                </c:pt>
                <c:pt idx="33">
                  <c:v>Ley de cheque</c:v>
                </c:pt>
                <c:pt idx="34">
                  <c:v>Ley general de salud</c:v>
                </c:pt>
              </c:strCache>
            </c:strRef>
          </c:cat>
          <c:val>
            <c:numRef>
              <c:f>PERAVIA!$D$10:$D$44</c:f>
              <c:numCache>
                <c:formatCode>#,##0</c:formatCode>
                <c:ptCount val="35"/>
                <c:pt idx="0">
                  <c:v>1149</c:v>
                </c:pt>
                <c:pt idx="1">
                  <c:v>223</c:v>
                </c:pt>
                <c:pt idx="2">
                  <c:v>145</c:v>
                </c:pt>
                <c:pt idx="3">
                  <c:v>71</c:v>
                </c:pt>
                <c:pt idx="4">
                  <c:v>68</c:v>
                </c:pt>
                <c:pt idx="5">
                  <c:v>61</c:v>
                </c:pt>
                <c:pt idx="6">
                  <c:v>55</c:v>
                </c:pt>
                <c:pt idx="7">
                  <c:v>31</c:v>
                </c:pt>
                <c:pt idx="8">
                  <c:v>26</c:v>
                </c:pt>
                <c:pt idx="9">
                  <c:v>24</c:v>
                </c:pt>
                <c:pt idx="10">
                  <c:v>20</c:v>
                </c:pt>
                <c:pt idx="11">
                  <c:v>19</c:v>
                </c:pt>
                <c:pt idx="12">
                  <c:v>15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D-498D-9A99-B1719811F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9390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'PUERTO PLATA'!$C$10:$C$42</c:f>
              <c:strCache>
                <c:ptCount val="33"/>
                <c:pt idx="0">
                  <c:v>Violencia intrafamiliar</c:v>
                </c:pt>
                <c:pt idx="1">
                  <c:v>Código del menor NNA</c:v>
                </c:pt>
                <c:pt idx="2">
                  <c:v>Violencia de género</c:v>
                </c:pt>
                <c:pt idx="3">
                  <c:v>Amenaza</c:v>
                </c:pt>
                <c:pt idx="4">
                  <c:v>Golpes y heridas</c:v>
                </c:pt>
                <c:pt idx="5">
                  <c:v>Crímenes y delitos de alta tecnología</c:v>
                </c:pt>
                <c:pt idx="6">
                  <c:v>Robo calificado</c:v>
                </c:pt>
                <c:pt idx="7">
                  <c:v>Abuso de confianza</c:v>
                </c:pt>
                <c:pt idx="8">
                  <c:v>Daños y perjuicios a la cosa ajena</c:v>
                </c:pt>
                <c:pt idx="9">
                  <c:v>Código de trabajo</c:v>
                </c:pt>
                <c:pt idx="10">
                  <c:v>Estafa</c:v>
                </c:pt>
                <c:pt idx="11">
                  <c:v>Ley de armas</c:v>
                </c:pt>
                <c:pt idx="12">
                  <c:v>Agresión sexual</c:v>
                </c:pt>
                <c:pt idx="13">
                  <c:v>Droga, traficante de droga</c:v>
                </c:pt>
                <c:pt idx="14">
                  <c:v>Droga, distribución de droga</c:v>
                </c:pt>
                <c:pt idx="15">
                  <c:v>Falsificación</c:v>
                </c:pt>
                <c:pt idx="16">
                  <c:v>Homicidio</c:v>
                </c:pt>
                <c:pt idx="17">
                  <c:v>Asociación de malhechores</c:v>
                </c:pt>
                <c:pt idx="18">
                  <c:v>Droga, sanciones y circunstancias agravantes</c:v>
                </c:pt>
                <c:pt idx="19">
                  <c:v>Violación sexual</c:v>
                </c:pt>
                <c:pt idx="20">
                  <c:v>Ley contra el lavado de activos </c:v>
                </c:pt>
                <c:pt idx="21">
                  <c:v>Robo simple</c:v>
                </c:pt>
                <c:pt idx="22">
                  <c:v>Protección animal y tenencia responsible</c:v>
                </c:pt>
                <c:pt idx="23">
                  <c:v>Difamación e injuria</c:v>
                </c:pt>
                <c:pt idx="24">
                  <c:v>Tentativa de homicidio</c:v>
                </c:pt>
                <c:pt idx="25">
                  <c:v>Crímenes y delitos contra la propiedad</c:v>
                </c:pt>
                <c:pt idx="26">
                  <c:v>Tráfico ilícito de migrantes y trata de personas</c:v>
                </c:pt>
                <c:pt idx="27">
                  <c:v>Droga, simple posesión</c:v>
                </c:pt>
                <c:pt idx="28">
                  <c:v>Ley de cheque</c:v>
                </c:pt>
                <c:pt idx="29">
                  <c:v>Ley general de salud</c:v>
                </c:pt>
                <c:pt idx="30">
                  <c:v>Terrorismo</c:v>
                </c:pt>
                <c:pt idx="31">
                  <c:v>Juegos de azar</c:v>
                </c:pt>
                <c:pt idx="32">
                  <c:v>Medio ambiente y recursos naturales</c:v>
                </c:pt>
              </c:strCache>
            </c:strRef>
          </c:cat>
          <c:val>
            <c:numRef>
              <c:f>'PUERTO PLATA'!$D$10:$D$42</c:f>
              <c:numCache>
                <c:formatCode>#,##0</c:formatCode>
                <c:ptCount val="33"/>
                <c:pt idx="0">
                  <c:v>2747</c:v>
                </c:pt>
                <c:pt idx="1">
                  <c:v>936</c:v>
                </c:pt>
                <c:pt idx="2">
                  <c:v>735</c:v>
                </c:pt>
                <c:pt idx="3">
                  <c:v>353</c:v>
                </c:pt>
                <c:pt idx="4">
                  <c:v>311</c:v>
                </c:pt>
                <c:pt idx="5">
                  <c:v>263</c:v>
                </c:pt>
                <c:pt idx="6">
                  <c:v>252</c:v>
                </c:pt>
                <c:pt idx="7">
                  <c:v>69</c:v>
                </c:pt>
                <c:pt idx="8">
                  <c:v>67</c:v>
                </c:pt>
                <c:pt idx="9">
                  <c:v>61</c:v>
                </c:pt>
                <c:pt idx="10">
                  <c:v>54</c:v>
                </c:pt>
                <c:pt idx="11">
                  <c:v>40</c:v>
                </c:pt>
                <c:pt idx="12">
                  <c:v>39</c:v>
                </c:pt>
                <c:pt idx="13">
                  <c:v>38</c:v>
                </c:pt>
                <c:pt idx="14">
                  <c:v>34</c:v>
                </c:pt>
                <c:pt idx="15">
                  <c:v>25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9-433A-9329-246EAD6F5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5248"/>
        <c:axId val="300365808"/>
      </c:barChart>
      <c:catAx>
        <c:axId val="300365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65808"/>
        <c:crosses val="autoZero"/>
        <c:auto val="1"/>
        <c:lblAlgn val="ctr"/>
        <c:lblOffset val="100"/>
        <c:noMultiLvlLbl val="0"/>
      </c:catAx>
      <c:valAx>
        <c:axId val="300365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652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SAMANÁ!$C$10:$C$44</c:f>
              <c:strCache>
                <c:ptCount val="35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Código del menor NNA</c:v>
                </c:pt>
                <c:pt idx="4">
                  <c:v>Golpes y heridas</c:v>
                </c:pt>
                <c:pt idx="5">
                  <c:v>Asociación de malhechores</c:v>
                </c:pt>
                <c:pt idx="6">
                  <c:v>Violencia de género</c:v>
                </c:pt>
                <c:pt idx="7">
                  <c:v>Droga, simple posesión</c:v>
                </c:pt>
                <c:pt idx="8">
                  <c:v>Violación sexual</c:v>
                </c:pt>
                <c:pt idx="9">
                  <c:v>Agresión sexual</c:v>
                </c:pt>
                <c:pt idx="10">
                  <c:v>Ley de armas</c:v>
                </c:pt>
                <c:pt idx="11">
                  <c:v>Droga, traficante de droga</c:v>
                </c:pt>
                <c:pt idx="12">
                  <c:v>Estafa</c:v>
                </c:pt>
                <c:pt idx="13">
                  <c:v>Código de trabajo</c:v>
                </c:pt>
                <c:pt idx="14">
                  <c:v>Daños y perjuicios a la cosa ajena</c:v>
                </c:pt>
                <c:pt idx="15">
                  <c:v>Droga, distribución de droga</c:v>
                </c:pt>
                <c:pt idx="16">
                  <c:v>Droga, sanciones y circunstancias agravantes</c:v>
                </c:pt>
                <c:pt idx="17">
                  <c:v>Tentativa de homicidio</c:v>
                </c:pt>
                <c:pt idx="18">
                  <c:v>Tránsito y seguridad vial </c:v>
                </c:pt>
                <c:pt idx="19">
                  <c:v>Abuso de confianza</c:v>
                </c:pt>
                <c:pt idx="20">
                  <c:v>Crímenes y delitos de alta tecnología</c:v>
                </c:pt>
                <c:pt idx="21">
                  <c:v>Difamación e injuria</c:v>
                </c:pt>
                <c:pt idx="22">
                  <c:v>Medio ambiente y recursos naturales</c:v>
                </c:pt>
                <c:pt idx="23">
                  <c:v>Aborto y tentativa</c:v>
                </c:pt>
                <c:pt idx="24">
                  <c:v>Conflictos sociales</c:v>
                </c:pt>
                <c:pt idx="25">
                  <c:v>Crímenes y delitos contra la propiedad</c:v>
                </c:pt>
                <c:pt idx="26">
                  <c:v>Derechos humanos</c:v>
                </c:pt>
                <c:pt idx="27">
                  <c:v>Desaparición</c:v>
                </c:pt>
                <c:pt idx="28">
                  <c:v>Desfalco</c:v>
                </c:pt>
                <c:pt idx="29">
                  <c:v>Falsificación</c:v>
                </c:pt>
                <c:pt idx="30">
                  <c:v>Homicidio</c:v>
                </c:pt>
                <c:pt idx="31">
                  <c:v>Juegos de azar</c:v>
                </c:pt>
                <c:pt idx="32">
                  <c:v>Ley contra el lavado de activos </c:v>
                </c:pt>
                <c:pt idx="33">
                  <c:v>Ley de cheque</c:v>
                </c:pt>
                <c:pt idx="34">
                  <c:v>Ley general de salud</c:v>
                </c:pt>
              </c:strCache>
            </c:strRef>
          </c:cat>
          <c:val>
            <c:numRef>
              <c:f>SAMANÁ!$D$10:$D$44</c:f>
              <c:numCache>
                <c:formatCode>#,##0</c:formatCode>
                <c:ptCount val="35"/>
                <c:pt idx="0">
                  <c:v>152</c:v>
                </c:pt>
                <c:pt idx="1">
                  <c:v>44</c:v>
                </c:pt>
                <c:pt idx="2">
                  <c:v>35</c:v>
                </c:pt>
                <c:pt idx="3">
                  <c:v>35</c:v>
                </c:pt>
                <c:pt idx="4">
                  <c:v>30</c:v>
                </c:pt>
                <c:pt idx="5">
                  <c:v>26</c:v>
                </c:pt>
                <c:pt idx="6">
                  <c:v>24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7AE-BDBE-D2CCC7E3F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8608"/>
        <c:axId val="300369168"/>
      </c:barChart>
      <c:catAx>
        <c:axId val="300368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69168"/>
        <c:crosses val="autoZero"/>
        <c:auto val="1"/>
        <c:lblAlgn val="ctr"/>
        <c:lblOffset val="100"/>
        <c:noMultiLvlLbl val="0"/>
      </c:catAx>
      <c:valAx>
        <c:axId val="300369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68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CRISTÓBAL'!$C$10:$C$42</c:f>
              <c:strCache>
                <c:ptCount val="33"/>
                <c:pt idx="0">
                  <c:v>Violencia intrafamiliar</c:v>
                </c:pt>
                <c:pt idx="1">
                  <c:v>Código del menor NNA</c:v>
                </c:pt>
                <c:pt idx="2">
                  <c:v>Amenaza</c:v>
                </c:pt>
                <c:pt idx="3">
                  <c:v>Robo calificado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Crímenes y delitos de alta tecnología</c:v>
                </c:pt>
                <c:pt idx="7">
                  <c:v>Ley de armas</c:v>
                </c:pt>
                <c:pt idx="8">
                  <c:v>Abuso de confianza</c:v>
                </c:pt>
                <c:pt idx="9">
                  <c:v>Código de trabajo</c:v>
                </c:pt>
                <c:pt idx="10">
                  <c:v>Daños y perjuicios a la cosa ajena</c:v>
                </c:pt>
                <c:pt idx="11">
                  <c:v>Droga, traficante de droga</c:v>
                </c:pt>
                <c:pt idx="12">
                  <c:v>Asociación de malhechores</c:v>
                </c:pt>
                <c:pt idx="13">
                  <c:v>Agresión sexual</c:v>
                </c:pt>
                <c:pt idx="14">
                  <c:v>Estafa</c:v>
                </c:pt>
                <c:pt idx="15">
                  <c:v>Droga, simple posesión</c:v>
                </c:pt>
                <c:pt idx="16">
                  <c:v>Tránsito y seguridad vial </c:v>
                </c:pt>
                <c:pt idx="17">
                  <c:v>Droga, distribución de droga</c:v>
                </c:pt>
                <c:pt idx="18">
                  <c:v>Homicidio</c:v>
                </c:pt>
                <c:pt idx="19">
                  <c:v>Violación sexual</c:v>
                </c:pt>
                <c:pt idx="20">
                  <c:v>Robo simple</c:v>
                </c:pt>
                <c:pt idx="21">
                  <c:v>Tentativa de homicidio</c:v>
                </c:pt>
                <c:pt idx="22">
                  <c:v>Crímenes y delitos contra la propiedad</c:v>
                </c:pt>
                <c:pt idx="23">
                  <c:v>Protección animal y tenencia responsible</c:v>
                </c:pt>
                <c:pt idx="24">
                  <c:v>Difamación e injuria</c:v>
                </c:pt>
                <c:pt idx="25">
                  <c:v>Falsificación</c:v>
                </c:pt>
                <c:pt idx="26">
                  <c:v>Droga, sanciones y circunstancias agravantes</c:v>
                </c:pt>
                <c:pt idx="27">
                  <c:v>Juegos de azar</c:v>
                </c:pt>
                <c:pt idx="28">
                  <c:v>Propiedad industrial, intelectual y derecho de autor</c:v>
                </c:pt>
                <c:pt idx="29">
                  <c:v>Ley de cheque</c:v>
                </c:pt>
                <c:pt idx="30">
                  <c:v>Aborto y tentativa</c:v>
                </c:pt>
                <c:pt idx="31">
                  <c:v>Ley general de salud</c:v>
                </c:pt>
                <c:pt idx="32">
                  <c:v>Medio ambiente y recursos naturales</c:v>
                </c:pt>
              </c:strCache>
            </c:strRef>
          </c:cat>
          <c:val>
            <c:numRef>
              <c:f>'SAN CRISTÓBAL'!$D$10:$D$42</c:f>
              <c:numCache>
                <c:formatCode>#,##0</c:formatCode>
                <c:ptCount val="33"/>
                <c:pt idx="0">
                  <c:v>2027</c:v>
                </c:pt>
                <c:pt idx="1">
                  <c:v>1372</c:v>
                </c:pt>
                <c:pt idx="2">
                  <c:v>1195</c:v>
                </c:pt>
                <c:pt idx="3">
                  <c:v>829</c:v>
                </c:pt>
                <c:pt idx="4">
                  <c:v>573</c:v>
                </c:pt>
                <c:pt idx="5">
                  <c:v>411</c:v>
                </c:pt>
                <c:pt idx="6">
                  <c:v>225</c:v>
                </c:pt>
                <c:pt idx="7">
                  <c:v>210</c:v>
                </c:pt>
                <c:pt idx="8">
                  <c:v>173</c:v>
                </c:pt>
                <c:pt idx="9">
                  <c:v>161</c:v>
                </c:pt>
                <c:pt idx="10">
                  <c:v>158</c:v>
                </c:pt>
                <c:pt idx="11">
                  <c:v>140</c:v>
                </c:pt>
                <c:pt idx="12">
                  <c:v>128</c:v>
                </c:pt>
                <c:pt idx="13">
                  <c:v>118</c:v>
                </c:pt>
                <c:pt idx="14">
                  <c:v>66</c:v>
                </c:pt>
                <c:pt idx="15">
                  <c:v>65</c:v>
                </c:pt>
                <c:pt idx="16">
                  <c:v>52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14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11</c:v>
                </c:pt>
                <c:pt idx="25">
                  <c:v>7</c:v>
                </c:pt>
                <c:pt idx="26">
                  <c:v>6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4-4B0B-B49F-CC75F8E3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1968"/>
        <c:axId val="300372528"/>
      </c:barChart>
      <c:catAx>
        <c:axId val="3003719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2528"/>
        <c:crosses val="autoZero"/>
        <c:auto val="1"/>
        <c:lblAlgn val="ctr"/>
        <c:lblOffset val="100"/>
        <c:noMultiLvlLbl val="0"/>
      </c:catAx>
      <c:valAx>
        <c:axId val="3003725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19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FRANCISCO DE MACORÍS'!$C$10:$C$44</c:f>
              <c:strCache>
                <c:ptCount val="35"/>
                <c:pt idx="0">
                  <c:v>Droga, simple posesión</c:v>
                </c:pt>
                <c:pt idx="1">
                  <c:v>Amenaza</c:v>
                </c:pt>
                <c:pt idx="2">
                  <c:v>Violencia intrafamiliar</c:v>
                </c:pt>
                <c:pt idx="3">
                  <c:v>Violencia de género</c:v>
                </c:pt>
                <c:pt idx="4">
                  <c:v>Droga, traficante de droga</c:v>
                </c:pt>
                <c:pt idx="5">
                  <c:v>Golpes y heridas</c:v>
                </c:pt>
                <c:pt idx="6">
                  <c:v>Código del menor NNA</c:v>
                </c:pt>
                <c:pt idx="7">
                  <c:v>Robo calificado</c:v>
                </c:pt>
                <c:pt idx="8">
                  <c:v>Droga, distribución de droga</c:v>
                </c:pt>
                <c:pt idx="9">
                  <c:v>Ley de armas</c:v>
                </c:pt>
                <c:pt idx="10">
                  <c:v>Homicidio</c:v>
                </c:pt>
                <c:pt idx="11">
                  <c:v>Asociación de malhechores</c:v>
                </c:pt>
                <c:pt idx="12">
                  <c:v>Abuso de confianza</c:v>
                </c:pt>
                <c:pt idx="13">
                  <c:v>Tentativa de homicidio</c:v>
                </c:pt>
                <c:pt idx="14">
                  <c:v>Agresión sexual</c:v>
                </c:pt>
                <c:pt idx="15">
                  <c:v>Código de trabajo</c:v>
                </c:pt>
                <c:pt idx="16">
                  <c:v>Crímenes y delitos de alta tecnología</c:v>
                </c:pt>
                <c:pt idx="17">
                  <c:v>Droga, sanciones y circunstancias agravantes</c:v>
                </c:pt>
                <c:pt idx="18">
                  <c:v>Estafa</c:v>
                </c:pt>
                <c:pt idx="19">
                  <c:v>Daños y perjuicios a la cosa ajena</c:v>
                </c:pt>
                <c:pt idx="20">
                  <c:v>Crímenes y delitos contra la propiedad</c:v>
                </c:pt>
                <c:pt idx="21">
                  <c:v>Falsificación</c:v>
                </c:pt>
                <c:pt idx="22">
                  <c:v>Propiedad industrial, intelectual y derecho de autor</c:v>
                </c:pt>
                <c:pt idx="23">
                  <c:v>Violación sexual</c:v>
                </c:pt>
                <c:pt idx="24">
                  <c:v>Difamación e injuria</c:v>
                </c:pt>
                <c:pt idx="25">
                  <c:v>Robo simple</c:v>
                </c:pt>
                <c:pt idx="26">
                  <c:v>Secuestro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Juegos de azar</c:v>
                </c:pt>
                <c:pt idx="33">
                  <c:v>Ley contra el lavado de activos </c:v>
                </c:pt>
                <c:pt idx="34">
                  <c:v>Ley de cheque</c:v>
                </c:pt>
              </c:strCache>
            </c:strRef>
          </c:cat>
          <c:val>
            <c:numRef>
              <c:f>'SAN FRANCISCO DE MACORÍS'!$D$10:$D$44</c:f>
              <c:numCache>
                <c:formatCode>#,##0</c:formatCode>
                <c:ptCount val="35"/>
                <c:pt idx="0">
                  <c:v>1145</c:v>
                </c:pt>
                <c:pt idx="1">
                  <c:v>821</c:v>
                </c:pt>
                <c:pt idx="2">
                  <c:v>662</c:v>
                </c:pt>
                <c:pt idx="3">
                  <c:v>476</c:v>
                </c:pt>
                <c:pt idx="4">
                  <c:v>253</c:v>
                </c:pt>
                <c:pt idx="5">
                  <c:v>178</c:v>
                </c:pt>
                <c:pt idx="6">
                  <c:v>173</c:v>
                </c:pt>
                <c:pt idx="7">
                  <c:v>156</c:v>
                </c:pt>
                <c:pt idx="8">
                  <c:v>125</c:v>
                </c:pt>
                <c:pt idx="9">
                  <c:v>95</c:v>
                </c:pt>
                <c:pt idx="10">
                  <c:v>45</c:v>
                </c:pt>
                <c:pt idx="11">
                  <c:v>36</c:v>
                </c:pt>
                <c:pt idx="12">
                  <c:v>31</c:v>
                </c:pt>
                <c:pt idx="13">
                  <c:v>31</c:v>
                </c:pt>
                <c:pt idx="14">
                  <c:v>26</c:v>
                </c:pt>
                <c:pt idx="15">
                  <c:v>26</c:v>
                </c:pt>
                <c:pt idx="16">
                  <c:v>23</c:v>
                </c:pt>
                <c:pt idx="17">
                  <c:v>23</c:v>
                </c:pt>
                <c:pt idx="18">
                  <c:v>21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3-4351-8D24-57864095F1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5328"/>
        <c:axId val="300375888"/>
      </c:barChart>
      <c:catAx>
        <c:axId val="30037532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5888"/>
        <c:crosses val="autoZero"/>
        <c:auto val="1"/>
        <c:lblAlgn val="ctr"/>
        <c:lblOffset val="100"/>
        <c:noMultiLvlLbl val="0"/>
      </c:catAx>
      <c:valAx>
        <c:axId val="3003758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53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JOSÉ DE OCOA '!$C$10:$C$44</c:f>
              <c:strCache>
                <c:ptCount val="35"/>
                <c:pt idx="0">
                  <c:v>Violencia intrafamiliar</c:v>
                </c:pt>
                <c:pt idx="1">
                  <c:v>Asociación de malhechores</c:v>
                </c:pt>
                <c:pt idx="2">
                  <c:v>Droga, distribución de droga</c:v>
                </c:pt>
                <c:pt idx="3">
                  <c:v>Robo calificado</c:v>
                </c:pt>
                <c:pt idx="4">
                  <c:v>Ley de armas</c:v>
                </c:pt>
                <c:pt idx="5">
                  <c:v>Droga, simple posesión</c:v>
                </c:pt>
                <c:pt idx="6">
                  <c:v>Droga, traficante de droga</c:v>
                </c:pt>
                <c:pt idx="7">
                  <c:v>Código del menor NNA</c:v>
                </c:pt>
                <c:pt idx="8">
                  <c:v>Protección animal y tenencia responsible</c:v>
                </c:pt>
                <c:pt idx="9">
                  <c:v>Droga, sanciones y circunstancias agravantes</c:v>
                </c:pt>
                <c:pt idx="10">
                  <c:v>Golpes y heridas</c:v>
                </c:pt>
                <c:pt idx="11">
                  <c:v>Homicidio</c:v>
                </c:pt>
                <c:pt idx="12">
                  <c:v>Violación sexual</c:v>
                </c:pt>
                <c:pt idx="13">
                  <c:v>Violencia de género</c:v>
                </c:pt>
                <c:pt idx="14">
                  <c:v>Tránsito y seguridad vial </c:v>
                </c:pt>
                <c:pt idx="15">
                  <c:v>Aborto y tentativa</c:v>
                </c:pt>
                <c:pt idx="16">
                  <c:v>Abuso de confianza</c:v>
                </c:pt>
                <c:pt idx="17">
                  <c:v>Agresión sexual</c:v>
                </c:pt>
                <c:pt idx="18">
                  <c:v>Amenaza</c:v>
                </c:pt>
                <c:pt idx="19">
                  <c:v>Código de trabajo</c:v>
                </c:pt>
                <c:pt idx="20">
                  <c:v>Conflictos sociales</c:v>
                </c:pt>
                <c:pt idx="21">
                  <c:v>Crímenes y delitos contra la propiedad</c:v>
                </c:pt>
                <c:pt idx="22">
                  <c:v>Crímenes y delitos de alta tecnología</c:v>
                </c:pt>
                <c:pt idx="23">
                  <c:v>Daños y perjuicios a la cosa ajena</c:v>
                </c:pt>
                <c:pt idx="24">
                  <c:v>Derechos humanos</c:v>
                </c:pt>
                <c:pt idx="25">
                  <c:v>Desaparición</c:v>
                </c:pt>
                <c:pt idx="26">
                  <c:v>Desfalco</c:v>
                </c:pt>
                <c:pt idx="27">
                  <c:v>Difamación e injuria</c:v>
                </c:pt>
                <c:pt idx="28">
                  <c:v>Estafa</c:v>
                </c:pt>
                <c:pt idx="29">
                  <c:v>Falsificación</c:v>
                </c:pt>
                <c:pt idx="30">
                  <c:v>Juegos de azar</c:v>
                </c:pt>
                <c:pt idx="31">
                  <c:v>Ley contra el lavado de activos </c:v>
                </c:pt>
                <c:pt idx="32">
                  <c:v>Ley de cheque</c:v>
                </c:pt>
                <c:pt idx="33">
                  <c:v>Ley general de salud</c:v>
                </c:pt>
                <c:pt idx="34">
                  <c:v>Medio ambiente y recursos naturales</c:v>
                </c:pt>
              </c:strCache>
            </c:strRef>
          </c:cat>
          <c:val>
            <c:numRef>
              <c:f>'SAN JOSÉ DE OCOA '!$D$10:$D$44</c:f>
              <c:numCache>
                <c:formatCode>#,##0</c:formatCode>
                <c:ptCount val="35"/>
                <c:pt idx="0">
                  <c:v>24</c:v>
                </c:pt>
                <c:pt idx="1">
                  <c:v>22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6-4BF5-B419-73ED6E60D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8688"/>
        <c:axId val="300379248"/>
      </c:barChart>
      <c:catAx>
        <c:axId val="3003786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9248"/>
        <c:crosses val="autoZero"/>
        <c:auto val="1"/>
        <c:lblAlgn val="ctr"/>
        <c:lblOffset val="100"/>
        <c:noMultiLvlLbl val="0"/>
      </c:catAx>
      <c:valAx>
        <c:axId val="3003792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3786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JUAN DE LA MAGUANA'!$C$10:$C$44</c:f>
              <c:strCache>
                <c:ptCount val="35"/>
                <c:pt idx="0">
                  <c:v>Droga, traficante de droga</c:v>
                </c:pt>
                <c:pt idx="1">
                  <c:v>Violencia intrafamiliar</c:v>
                </c:pt>
                <c:pt idx="2">
                  <c:v>Robo calificado</c:v>
                </c:pt>
                <c:pt idx="3">
                  <c:v>Asociación de malhechores</c:v>
                </c:pt>
                <c:pt idx="4">
                  <c:v>Ley de armas</c:v>
                </c:pt>
                <c:pt idx="5">
                  <c:v>Agresión sexual</c:v>
                </c:pt>
                <c:pt idx="6">
                  <c:v>Droga, distribución de droga</c:v>
                </c:pt>
                <c:pt idx="7">
                  <c:v>Violencia de género</c:v>
                </c:pt>
                <c:pt idx="8">
                  <c:v>Golpes y heridas</c:v>
                </c:pt>
                <c:pt idx="9">
                  <c:v>Protección animal y tenencia responsible</c:v>
                </c:pt>
                <c:pt idx="10">
                  <c:v>Código del menor NNA</c:v>
                </c:pt>
                <c:pt idx="11">
                  <c:v>Homicidio</c:v>
                </c:pt>
                <c:pt idx="12">
                  <c:v>Tentativa de homicidio</c:v>
                </c:pt>
                <c:pt idx="13">
                  <c:v>Violación sexual</c:v>
                </c:pt>
                <c:pt idx="14">
                  <c:v>Código de trabajo</c:v>
                </c:pt>
                <c:pt idx="15">
                  <c:v>Amenaza</c:v>
                </c:pt>
                <c:pt idx="16">
                  <c:v>Daños y perjuicios a la cosa ajena</c:v>
                </c:pt>
                <c:pt idx="17">
                  <c:v>Droga, simple posesión</c:v>
                </c:pt>
                <c:pt idx="18">
                  <c:v>Estafa</c:v>
                </c:pt>
                <c:pt idx="19">
                  <c:v>Robo simple</c:v>
                </c:pt>
                <c:pt idx="20">
                  <c:v>Tránsito y seguridad vial </c:v>
                </c:pt>
                <c:pt idx="21">
                  <c:v>Aborto y tentativa</c:v>
                </c:pt>
                <c:pt idx="22">
                  <c:v>Abuso de confianza</c:v>
                </c:pt>
                <c:pt idx="23">
                  <c:v>Conflictos sociales</c:v>
                </c:pt>
                <c:pt idx="24">
                  <c:v>Crímenes y delitos contra la propiedad</c:v>
                </c:pt>
                <c:pt idx="25">
                  <c:v>Crímenes y delitos de alta tecnología</c:v>
                </c:pt>
                <c:pt idx="26">
                  <c:v>Derechos humanos</c:v>
                </c:pt>
                <c:pt idx="27">
                  <c:v>Desaparición</c:v>
                </c:pt>
                <c:pt idx="28">
                  <c:v>Desfalco</c:v>
                </c:pt>
                <c:pt idx="29">
                  <c:v>Difamación e injuria</c:v>
                </c:pt>
                <c:pt idx="30">
                  <c:v>Droga, sanciones y circunstancias agravantes</c:v>
                </c:pt>
                <c:pt idx="31">
                  <c:v>Falsificación</c:v>
                </c:pt>
                <c:pt idx="32">
                  <c:v>Juegos de azar</c:v>
                </c:pt>
                <c:pt idx="33">
                  <c:v>Ley contra el lavado de activos </c:v>
                </c:pt>
                <c:pt idx="34">
                  <c:v>Ley de cheque</c:v>
                </c:pt>
              </c:strCache>
            </c:strRef>
          </c:cat>
          <c:val>
            <c:numRef>
              <c:f>'SAN JUAN DE LA MAGUANA'!$D$10:$D$44</c:f>
              <c:numCache>
                <c:formatCode>#,##0</c:formatCode>
                <c:ptCount val="35"/>
                <c:pt idx="0">
                  <c:v>68</c:v>
                </c:pt>
                <c:pt idx="1">
                  <c:v>66</c:v>
                </c:pt>
                <c:pt idx="2">
                  <c:v>52</c:v>
                </c:pt>
                <c:pt idx="3">
                  <c:v>20</c:v>
                </c:pt>
                <c:pt idx="4">
                  <c:v>20</c:v>
                </c:pt>
                <c:pt idx="5">
                  <c:v>18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8E-AF40-EDDD6CE2CD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0800"/>
        <c:axId val="301391360"/>
      </c:barChart>
      <c:catAx>
        <c:axId val="3013908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1360"/>
        <c:crosses val="autoZero"/>
        <c:auto val="1"/>
        <c:lblAlgn val="ctr"/>
        <c:lblOffset val="100"/>
        <c:noMultiLvlLbl val="0"/>
      </c:catAx>
      <c:valAx>
        <c:axId val="3013913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08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BAHORUCO!$C$10:$C$43</c:f>
              <c:strCache>
                <c:ptCount val="34"/>
                <c:pt idx="0">
                  <c:v>Violencia intrafamiliar</c:v>
                </c:pt>
                <c:pt idx="1">
                  <c:v>Violencia de género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Código de trabajo</c:v>
                </c:pt>
                <c:pt idx="6">
                  <c:v>Estafa</c:v>
                </c:pt>
                <c:pt idx="7">
                  <c:v>Abuso de confianza</c:v>
                </c:pt>
                <c:pt idx="8">
                  <c:v>Agresión sexual</c:v>
                </c:pt>
                <c:pt idx="9">
                  <c:v>Daños y perjuicios a la cosa ajena</c:v>
                </c:pt>
                <c:pt idx="10">
                  <c:v>Violación sexual</c:v>
                </c:pt>
                <c:pt idx="11">
                  <c:v>Ley de armas</c:v>
                </c:pt>
                <c:pt idx="12">
                  <c:v>Robo calificado</c:v>
                </c:pt>
                <c:pt idx="13">
                  <c:v>Droga, traficante de droga</c:v>
                </c:pt>
                <c:pt idx="14">
                  <c:v>Crímenes y delitos de alta tecnología</c:v>
                </c:pt>
                <c:pt idx="15">
                  <c:v>Protección animal y tenencia responsible</c:v>
                </c:pt>
                <c:pt idx="16">
                  <c:v>Homicidio</c:v>
                </c:pt>
                <c:pt idx="17">
                  <c:v>Crímenes y delitos contra la propiedad</c:v>
                </c:pt>
                <c:pt idx="18">
                  <c:v>Difamación e injuria</c:v>
                </c:pt>
                <c:pt idx="19">
                  <c:v>Droga, distribución de droga</c:v>
                </c:pt>
                <c:pt idx="20">
                  <c:v>Droga, simple posesión</c:v>
                </c:pt>
                <c:pt idx="21">
                  <c:v>Falsificación</c:v>
                </c:pt>
                <c:pt idx="22">
                  <c:v>Secuestro</c:v>
                </c:pt>
                <c:pt idx="23">
                  <c:v>Tránsito y seguridad vial </c:v>
                </c:pt>
                <c:pt idx="24">
                  <c:v>Aborto y tentativa</c:v>
                </c:pt>
                <c:pt idx="25">
                  <c:v>Asociación de malhechores</c:v>
                </c:pt>
                <c:pt idx="26">
                  <c:v>Conflictos sociales</c:v>
                </c:pt>
                <c:pt idx="27">
                  <c:v>Derechos humanos</c:v>
                </c:pt>
                <c:pt idx="28">
                  <c:v>Desaparición</c:v>
                </c:pt>
                <c:pt idx="29">
                  <c:v>Desfalco</c:v>
                </c:pt>
                <c:pt idx="30">
                  <c:v>Droga, sanciones y circunstancias agravantes</c:v>
                </c:pt>
                <c:pt idx="31">
                  <c:v>Juegos de azar</c:v>
                </c:pt>
                <c:pt idx="32">
                  <c:v>Ley contra el lavado de activos </c:v>
                </c:pt>
                <c:pt idx="33">
                  <c:v>Ley de cheque</c:v>
                </c:pt>
              </c:strCache>
            </c:strRef>
          </c:cat>
          <c:val>
            <c:numRef>
              <c:f>BAHORUCO!$D$10:$D$43</c:f>
              <c:numCache>
                <c:formatCode>#,##0</c:formatCode>
                <c:ptCount val="34"/>
                <c:pt idx="0">
                  <c:v>184</c:v>
                </c:pt>
                <c:pt idx="1">
                  <c:v>46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17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17F-BE55-AB9CFF68E3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812368"/>
        <c:axId val="167810128"/>
      </c:barChart>
      <c:catAx>
        <c:axId val="16781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0128"/>
        <c:crosses val="autoZero"/>
        <c:auto val="1"/>
        <c:lblAlgn val="ctr"/>
        <c:lblOffset val="100"/>
        <c:noMultiLvlLbl val="0"/>
      </c:catAx>
      <c:valAx>
        <c:axId val="167810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79504052634627E-2"/>
          <c:y val="9.071486888129995E-3"/>
          <c:w val="0.89288127014435725"/>
          <c:h val="0.96553009586807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PEDRO DE MACORÍS'!$C$10:$C$44</c:f>
              <c:strCache>
                <c:ptCount val="35"/>
                <c:pt idx="0">
                  <c:v>Violencia intrafamiliar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Golpes y heridas</c:v>
                </c:pt>
                <c:pt idx="4">
                  <c:v>Crímenes y delitos de alta tecnología</c:v>
                </c:pt>
                <c:pt idx="5">
                  <c:v>Robo calificado</c:v>
                </c:pt>
                <c:pt idx="6">
                  <c:v>Asociación de malhechores</c:v>
                </c:pt>
                <c:pt idx="7">
                  <c:v>Ley de armas</c:v>
                </c:pt>
                <c:pt idx="8">
                  <c:v>Abuso de confianza</c:v>
                </c:pt>
                <c:pt idx="9">
                  <c:v>Droga, traficante de droga</c:v>
                </c:pt>
                <c:pt idx="10">
                  <c:v>Violencia de género</c:v>
                </c:pt>
                <c:pt idx="11">
                  <c:v>Código de trabajo</c:v>
                </c:pt>
                <c:pt idx="12">
                  <c:v>Daños y perjuicios a la cosa ajena</c:v>
                </c:pt>
                <c:pt idx="13">
                  <c:v>Estafa</c:v>
                </c:pt>
                <c:pt idx="14">
                  <c:v>Agresión sexual</c:v>
                </c:pt>
                <c:pt idx="15">
                  <c:v>Droga, distribución de droga</c:v>
                </c:pt>
                <c:pt idx="16">
                  <c:v>Tentativa de homicidio</c:v>
                </c:pt>
                <c:pt idx="17">
                  <c:v>Homicidio</c:v>
                </c:pt>
                <c:pt idx="18">
                  <c:v>Falsificación</c:v>
                </c:pt>
                <c:pt idx="19">
                  <c:v>Droga, sanciones y circunstancias agravantes</c:v>
                </c:pt>
                <c:pt idx="20">
                  <c:v>Medio ambiente y recursos naturales</c:v>
                </c:pt>
                <c:pt idx="21">
                  <c:v>Tráfico ilícito de migrantes y trata de personas</c:v>
                </c:pt>
                <c:pt idx="22">
                  <c:v>Violación sexual</c:v>
                </c:pt>
                <c:pt idx="23">
                  <c:v>Difamación e injuria</c:v>
                </c:pt>
                <c:pt idx="24">
                  <c:v>Robo simple</c:v>
                </c:pt>
                <c:pt idx="25">
                  <c:v>Tránsito y seguridad vial </c:v>
                </c:pt>
                <c:pt idx="26">
                  <c:v>Droga, simple posesión</c:v>
                </c:pt>
                <c:pt idx="27">
                  <c:v>Protección animal y tenencia responsible</c:v>
                </c:pt>
                <c:pt idx="28">
                  <c:v>Crímenes y delitos contra la propiedad</c:v>
                </c:pt>
                <c:pt idx="29">
                  <c:v>Propiedad industrial, intelectual y derecho de autor</c:v>
                </c:pt>
                <c:pt idx="30">
                  <c:v>Terrorismo</c:v>
                </c:pt>
                <c:pt idx="31">
                  <c:v>Aborto y tentativa</c:v>
                </c:pt>
                <c:pt idx="32">
                  <c:v>Conflictos sociales</c:v>
                </c:pt>
                <c:pt idx="33">
                  <c:v>Derechos humanos</c:v>
                </c:pt>
                <c:pt idx="34">
                  <c:v>Desaparición</c:v>
                </c:pt>
              </c:strCache>
            </c:strRef>
          </c:cat>
          <c:val>
            <c:numRef>
              <c:f>'SAN PEDRO DE MACORÍS'!$D$10:$D$44</c:f>
              <c:numCache>
                <c:formatCode>#,##0</c:formatCode>
                <c:ptCount val="35"/>
                <c:pt idx="0">
                  <c:v>1142</c:v>
                </c:pt>
                <c:pt idx="1">
                  <c:v>747</c:v>
                </c:pt>
                <c:pt idx="2">
                  <c:v>253</c:v>
                </c:pt>
                <c:pt idx="3">
                  <c:v>246</c:v>
                </c:pt>
                <c:pt idx="4">
                  <c:v>240</c:v>
                </c:pt>
                <c:pt idx="5">
                  <c:v>160</c:v>
                </c:pt>
                <c:pt idx="6">
                  <c:v>118</c:v>
                </c:pt>
                <c:pt idx="7">
                  <c:v>107</c:v>
                </c:pt>
                <c:pt idx="8">
                  <c:v>106</c:v>
                </c:pt>
                <c:pt idx="9">
                  <c:v>97</c:v>
                </c:pt>
                <c:pt idx="10">
                  <c:v>90</c:v>
                </c:pt>
                <c:pt idx="11">
                  <c:v>81</c:v>
                </c:pt>
                <c:pt idx="12">
                  <c:v>45</c:v>
                </c:pt>
                <c:pt idx="13">
                  <c:v>35</c:v>
                </c:pt>
                <c:pt idx="14">
                  <c:v>32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4-4EB9-9C03-933EAC730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4160"/>
        <c:axId val="301394720"/>
      </c:barChart>
      <c:catAx>
        <c:axId val="3013941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4720"/>
        <c:crosses val="autoZero"/>
        <c:auto val="1"/>
        <c:lblAlgn val="ctr"/>
        <c:lblOffset val="100"/>
        <c:noMultiLvlLbl val="0"/>
      </c:catAx>
      <c:valAx>
        <c:axId val="3013947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41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'SÁNCHEZ RAMÍREZ'!$C$10:$C$44</c:f>
              <c:strCache>
                <c:ptCount val="35"/>
                <c:pt idx="0">
                  <c:v>Robo calificado</c:v>
                </c:pt>
                <c:pt idx="1">
                  <c:v>Droga, simple posesión</c:v>
                </c:pt>
                <c:pt idx="2">
                  <c:v>Amenaza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Droga, distribución de droga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Estafa</c:v>
                </c:pt>
                <c:pt idx="9">
                  <c:v>Asociación de malhechores</c:v>
                </c:pt>
                <c:pt idx="10">
                  <c:v>Violencia de género</c:v>
                </c:pt>
                <c:pt idx="11">
                  <c:v>Código del menor NNA</c:v>
                </c:pt>
                <c:pt idx="12">
                  <c:v>Droga, traficante de droga</c:v>
                </c:pt>
                <c:pt idx="13">
                  <c:v>Ley de armas</c:v>
                </c:pt>
                <c:pt idx="14">
                  <c:v>Abuso de confianza</c:v>
                </c:pt>
                <c:pt idx="15">
                  <c:v>Tentativa de homicidio</c:v>
                </c:pt>
                <c:pt idx="16">
                  <c:v>Código de trabajo</c:v>
                </c:pt>
                <c:pt idx="17">
                  <c:v>Agresión sexual</c:v>
                </c:pt>
                <c:pt idx="18">
                  <c:v>Droga, sanciones y circunstancias agravantes</c:v>
                </c:pt>
                <c:pt idx="19">
                  <c:v>Pérdida de documento de identidad</c:v>
                </c:pt>
                <c:pt idx="20">
                  <c:v>Falsificación</c:v>
                </c:pt>
                <c:pt idx="21">
                  <c:v>Propiedad industrial, intelectual y derecho de autor</c:v>
                </c:pt>
                <c:pt idx="22">
                  <c:v>Difamación e injuria</c:v>
                </c:pt>
                <c:pt idx="23">
                  <c:v>Protección animal y tenencia responsible</c:v>
                </c:pt>
                <c:pt idx="24">
                  <c:v>Crímenes y delitos contra la propiedad</c:v>
                </c:pt>
                <c:pt idx="25">
                  <c:v>Desaparición</c:v>
                </c:pt>
                <c:pt idx="26">
                  <c:v>Homicidio</c:v>
                </c:pt>
                <c:pt idx="27">
                  <c:v>Medio ambiente y recursos naturales</c:v>
                </c:pt>
                <c:pt idx="28">
                  <c:v>Robo simple</c:v>
                </c:pt>
                <c:pt idx="29">
                  <c:v>Derechos humanos</c:v>
                </c:pt>
                <c:pt idx="30">
                  <c:v>Ley contra el lavado de activos </c:v>
                </c:pt>
                <c:pt idx="31">
                  <c:v>Secuestro</c:v>
                </c:pt>
                <c:pt idx="32">
                  <c:v>Violación sexual</c:v>
                </c:pt>
                <c:pt idx="33">
                  <c:v>Aborto y tentativa</c:v>
                </c:pt>
                <c:pt idx="34">
                  <c:v>Conflictos sociales</c:v>
                </c:pt>
              </c:strCache>
            </c:strRef>
          </c:cat>
          <c:val>
            <c:numRef>
              <c:f>'SÁNCHEZ RAMÍREZ'!$D$10:$D$44</c:f>
              <c:numCache>
                <c:formatCode>#,##0</c:formatCode>
                <c:ptCount val="35"/>
                <c:pt idx="0">
                  <c:v>215</c:v>
                </c:pt>
                <c:pt idx="1">
                  <c:v>197</c:v>
                </c:pt>
                <c:pt idx="2">
                  <c:v>153</c:v>
                </c:pt>
                <c:pt idx="3">
                  <c:v>131</c:v>
                </c:pt>
                <c:pt idx="4">
                  <c:v>102</c:v>
                </c:pt>
                <c:pt idx="5">
                  <c:v>69</c:v>
                </c:pt>
                <c:pt idx="6">
                  <c:v>68</c:v>
                </c:pt>
                <c:pt idx="7">
                  <c:v>68</c:v>
                </c:pt>
                <c:pt idx="8">
                  <c:v>66</c:v>
                </c:pt>
                <c:pt idx="9">
                  <c:v>44</c:v>
                </c:pt>
                <c:pt idx="10">
                  <c:v>37</c:v>
                </c:pt>
                <c:pt idx="11">
                  <c:v>35</c:v>
                </c:pt>
                <c:pt idx="12">
                  <c:v>22</c:v>
                </c:pt>
                <c:pt idx="13">
                  <c:v>20</c:v>
                </c:pt>
                <c:pt idx="14">
                  <c:v>17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A-4D94-89C9-A5F04FCED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7520"/>
        <c:axId val="301398080"/>
      </c:barChart>
      <c:catAx>
        <c:axId val="30139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8080"/>
        <c:crosses val="autoZero"/>
        <c:auto val="1"/>
        <c:lblAlgn val="ctr"/>
        <c:lblOffset val="100"/>
        <c:noMultiLvlLbl val="0"/>
      </c:catAx>
      <c:valAx>
        <c:axId val="30139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39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1637835151897803E-2"/>
          <c:w val="0.46025971284480227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SANTIAGO!$C$10:$C$44</c:f>
              <c:strCache>
                <c:ptCount val="35"/>
                <c:pt idx="0">
                  <c:v>Código del menor NNA</c:v>
                </c:pt>
                <c:pt idx="1">
                  <c:v>Violencia intrafamiliar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Violencia de género</c:v>
                </c:pt>
                <c:pt idx="5">
                  <c:v>Amenaza</c:v>
                </c:pt>
                <c:pt idx="6">
                  <c:v>Crímenes y delitos de alta tecnología</c:v>
                </c:pt>
                <c:pt idx="7">
                  <c:v>Daños y perjuicios a la cosa ajena</c:v>
                </c:pt>
                <c:pt idx="8">
                  <c:v>Agresión sexual</c:v>
                </c:pt>
                <c:pt idx="9">
                  <c:v>Estafa</c:v>
                </c:pt>
                <c:pt idx="10">
                  <c:v>Abuso de confianza</c:v>
                </c:pt>
                <c:pt idx="11">
                  <c:v>Conflictos sociales</c:v>
                </c:pt>
                <c:pt idx="12">
                  <c:v>Código de trabajo</c:v>
                </c:pt>
                <c:pt idx="13">
                  <c:v>Droga, traficante de droga</c:v>
                </c:pt>
                <c:pt idx="14">
                  <c:v>Falsificación</c:v>
                </c:pt>
                <c:pt idx="15">
                  <c:v>Asociación de malhechores</c:v>
                </c:pt>
                <c:pt idx="16">
                  <c:v>Pérdida de documento de identidad</c:v>
                </c:pt>
                <c:pt idx="17">
                  <c:v>Violación sexual</c:v>
                </c:pt>
                <c:pt idx="18">
                  <c:v>Droga, distribución de droga</c:v>
                </c:pt>
                <c:pt idx="19">
                  <c:v>Homicidio</c:v>
                </c:pt>
                <c:pt idx="20">
                  <c:v>Ley de armas</c:v>
                </c:pt>
                <c:pt idx="21">
                  <c:v>Desaparición</c:v>
                </c:pt>
                <c:pt idx="22">
                  <c:v>Protección animal y tenencia responsible</c:v>
                </c:pt>
                <c:pt idx="23">
                  <c:v>Crímenes y delitos contra la propiedad</c:v>
                </c:pt>
                <c:pt idx="24">
                  <c:v>Robo simple</c:v>
                </c:pt>
                <c:pt idx="25">
                  <c:v>Tentativa de homicidio</c:v>
                </c:pt>
                <c:pt idx="26">
                  <c:v>Droga, simple posesión</c:v>
                </c:pt>
                <c:pt idx="27">
                  <c:v>Tránsito y seguridad vial </c:v>
                </c:pt>
                <c:pt idx="28">
                  <c:v>Difamación e injuria</c:v>
                </c:pt>
                <c:pt idx="29">
                  <c:v>Propiedad industrial, intelectual y derecho de autor</c:v>
                </c:pt>
                <c:pt idx="30">
                  <c:v>Ley contra el lavado de activos </c:v>
                </c:pt>
                <c:pt idx="31">
                  <c:v>Ley de cheque</c:v>
                </c:pt>
                <c:pt idx="32">
                  <c:v>Medio ambiente y recursos naturales</c:v>
                </c:pt>
                <c:pt idx="33">
                  <c:v>Proxenetismo</c:v>
                </c:pt>
                <c:pt idx="34">
                  <c:v>Tráfico ilícito de migrantes y trata de personas</c:v>
                </c:pt>
              </c:strCache>
            </c:strRef>
          </c:cat>
          <c:val>
            <c:numRef>
              <c:f>SANTIAGO!$D$10:$D$44</c:f>
              <c:numCache>
                <c:formatCode>#,##0</c:formatCode>
                <c:ptCount val="35"/>
                <c:pt idx="0">
                  <c:v>2053</c:v>
                </c:pt>
                <c:pt idx="1">
                  <c:v>1960</c:v>
                </c:pt>
                <c:pt idx="2">
                  <c:v>1390</c:v>
                </c:pt>
                <c:pt idx="3">
                  <c:v>1290</c:v>
                </c:pt>
                <c:pt idx="4">
                  <c:v>1051</c:v>
                </c:pt>
                <c:pt idx="5">
                  <c:v>671</c:v>
                </c:pt>
                <c:pt idx="6">
                  <c:v>370</c:v>
                </c:pt>
                <c:pt idx="7">
                  <c:v>253</c:v>
                </c:pt>
                <c:pt idx="8">
                  <c:v>222</c:v>
                </c:pt>
                <c:pt idx="9">
                  <c:v>190</c:v>
                </c:pt>
                <c:pt idx="10">
                  <c:v>157</c:v>
                </c:pt>
                <c:pt idx="11">
                  <c:v>134</c:v>
                </c:pt>
                <c:pt idx="12">
                  <c:v>131</c:v>
                </c:pt>
                <c:pt idx="13">
                  <c:v>114</c:v>
                </c:pt>
                <c:pt idx="14">
                  <c:v>107</c:v>
                </c:pt>
                <c:pt idx="15">
                  <c:v>90</c:v>
                </c:pt>
                <c:pt idx="16">
                  <c:v>79</c:v>
                </c:pt>
                <c:pt idx="17">
                  <c:v>65</c:v>
                </c:pt>
                <c:pt idx="18">
                  <c:v>61</c:v>
                </c:pt>
                <c:pt idx="19">
                  <c:v>43</c:v>
                </c:pt>
                <c:pt idx="20">
                  <c:v>43</c:v>
                </c:pt>
                <c:pt idx="21">
                  <c:v>27</c:v>
                </c:pt>
                <c:pt idx="22">
                  <c:v>18</c:v>
                </c:pt>
                <c:pt idx="23">
                  <c:v>17</c:v>
                </c:pt>
                <c:pt idx="24">
                  <c:v>14</c:v>
                </c:pt>
                <c:pt idx="25">
                  <c:v>9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9-447E-A2C2-C8A5C132C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0880"/>
        <c:axId val="301401440"/>
      </c:barChart>
      <c:catAx>
        <c:axId val="30140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1440"/>
        <c:crosses val="autoZero"/>
        <c:auto val="1"/>
        <c:lblAlgn val="ctr"/>
        <c:lblOffset val="100"/>
        <c:noMultiLvlLbl val="0"/>
      </c:catAx>
      <c:valAx>
        <c:axId val="30140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RODRIGUEZ'!$C$11:$C$44</c:f>
              <c:strCache>
                <c:ptCount val="34"/>
                <c:pt idx="0">
                  <c:v>Robo calificado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Droga, simple posesión</c:v>
                </c:pt>
                <c:pt idx="6">
                  <c:v>Crímenes y delitos de alta tecnología</c:v>
                </c:pt>
                <c:pt idx="7">
                  <c:v>Droga, distribución de droga</c:v>
                </c:pt>
                <c:pt idx="8">
                  <c:v>Droga, traficante de droga</c:v>
                </c:pt>
                <c:pt idx="9">
                  <c:v>Ley de armas</c:v>
                </c:pt>
                <c:pt idx="10">
                  <c:v>Agresión sexual</c:v>
                </c:pt>
                <c:pt idx="11">
                  <c:v>Asociación de malhechores</c:v>
                </c:pt>
                <c:pt idx="12">
                  <c:v>Daños y perjuicios a la cosa ajena</c:v>
                </c:pt>
                <c:pt idx="13">
                  <c:v>Tránsito y seguridad vial </c:v>
                </c:pt>
                <c:pt idx="14">
                  <c:v>Tráfico ilícito de migrantes y trata de personas</c:v>
                </c:pt>
                <c:pt idx="15">
                  <c:v>Abuso de confianza</c:v>
                </c:pt>
                <c:pt idx="16">
                  <c:v>Estafa</c:v>
                </c:pt>
                <c:pt idx="17">
                  <c:v>Código de trabajo</c:v>
                </c:pt>
                <c:pt idx="18">
                  <c:v>Protección animal y tenencia responsible</c:v>
                </c:pt>
                <c:pt idx="19">
                  <c:v>Robo simple</c:v>
                </c:pt>
                <c:pt idx="20">
                  <c:v>Homicidio</c:v>
                </c:pt>
                <c:pt idx="21">
                  <c:v>Crímenes y delitos contra la propiedad</c:v>
                </c:pt>
                <c:pt idx="22">
                  <c:v>Desaparición</c:v>
                </c:pt>
                <c:pt idx="23">
                  <c:v>Tentativa de homicidio</c:v>
                </c:pt>
                <c:pt idx="24">
                  <c:v>Medio ambiente y recursos naturales</c:v>
                </c:pt>
                <c:pt idx="25">
                  <c:v>Pérdida de documento de identidad</c:v>
                </c:pt>
                <c:pt idx="26">
                  <c:v>Derechos humanos</c:v>
                </c:pt>
                <c:pt idx="27">
                  <c:v>Difamación e injuria</c:v>
                </c:pt>
                <c:pt idx="28">
                  <c:v>Droga, sanciones y circunstancias agravantes</c:v>
                </c:pt>
                <c:pt idx="29">
                  <c:v>Propiedad industrial, intelectual y derecho de autor</c:v>
                </c:pt>
                <c:pt idx="30">
                  <c:v>Aborto y tentativa</c:v>
                </c:pt>
                <c:pt idx="31">
                  <c:v>Conflictos sociales</c:v>
                </c:pt>
                <c:pt idx="32">
                  <c:v>Desfalco</c:v>
                </c:pt>
                <c:pt idx="33">
                  <c:v>Falsificación</c:v>
                </c:pt>
              </c:strCache>
            </c:strRef>
          </c:cat>
          <c:val>
            <c:numRef>
              <c:f>'SANTIAGO RODRIGUEZ'!$D$11:$D$44</c:f>
              <c:numCache>
                <c:formatCode>#,##0</c:formatCode>
                <c:ptCount val="34"/>
                <c:pt idx="0">
                  <c:v>125</c:v>
                </c:pt>
                <c:pt idx="1">
                  <c:v>116</c:v>
                </c:pt>
                <c:pt idx="2">
                  <c:v>98</c:v>
                </c:pt>
                <c:pt idx="3">
                  <c:v>96</c:v>
                </c:pt>
                <c:pt idx="4">
                  <c:v>89</c:v>
                </c:pt>
                <c:pt idx="5">
                  <c:v>82</c:v>
                </c:pt>
                <c:pt idx="6">
                  <c:v>44</c:v>
                </c:pt>
                <c:pt idx="7">
                  <c:v>33</c:v>
                </c:pt>
                <c:pt idx="8">
                  <c:v>30</c:v>
                </c:pt>
                <c:pt idx="9">
                  <c:v>29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12</c:v>
                </c:pt>
                <c:pt idx="16">
                  <c:v>12</c:v>
                </c:pt>
                <c:pt idx="17">
                  <c:v>11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0-48BB-943C-ECF0DA9B9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4240"/>
        <c:axId val="301861744"/>
      </c:barChart>
      <c:catAx>
        <c:axId val="30140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1744"/>
        <c:crosses val="autoZero"/>
        <c:auto val="1"/>
        <c:lblAlgn val="ctr"/>
        <c:lblOffset val="100"/>
        <c:noMultiLvlLbl val="0"/>
      </c:catAx>
      <c:valAx>
        <c:axId val="3018617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40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ESTE'!$C$10:$C$44</c:f>
              <c:strCache>
                <c:ptCount val="35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Código del menor NNA</c:v>
                </c:pt>
                <c:pt idx="4">
                  <c:v>Crímenes y delitos de alta tecnología</c:v>
                </c:pt>
                <c:pt idx="5">
                  <c:v>Daños y perjuicios a la cosa ajena</c:v>
                </c:pt>
                <c:pt idx="6">
                  <c:v>Abuso de confianza</c:v>
                </c:pt>
                <c:pt idx="7">
                  <c:v>Estafa</c:v>
                </c:pt>
                <c:pt idx="8">
                  <c:v>Código de trabajo</c:v>
                </c:pt>
                <c:pt idx="9">
                  <c:v>Asociación de malhechores</c:v>
                </c:pt>
                <c:pt idx="10">
                  <c:v>Tentativa de homicidio</c:v>
                </c:pt>
                <c:pt idx="11">
                  <c:v>Violencia de género</c:v>
                </c:pt>
                <c:pt idx="12">
                  <c:v>Pérdida de documento de identidad</c:v>
                </c:pt>
                <c:pt idx="13">
                  <c:v>Falsificación</c:v>
                </c:pt>
                <c:pt idx="14">
                  <c:v>Homicidio</c:v>
                </c:pt>
                <c:pt idx="15">
                  <c:v>Crímenes y delitos contra la propiedad</c:v>
                </c:pt>
                <c:pt idx="16">
                  <c:v>Propiedad industrial, intelectual y derecho de autor</c:v>
                </c:pt>
                <c:pt idx="17">
                  <c:v>Desaparición</c:v>
                </c:pt>
                <c:pt idx="18">
                  <c:v>Conflictos sociales</c:v>
                </c:pt>
                <c:pt idx="19">
                  <c:v>Protección animal y tenencia responsible</c:v>
                </c:pt>
                <c:pt idx="20">
                  <c:v>Difamación e injuria</c:v>
                </c:pt>
                <c:pt idx="21">
                  <c:v>Robo simple</c:v>
                </c:pt>
                <c:pt idx="22">
                  <c:v>Tránsito y seguridad vial </c:v>
                </c:pt>
                <c:pt idx="23">
                  <c:v>Medio ambiente y recursos naturales</c:v>
                </c:pt>
                <c:pt idx="24">
                  <c:v>Ley de armas</c:v>
                </c:pt>
                <c:pt idx="25">
                  <c:v>Secuestro</c:v>
                </c:pt>
                <c:pt idx="26">
                  <c:v>Violencia intrafamiliar</c:v>
                </c:pt>
                <c:pt idx="27">
                  <c:v>Agresión sexual</c:v>
                </c:pt>
                <c:pt idx="28">
                  <c:v>Derechos humanos</c:v>
                </c:pt>
                <c:pt idx="29">
                  <c:v>Juegos de azar</c:v>
                </c:pt>
                <c:pt idx="30">
                  <c:v>Ley de cheque</c:v>
                </c:pt>
                <c:pt idx="31">
                  <c:v>Aborto y tentativa</c:v>
                </c:pt>
                <c:pt idx="32">
                  <c:v>Desfalco</c:v>
                </c:pt>
                <c:pt idx="33">
                  <c:v>Droga, distribución de droga</c:v>
                </c:pt>
                <c:pt idx="34">
                  <c:v>Droga, sanciones y circunstancias agravantes</c:v>
                </c:pt>
              </c:strCache>
            </c:strRef>
          </c:cat>
          <c:val>
            <c:numRef>
              <c:f>'SANTO DOMINGO ESTE'!$D$10:$D$44</c:f>
              <c:numCache>
                <c:formatCode>#,##0</c:formatCode>
                <c:ptCount val="35"/>
                <c:pt idx="0">
                  <c:v>3006</c:v>
                </c:pt>
                <c:pt idx="1">
                  <c:v>2960</c:v>
                </c:pt>
                <c:pt idx="2">
                  <c:v>2306</c:v>
                </c:pt>
                <c:pt idx="3">
                  <c:v>1154</c:v>
                </c:pt>
                <c:pt idx="4">
                  <c:v>893</c:v>
                </c:pt>
                <c:pt idx="5">
                  <c:v>772</c:v>
                </c:pt>
                <c:pt idx="6">
                  <c:v>661</c:v>
                </c:pt>
                <c:pt idx="7">
                  <c:v>607</c:v>
                </c:pt>
                <c:pt idx="8">
                  <c:v>505</c:v>
                </c:pt>
                <c:pt idx="9">
                  <c:v>140</c:v>
                </c:pt>
                <c:pt idx="10">
                  <c:v>107</c:v>
                </c:pt>
                <c:pt idx="11">
                  <c:v>106</c:v>
                </c:pt>
                <c:pt idx="12">
                  <c:v>101</c:v>
                </c:pt>
                <c:pt idx="13">
                  <c:v>81</c:v>
                </c:pt>
                <c:pt idx="14">
                  <c:v>79</c:v>
                </c:pt>
                <c:pt idx="15">
                  <c:v>51</c:v>
                </c:pt>
                <c:pt idx="16">
                  <c:v>39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15</c:v>
                </c:pt>
                <c:pt idx="21">
                  <c:v>13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B-41E7-9460-8D779C070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4544"/>
        <c:axId val="301865104"/>
      </c:barChart>
      <c:catAx>
        <c:axId val="3018645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5104"/>
        <c:crosses val="autoZero"/>
        <c:auto val="1"/>
        <c:lblAlgn val="ctr"/>
        <c:lblOffset val="100"/>
        <c:noMultiLvlLbl val="0"/>
      </c:catAx>
      <c:valAx>
        <c:axId val="3018651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45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05413058280824"/>
          <c:y val="1.071339557890297E-2"/>
          <c:w val="0.46053163151787169"/>
          <c:h val="0.9666927663490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OESTE'!$C$10:$C$44</c:f>
              <c:strCache>
                <c:ptCount val="35"/>
                <c:pt idx="0">
                  <c:v>Violencia intrafamiliar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Amenaza</c:v>
                </c:pt>
                <c:pt idx="4">
                  <c:v>Violencia de género</c:v>
                </c:pt>
                <c:pt idx="5">
                  <c:v>Código del menor NNA</c:v>
                </c:pt>
                <c:pt idx="6">
                  <c:v>Daños y perjuicios a la cosa ajena</c:v>
                </c:pt>
                <c:pt idx="7">
                  <c:v>Crímenes y delitos de alta tecnología</c:v>
                </c:pt>
                <c:pt idx="8">
                  <c:v>Abuso de confianza</c:v>
                </c:pt>
                <c:pt idx="9">
                  <c:v>Droga, simple posesión</c:v>
                </c:pt>
                <c:pt idx="10">
                  <c:v>Difamación e injuria</c:v>
                </c:pt>
                <c:pt idx="11">
                  <c:v>Asociación de malhechores</c:v>
                </c:pt>
                <c:pt idx="12">
                  <c:v>Código de trabajo</c:v>
                </c:pt>
                <c:pt idx="13">
                  <c:v>Ley de armas</c:v>
                </c:pt>
                <c:pt idx="14">
                  <c:v>Agresión sexual</c:v>
                </c:pt>
                <c:pt idx="15">
                  <c:v>Estafa</c:v>
                </c:pt>
                <c:pt idx="16">
                  <c:v>Homicidio</c:v>
                </c:pt>
                <c:pt idx="17">
                  <c:v>Violación sexual</c:v>
                </c:pt>
                <c:pt idx="18">
                  <c:v>Protección animal y tenencia responsible</c:v>
                </c:pt>
                <c:pt idx="19">
                  <c:v>Tentativa de homicidio</c:v>
                </c:pt>
                <c:pt idx="20">
                  <c:v>Conflictos sociales</c:v>
                </c:pt>
                <c:pt idx="21">
                  <c:v>Droga, traficante de droga</c:v>
                </c:pt>
                <c:pt idx="22">
                  <c:v>Droga, distribución de droga</c:v>
                </c:pt>
                <c:pt idx="23">
                  <c:v>Propiedad industrial, intelectual y derecho de autor</c:v>
                </c:pt>
                <c:pt idx="24">
                  <c:v>Falsificación</c:v>
                </c:pt>
                <c:pt idx="25">
                  <c:v>Robo simple</c:v>
                </c:pt>
                <c:pt idx="26">
                  <c:v>Crímenes y delitos contra la propiedad</c:v>
                </c:pt>
                <c:pt idx="27">
                  <c:v>Ley de cheque</c:v>
                </c:pt>
                <c:pt idx="28">
                  <c:v>Medio ambiente y recursos naturales</c:v>
                </c:pt>
                <c:pt idx="29">
                  <c:v>Pérdida de documento de identidad</c:v>
                </c:pt>
                <c:pt idx="30">
                  <c:v>Ley general de salud</c:v>
                </c:pt>
                <c:pt idx="31">
                  <c:v>Desaparición</c:v>
                </c:pt>
                <c:pt idx="32">
                  <c:v>Droga, sanciones y circunstancias agravantes</c:v>
                </c:pt>
                <c:pt idx="33">
                  <c:v>Secuestro</c:v>
                </c:pt>
                <c:pt idx="34">
                  <c:v>Juegos de azar</c:v>
                </c:pt>
              </c:strCache>
            </c:strRef>
          </c:cat>
          <c:val>
            <c:numRef>
              <c:f>'SANTO DOMINGO OESTE'!$D$10:$D$44</c:f>
              <c:numCache>
                <c:formatCode>#,##0</c:formatCode>
                <c:ptCount val="35"/>
                <c:pt idx="0">
                  <c:v>3488</c:v>
                </c:pt>
                <c:pt idx="1">
                  <c:v>1330</c:v>
                </c:pt>
                <c:pt idx="2">
                  <c:v>1282</c:v>
                </c:pt>
                <c:pt idx="3">
                  <c:v>1246</c:v>
                </c:pt>
                <c:pt idx="4">
                  <c:v>1031</c:v>
                </c:pt>
                <c:pt idx="5">
                  <c:v>832</c:v>
                </c:pt>
                <c:pt idx="6">
                  <c:v>454</c:v>
                </c:pt>
                <c:pt idx="7">
                  <c:v>370</c:v>
                </c:pt>
                <c:pt idx="8">
                  <c:v>244</c:v>
                </c:pt>
                <c:pt idx="9">
                  <c:v>214</c:v>
                </c:pt>
                <c:pt idx="10">
                  <c:v>176</c:v>
                </c:pt>
                <c:pt idx="11">
                  <c:v>168</c:v>
                </c:pt>
                <c:pt idx="12">
                  <c:v>159</c:v>
                </c:pt>
                <c:pt idx="13">
                  <c:v>123</c:v>
                </c:pt>
                <c:pt idx="14">
                  <c:v>111</c:v>
                </c:pt>
                <c:pt idx="15">
                  <c:v>111</c:v>
                </c:pt>
                <c:pt idx="16">
                  <c:v>57</c:v>
                </c:pt>
                <c:pt idx="17">
                  <c:v>35</c:v>
                </c:pt>
                <c:pt idx="18">
                  <c:v>34</c:v>
                </c:pt>
                <c:pt idx="19">
                  <c:v>30</c:v>
                </c:pt>
                <c:pt idx="20">
                  <c:v>26</c:v>
                </c:pt>
                <c:pt idx="21">
                  <c:v>25</c:v>
                </c:pt>
                <c:pt idx="22">
                  <c:v>24</c:v>
                </c:pt>
                <c:pt idx="23">
                  <c:v>21</c:v>
                </c:pt>
                <c:pt idx="24">
                  <c:v>15</c:v>
                </c:pt>
                <c:pt idx="25">
                  <c:v>13</c:v>
                </c:pt>
                <c:pt idx="26">
                  <c:v>12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1-40C2-901F-64B7C420D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7904"/>
        <c:axId val="301868464"/>
      </c:barChart>
      <c:catAx>
        <c:axId val="3018679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8464"/>
        <c:crosses val="autoZero"/>
        <c:auto val="1"/>
        <c:lblAlgn val="ctr"/>
        <c:lblOffset val="100"/>
        <c:noMultiLvlLbl val="0"/>
      </c:catAx>
      <c:valAx>
        <c:axId val="3018684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679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VALVERDE!$C$10:$C$44</c:f>
              <c:strCache>
                <c:ptCount val="35"/>
                <c:pt idx="0">
                  <c:v>Amenaza</c:v>
                </c:pt>
                <c:pt idx="1">
                  <c:v>Droga, simple posesión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Estafa</c:v>
                </c:pt>
                <c:pt idx="5">
                  <c:v>Crímenes y delitos de alta tecnología</c:v>
                </c:pt>
                <c:pt idx="6">
                  <c:v>Código del menor NNA</c:v>
                </c:pt>
                <c:pt idx="7">
                  <c:v>Daños y perjuicios a la cosa ajena</c:v>
                </c:pt>
                <c:pt idx="8">
                  <c:v>Abuso de confianza</c:v>
                </c:pt>
                <c:pt idx="9">
                  <c:v>Droga, distribución de droga</c:v>
                </c:pt>
                <c:pt idx="10">
                  <c:v>Código de trabajo</c:v>
                </c:pt>
                <c:pt idx="11">
                  <c:v>Violencia intrafamiliar</c:v>
                </c:pt>
                <c:pt idx="12">
                  <c:v>Ley de armas</c:v>
                </c:pt>
                <c:pt idx="13">
                  <c:v>Droga, traficante de droga</c:v>
                </c:pt>
                <c:pt idx="14">
                  <c:v>Propiedad industrial, intelectual y derecho de autor</c:v>
                </c:pt>
                <c:pt idx="15">
                  <c:v>Asociación de malhechores</c:v>
                </c:pt>
                <c:pt idx="16">
                  <c:v>Violencia de género</c:v>
                </c:pt>
                <c:pt idx="17">
                  <c:v>Tránsito y seguridad vial </c:v>
                </c:pt>
                <c:pt idx="18">
                  <c:v>Robo simple</c:v>
                </c:pt>
                <c:pt idx="19">
                  <c:v>Protección animal y tenencia responsible</c:v>
                </c:pt>
                <c:pt idx="20">
                  <c:v>Tentativa de homicidio</c:v>
                </c:pt>
                <c:pt idx="21">
                  <c:v>Homicidio</c:v>
                </c:pt>
                <c:pt idx="22">
                  <c:v>Tráfico ilícito de migrantes y trata de personas</c:v>
                </c:pt>
                <c:pt idx="23">
                  <c:v>Agresión sexual</c:v>
                </c:pt>
                <c:pt idx="24">
                  <c:v>Crímenes y delitos contra la propiedad</c:v>
                </c:pt>
                <c:pt idx="25">
                  <c:v>Medio ambiente y recursos naturales</c:v>
                </c:pt>
                <c:pt idx="26">
                  <c:v>Derechos humanos</c:v>
                </c:pt>
                <c:pt idx="27">
                  <c:v>Falsificación</c:v>
                </c:pt>
                <c:pt idx="28">
                  <c:v>Aborto y tentativa</c:v>
                </c:pt>
                <c:pt idx="29">
                  <c:v>Conflictos sociales</c:v>
                </c:pt>
                <c:pt idx="30">
                  <c:v>Desaparición</c:v>
                </c:pt>
                <c:pt idx="31">
                  <c:v>Desfalco</c:v>
                </c:pt>
                <c:pt idx="32">
                  <c:v>Difamación e injuria</c:v>
                </c:pt>
                <c:pt idx="33">
                  <c:v>Droga, sanciones y circunstancias agravantes</c:v>
                </c:pt>
                <c:pt idx="34">
                  <c:v>Juegos de azar</c:v>
                </c:pt>
              </c:strCache>
            </c:strRef>
          </c:cat>
          <c:val>
            <c:numRef>
              <c:f>VALVERDE!$D$10:$D$44</c:f>
              <c:numCache>
                <c:formatCode>#,##0</c:formatCode>
                <c:ptCount val="35"/>
                <c:pt idx="0">
                  <c:v>228</c:v>
                </c:pt>
                <c:pt idx="1">
                  <c:v>119</c:v>
                </c:pt>
                <c:pt idx="2">
                  <c:v>97</c:v>
                </c:pt>
                <c:pt idx="3">
                  <c:v>94</c:v>
                </c:pt>
                <c:pt idx="4">
                  <c:v>68</c:v>
                </c:pt>
                <c:pt idx="5">
                  <c:v>61</c:v>
                </c:pt>
                <c:pt idx="6">
                  <c:v>55</c:v>
                </c:pt>
                <c:pt idx="7">
                  <c:v>49</c:v>
                </c:pt>
                <c:pt idx="8">
                  <c:v>45</c:v>
                </c:pt>
                <c:pt idx="9">
                  <c:v>31</c:v>
                </c:pt>
                <c:pt idx="10">
                  <c:v>27</c:v>
                </c:pt>
                <c:pt idx="11">
                  <c:v>25</c:v>
                </c:pt>
                <c:pt idx="12">
                  <c:v>23</c:v>
                </c:pt>
                <c:pt idx="13">
                  <c:v>21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A-494B-A53F-5CE84231E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1264"/>
        <c:axId val="301871824"/>
      </c:barChart>
      <c:catAx>
        <c:axId val="30187126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1824"/>
        <c:crosses val="autoZero"/>
        <c:auto val="1"/>
        <c:lblAlgn val="ctr"/>
        <c:lblOffset val="100"/>
        <c:noMultiLvlLbl val="0"/>
      </c:catAx>
      <c:valAx>
        <c:axId val="301871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12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ALTAGRACIA'!$C$10:$C$45</c:f>
              <c:strCache>
                <c:ptCount val="36"/>
                <c:pt idx="0">
                  <c:v>Robo calificado</c:v>
                </c:pt>
                <c:pt idx="1">
                  <c:v>Violencia intrafamiliar</c:v>
                </c:pt>
                <c:pt idx="2">
                  <c:v>Golpes y heridas</c:v>
                </c:pt>
                <c:pt idx="3">
                  <c:v>Amenaza</c:v>
                </c:pt>
                <c:pt idx="4">
                  <c:v>Asociación de malhechores</c:v>
                </c:pt>
                <c:pt idx="5">
                  <c:v>Violencia de género</c:v>
                </c:pt>
                <c:pt idx="6">
                  <c:v>Agresión sexual</c:v>
                </c:pt>
                <c:pt idx="7">
                  <c:v>Crímenes y delitos de alta tecnología</c:v>
                </c:pt>
                <c:pt idx="8">
                  <c:v>Estafa</c:v>
                </c:pt>
                <c:pt idx="9">
                  <c:v>Abuso de confianza</c:v>
                </c:pt>
                <c:pt idx="10">
                  <c:v>Código del menor NNA</c:v>
                </c:pt>
                <c:pt idx="11">
                  <c:v>Droga, distribución de droga</c:v>
                </c:pt>
                <c:pt idx="12">
                  <c:v>Droga, simple posesión</c:v>
                </c:pt>
                <c:pt idx="13">
                  <c:v>Propiedad industrial, intelectual y derecho de autor</c:v>
                </c:pt>
                <c:pt idx="14">
                  <c:v>Robo simple</c:v>
                </c:pt>
                <c:pt idx="15">
                  <c:v>Violación sexual</c:v>
                </c:pt>
                <c:pt idx="16">
                  <c:v>Daños y perjuicios a la cosa ajena</c:v>
                </c:pt>
                <c:pt idx="17">
                  <c:v>Ley de armas</c:v>
                </c:pt>
                <c:pt idx="18">
                  <c:v>Crímenes y delitos contra la propiedad</c:v>
                </c:pt>
                <c:pt idx="19">
                  <c:v>Droga, traficante de droga</c:v>
                </c:pt>
                <c:pt idx="20">
                  <c:v>Protección animal y tenencia responsible</c:v>
                </c:pt>
                <c:pt idx="21">
                  <c:v>Tentativa de homicidio</c:v>
                </c:pt>
                <c:pt idx="22">
                  <c:v>Tráfico ilícito de migrantes y trata de personas</c:v>
                </c:pt>
                <c:pt idx="23">
                  <c:v>Aborto y tentativa</c:v>
                </c:pt>
                <c:pt idx="24">
                  <c:v>Código de trabajo</c:v>
                </c:pt>
                <c:pt idx="25">
                  <c:v>Conflictos sociales</c:v>
                </c:pt>
                <c:pt idx="26">
                  <c:v>Derechos humanos</c:v>
                </c:pt>
                <c:pt idx="27">
                  <c:v>Desaparición</c:v>
                </c:pt>
                <c:pt idx="28">
                  <c:v>Desfalco</c:v>
                </c:pt>
                <c:pt idx="29">
                  <c:v>Difamación e injuria</c:v>
                </c:pt>
                <c:pt idx="30">
                  <c:v>Droga, sanciones y circunstancias agravantes</c:v>
                </c:pt>
                <c:pt idx="31">
                  <c:v>Falsificación</c:v>
                </c:pt>
                <c:pt idx="32">
                  <c:v>Homicidio</c:v>
                </c:pt>
                <c:pt idx="33">
                  <c:v>Juegos de azar</c:v>
                </c:pt>
                <c:pt idx="34">
                  <c:v>Ley contra el lavado de activos </c:v>
                </c:pt>
                <c:pt idx="35">
                  <c:v>Ley de cheque</c:v>
                </c:pt>
              </c:strCache>
            </c:strRef>
          </c:cat>
          <c:val>
            <c:numRef>
              <c:f>'VILLA ALTAGRACIA'!$D$10:$D$45</c:f>
              <c:numCache>
                <c:formatCode>#,##0</c:formatCode>
                <c:ptCount val="36"/>
                <c:pt idx="0">
                  <c:v>120</c:v>
                </c:pt>
                <c:pt idx="1">
                  <c:v>114</c:v>
                </c:pt>
                <c:pt idx="2">
                  <c:v>61</c:v>
                </c:pt>
                <c:pt idx="3">
                  <c:v>42</c:v>
                </c:pt>
                <c:pt idx="4">
                  <c:v>26</c:v>
                </c:pt>
                <c:pt idx="5">
                  <c:v>16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E-4622-9B53-9617DD65F4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4624"/>
        <c:axId val="301875184"/>
      </c:barChart>
      <c:catAx>
        <c:axId val="30187462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5184"/>
        <c:crosses val="autoZero"/>
        <c:auto val="1"/>
        <c:lblAlgn val="ctr"/>
        <c:lblOffset val="100"/>
        <c:noMultiLvlLbl val="0"/>
      </c:catAx>
      <c:valAx>
        <c:axId val="3018751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187462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BARAHONA!$C$10:$C$43</c:f>
              <c:strCache>
                <c:ptCount val="34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Ley de armas</c:v>
                </c:pt>
                <c:pt idx="6">
                  <c:v>Asociación de malhechores</c:v>
                </c:pt>
                <c:pt idx="7">
                  <c:v>Código del menor NNA</c:v>
                </c:pt>
                <c:pt idx="8">
                  <c:v>Difamación e injuria</c:v>
                </c:pt>
                <c:pt idx="9">
                  <c:v>Agresión sexual</c:v>
                </c:pt>
                <c:pt idx="10">
                  <c:v>Código de trabajo</c:v>
                </c:pt>
                <c:pt idx="11">
                  <c:v>Droga, distribución de droga</c:v>
                </c:pt>
                <c:pt idx="12">
                  <c:v>Crímenes y delitos de alta tecnología</c:v>
                </c:pt>
                <c:pt idx="13">
                  <c:v>Daños y perjuicios a la cosa ajena</c:v>
                </c:pt>
                <c:pt idx="14">
                  <c:v>Conflictos sociales</c:v>
                </c:pt>
                <c:pt idx="15">
                  <c:v>Estafa</c:v>
                </c:pt>
                <c:pt idx="16">
                  <c:v>Abuso de confianza</c:v>
                </c:pt>
                <c:pt idx="17">
                  <c:v>Violación sexual</c:v>
                </c:pt>
                <c:pt idx="18">
                  <c:v>Robo simple</c:v>
                </c:pt>
                <c:pt idx="19">
                  <c:v>Homicidio</c:v>
                </c:pt>
                <c:pt idx="20">
                  <c:v>Protección animal y tenencia responsible</c:v>
                </c:pt>
                <c:pt idx="21">
                  <c:v>Droga, traficante de droga</c:v>
                </c:pt>
                <c:pt idx="22">
                  <c:v>Propiedad industrial, intelectual y derecho de autor</c:v>
                </c:pt>
                <c:pt idx="23">
                  <c:v>Crímenes y delitos contra la propiedad</c:v>
                </c:pt>
                <c:pt idx="24">
                  <c:v>Droga, sanciones y circunstancias agravantes</c:v>
                </c:pt>
                <c:pt idx="25">
                  <c:v>Droga, simple posesión</c:v>
                </c:pt>
                <c:pt idx="26">
                  <c:v>Falsificación</c:v>
                </c:pt>
                <c:pt idx="27">
                  <c:v>Ley contra el lavado de activos </c:v>
                </c:pt>
                <c:pt idx="28">
                  <c:v>Ley general de salud</c:v>
                </c:pt>
                <c:pt idx="29">
                  <c:v>Secuestro</c:v>
                </c:pt>
                <c:pt idx="30">
                  <c:v>Tentativa de homicidio</c:v>
                </c:pt>
                <c:pt idx="31">
                  <c:v>Tráfico ilícito de migrantes y trata de personas</c:v>
                </c:pt>
                <c:pt idx="32">
                  <c:v>Aborto y tentativa</c:v>
                </c:pt>
                <c:pt idx="33">
                  <c:v>Derechos humanos</c:v>
                </c:pt>
              </c:strCache>
            </c:strRef>
          </c:cat>
          <c:val>
            <c:numRef>
              <c:f>BARAHONA!$D$10:$D$43</c:f>
              <c:numCache>
                <c:formatCode>#,##0</c:formatCode>
                <c:ptCount val="34"/>
                <c:pt idx="0">
                  <c:v>664</c:v>
                </c:pt>
                <c:pt idx="1">
                  <c:v>246</c:v>
                </c:pt>
                <c:pt idx="2">
                  <c:v>204</c:v>
                </c:pt>
                <c:pt idx="3">
                  <c:v>189</c:v>
                </c:pt>
                <c:pt idx="4">
                  <c:v>120</c:v>
                </c:pt>
                <c:pt idx="5">
                  <c:v>98</c:v>
                </c:pt>
                <c:pt idx="6">
                  <c:v>75</c:v>
                </c:pt>
                <c:pt idx="7">
                  <c:v>68</c:v>
                </c:pt>
                <c:pt idx="8">
                  <c:v>67</c:v>
                </c:pt>
                <c:pt idx="9">
                  <c:v>55</c:v>
                </c:pt>
                <c:pt idx="10">
                  <c:v>35</c:v>
                </c:pt>
                <c:pt idx="11">
                  <c:v>34</c:v>
                </c:pt>
                <c:pt idx="12">
                  <c:v>33</c:v>
                </c:pt>
                <c:pt idx="13">
                  <c:v>29</c:v>
                </c:pt>
                <c:pt idx="14">
                  <c:v>20</c:v>
                </c:pt>
                <c:pt idx="15">
                  <c:v>20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1-4B6C-A014-F5C8F9519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1073840"/>
        <c:axId val="231074400"/>
      </c:barChart>
      <c:catAx>
        <c:axId val="2310738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074400"/>
        <c:crosses val="autoZero"/>
        <c:auto val="1"/>
        <c:lblAlgn val="ctr"/>
        <c:lblOffset val="100"/>
        <c:noMultiLvlLbl val="0"/>
      </c:catAx>
      <c:valAx>
        <c:axId val="2310744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10738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64443232380537"/>
          <c:y val="1.0873652439617175E-2"/>
          <c:w val="0.47335959827177942"/>
          <c:h val="0.966194538437582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CONSTANZA!$C$10:$C$43</c:f>
              <c:strCache>
                <c:ptCount val="34"/>
                <c:pt idx="0">
                  <c:v>Violencia intrafamiliar</c:v>
                </c:pt>
                <c:pt idx="1">
                  <c:v>Robo calificado</c:v>
                </c:pt>
                <c:pt idx="2">
                  <c:v>Droga, simple posesión</c:v>
                </c:pt>
                <c:pt idx="3">
                  <c:v>Crímenes y delitos de alta tecnología</c:v>
                </c:pt>
                <c:pt idx="4">
                  <c:v>Violencia de género</c:v>
                </c:pt>
                <c:pt idx="5">
                  <c:v>Código del menor NNA</c:v>
                </c:pt>
                <c:pt idx="6">
                  <c:v>Droga, distribución de droga</c:v>
                </c:pt>
                <c:pt idx="7">
                  <c:v>Droga, traficante de droga</c:v>
                </c:pt>
                <c:pt idx="8">
                  <c:v>Amenaza</c:v>
                </c:pt>
                <c:pt idx="9">
                  <c:v>Código de trabajo</c:v>
                </c:pt>
                <c:pt idx="10">
                  <c:v>Abuso de confianza</c:v>
                </c:pt>
                <c:pt idx="11">
                  <c:v>Golpes y heridas</c:v>
                </c:pt>
                <c:pt idx="12">
                  <c:v>Agresión sexual</c:v>
                </c:pt>
                <c:pt idx="13">
                  <c:v>Estafa</c:v>
                </c:pt>
                <c:pt idx="14">
                  <c:v>Daños y perjuicios a la cosa ajena</c:v>
                </c:pt>
                <c:pt idx="15">
                  <c:v>Ley de armas</c:v>
                </c:pt>
                <c:pt idx="16">
                  <c:v>Protección animal y tenencia responsible</c:v>
                </c:pt>
                <c:pt idx="17">
                  <c:v>Asociación de malhechores</c:v>
                </c:pt>
                <c:pt idx="18">
                  <c:v>Violación sexual</c:v>
                </c:pt>
                <c:pt idx="19">
                  <c:v>Homicidio</c:v>
                </c:pt>
                <c:pt idx="20">
                  <c:v>Falsificación</c:v>
                </c:pt>
                <c:pt idx="21">
                  <c:v>Tentativa de homicidio</c:v>
                </c:pt>
                <c:pt idx="22">
                  <c:v>Crímenes y delitos contra la propiedad</c:v>
                </c:pt>
                <c:pt idx="23">
                  <c:v>Desaparición</c:v>
                </c:pt>
                <c:pt idx="24">
                  <c:v>Droga, sanciones y circunstancias agravantes</c:v>
                </c:pt>
                <c:pt idx="25">
                  <c:v>Prevaricación</c:v>
                </c:pt>
                <c:pt idx="26">
                  <c:v>Robo simple</c:v>
                </c:pt>
                <c:pt idx="27">
                  <c:v>Aborto y tentativa</c:v>
                </c:pt>
                <c:pt idx="28">
                  <c:v>Conflictos sociales</c:v>
                </c:pt>
                <c:pt idx="29">
                  <c:v>Derechos humanos</c:v>
                </c:pt>
                <c:pt idx="30">
                  <c:v>Desfalco</c:v>
                </c:pt>
                <c:pt idx="31">
                  <c:v>Difamación e injuria</c:v>
                </c:pt>
                <c:pt idx="32">
                  <c:v>Juegos de azar</c:v>
                </c:pt>
                <c:pt idx="33">
                  <c:v>Ley contra el lavado de activos </c:v>
                </c:pt>
              </c:strCache>
            </c:strRef>
          </c:cat>
          <c:val>
            <c:numRef>
              <c:f>CONSTANZA!$D$10:$D$43</c:f>
              <c:numCache>
                <c:formatCode>#,##0</c:formatCode>
                <c:ptCount val="34"/>
                <c:pt idx="0">
                  <c:v>353</c:v>
                </c:pt>
                <c:pt idx="1">
                  <c:v>332</c:v>
                </c:pt>
                <c:pt idx="2">
                  <c:v>100</c:v>
                </c:pt>
                <c:pt idx="3">
                  <c:v>73</c:v>
                </c:pt>
                <c:pt idx="4">
                  <c:v>59</c:v>
                </c:pt>
                <c:pt idx="5">
                  <c:v>54</c:v>
                </c:pt>
                <c:pt idx="6">
                  <c:v>50</c:v>
                </c:pt>
                <c:pt idx="7">
                  <c:v>29</c:v>
                </c:pt>
                <c:pt idx="8">
                  <c:v>28</c:v>
                </c:pt>
                <c:pt idx="9">
                  <c:v>28</c:v>
                </c:pt>
                <c:pt idx="10">
                  <c:v>27</c:v>
                </c:pt>
                <c:pt idx="11">
                  <c:v>23</c:v>
                </c:pt>
                <c:pt idx="12">
                  <c:v>16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3-4C3C-A587-2B1192211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649072"/>
        <c:axId val="230647952"/>
      </c:barChart>
      <c:catAx>
        <c:axId val="230649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647952"/>
        <c:crossesAt val="0"/>
        <c:auto val="1"/>
        <c:lblAlgn val="ctr"/>
        <c:lblOffset val="100"/>
        <c:noMultiLvlLbl val="0"/>
      </c:catAx>
      <c:valAx>
        <c:axId val="230647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649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DAJABÓN!$C$10:$C$42</c:f>
              <c:strCache>
                <c:ptCount val="33"/>
                <c:pt idx="0">
                  <c:v>Código del menor NNA</c:v>
                </c:pt>
                <c:pt idx="1">
                  <c:v>Droga, distribución de droga</c:v>
                </c:pt>
                <c:pt idx="2">
                  <c:v>Robo calificado</c:v>
                </c:pt>
                <c:pt idx="3">
                  <c:v>Crímenes y delitos de alta tecnología</c:v>
                </c:pt>
                <c:pt idx="4">
                  <c:v>Golpes y heridas</c:v>
                </c:pt>
                <c:pt idx="5">
                  <c:v>Amenaza</c:v>
                </c:pt>
                <c:pt idx="6">
                  <c:v>Droga, simple posesión</c:v>
                </c:pt>
                <c:pt idx="7">
                  <c:v>Tránsito y seguridad vial </c:v>
                </c:pt>
                <c:pt idx="8">
                  <c:v>Tráfico ilícito de migrantes y trata de personas</c:v>
                </c:pt>
                <c:pt idx="9">
                  <c:v>Daños y perjuicios a la cosa ajena</c:v>
                </c:pt>
                <c:pt idx="10">
                  <c:v>Abuso de confianza</c:v>
                </c:pt>
                <c:pt idx="11">
                  <c:v>Droga, traficante de droga</c:v>
                </c:pt>
                <c:pt idx="12">
                  <c:v>Ley de armas</c:v>
                </c:pt>
                <c:pt idx="13">
                  <c:v>Violencia intrafamiliar</c:v>
                </c:pt>
                <c:pt idx="14">
                  <c:v>Estafa</c:v>
                </c:pt>
                <c:pt idx="15">
                  <c:v>Homicidio</c:v>
                </c:pt>
                <c:pt idx="16">
                  <c:v>Robo simple</c:v>
                </c:pt>
                <c:pt idx="17">
                  <c:v>Violencia de género</c:v>
                </c:pt>
                <c:pt idx="18">
                  <c:v>Protección animal y tenencia responsible</c:v>
                </c:pt>
                <c:pt idx="19">
                  <c:v>Agresión sexual</c:v>
                </c:pt>
                <c:pt idx="20">
                  <c:v>Asociación de malhechores</c:v>
                </c:pt>
                <c:pt idx="21">
                  <c:v>Código de trabajo</c:v>
                </c:pt>
                <c:pt idx="22">
                  <c:v>Droga, sanciones y circunstancias agravantes</c:v>
                </c:pt>
                <c:pt idx="23">
                  <c:v>Falsificación</c:v>
                </c:pt>
                <c:pt idx="24">
                  <c:v>Tentativa de homicidio</c:v>
                </c:pt>
                <c:pt idx="25">
                  <c:v>Crímenes y delitos contra la propiedad</c:v>
                </c:pt>
                <c:pt idx="26">
                  <c:v>Secuestro</c:v>
                </c:pt>
                <c:pt idx="27">
                  <c:v>Violación sexual</c:v>
                </c:pt>
                <c:pt idx="28">
                  <c:v>Aborto y tentativa</c:v>
                </c:pt>
                <c:pt idx="29">
                  <c:v>Conflictos sociales</c:v>
                </c:pt>
                <c:pt idx="30">
                  <c:v>Derechos humanos</c:v>
                </c:pt>
                <c:pt idx="31">
                  <c:v>Desaparición</c:v>
                </c:pt>
                <c:pt idx="32">
                  <c:v>Desfalco</c:v>
                </c:pt>
              </c:strCache>
            </c:strRef>
          </c:cat>
          <c:val>
            <c:numRef>
              <c:f>DAJABÓN!$D$10:$D$42</c:f>
              <c:numCache>
                <c:formatCode>#,##0</c:formatCode>
                <c:ptCount val="33"/>
                <c:pt idx="0">
                  <c:v>95</c:v>
                </c:pt>
                <c:pt idx="1">
                  <c:v>76</c:v>
                </c:pt>
                <c:pt idx="2">
                  <c:v>67</c:v>
                </c:pt>
                <c:pt idx="3">
                  <c:v>47</c:v>
                </c:pt>
                <c:pt idx="4">
                  <c:v>46</c:v>
                </c:pt>
                <c:pt idx="5">
                  <c:v>42</c:v>
                </c:pt>
                <c:pt idx="6">
                  <c:v>34</c:v>
                </c:pt>
                <c:pt idx="7">
                  <c:v>26</c:v>
                </c:pt>
                <c:pt idx="8">
                  <c:v>23</c:v>
                </c:pt>
                <c:pt idx="9">
                  <c:v>19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13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2-4DDA-92FE-E5935A2DCD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3072"/>
        <c:axId val="297043632"/>
      </c:barChart>
      <c:catAx>
        <c:axId val="297043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7043632"/>
        <c:crosses val="autoZero"/>
        <c:auto val="1"/>
        <c:lblAlgn val="ctr"/>
        <c:lblOffset val="100"/>
        <c:noMultiLvlLbl val="0"/>
      </c:catAx>
      <c:valAx>
        <c:axId val="2970436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7043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'DISTRITO NACIONAL'!$C$10:$C$44</c:f>
              <c:strCache>
                <c:ptCount val="35"/>
                <c:pt idx="0">
                  <c:v>Robo calificado</c:v>
                </c:pt>
                <c:pt idx="1">
                  <c:v>Crímenes y delitos de alta tecnología</c:v>
                </c:pt>
                <c:pt idx="2">
                  <c:v>Violencia intrafamiliar</c:v>
                </c:pt>
                <c:pt idx="3">
                  <c:v>Abuso de confianza</c:v>
                </c:pt>
                <c:pt idx="4">
                  <c:v>Golpes y heridas</c:v>
                </c:pt>
                <c:pt idx="5">
                  <c:v>Ley de armas</c:v>
                </c:pt>
                <c:pt idx="6">
                  <c:v>Asociación de malhechores</c:v>
                </c:pt>
                <c:pt idx="7">
                  <c:v>Estafa</c:v>
                </c:pt>
                <c:pt idx="8">
                  <c:v>Amenaza</c:v>
                </c:pt>
                <c:pt idx="9">
                  <c:v>Violencia de género</c:v>
                </c:pt>
                <c:pt idx="10">
                  <c:v>Código del menor NNA</c:v>
                </c:pt>
                <c:pt idx="11">
                  <c:v>Droga, traficante de droga</c:v>
                </c:pt>
                <c:pt idx="12">
                  <c:v>Código de trabajo</c:v>
                </c:pt>
                <c:pt idx="13">
                  <c:v>Droga, distribución de droga</c:v>
                </c:pt>
                <c:pt idx="14">
                  <c:v>Falsificación</c:v>
                </c:pt>
                <c:pt idx="15">
                  <c:v>Agresión sexual</c:v>
                </c:pt>
                <c:pt idx="16">
                  <c:v>Daños y perjuicios a la cosa ajena</c:v>
                </c:pt>
                <c:pt idx="17">
                  <c:v>Robo simple</c:v>
                </c:pt>
                <c:pt idx="18">
                  <c:v>Propiedad industrial, intelectual y derecho de autor</c:v>
                </c:pt>
                <c:pt idx="19">
                  <c:v>Homicidio</c:v>
                </c:pt>
                <c:pt idx="20">
                  <c:v>Tentativa de homicidio</c:v>
                </c:pt>
                <c:pt idx="21">
                  <c:v>Conflictos sociales</c:v>
                </c:pt>
                <c:pt idx="22">
                  <c:v>Pérdida de documento de identidad</c:v>
                </c:pt>
                <c:pt idx="23">
                  <c:v>Droga, sanciones y circunstancias agravantes</c:v>
                </c:pt>
                <c:pt idx="24">
                  <c:v>Droga, simple posesión</c:v>
                </c:pt>
                <c:pt idx="25">
                  <c:v>Violación sexual</c:v>
                </c:pt>
                <c:pt idx="26">
                  <c:v>Difamación e injuria</c:v>
                </c:pt>
                <c:pt idx="27">
                  <c:v>Ley contra el lavado de activos </c:v>
                </c:pt>
                <c:pt idx="28">
                  <c:v>Crímenes y delitos contra la propiedad</c:v>
                </c:pt>
                <c:pt idx="29">
                  <c:v>Tránsito y seguridad vial </c:v>
                </c:pt>
                <c:pt idx="30">
                  <c:v>Desaparición</c:v>
                </c:pt>
                <c:pt idx="31">
                  <c:v>Protección animal y tenencia responsible</c:v>
                </c:pt>
                <c:pt idx="32">
                  <c:v>Derechos humanos</c:v>
                </c:pt>
                <c:pt idx="33">
                  <c:v>Aborto y tentativa</c:v>
                </c:pt>
                <c:pt idx="34">
                  <c:v>Ley general de salud</c:v>
                </c:pt>
              </c:strCache>
            </c:strRef>
          </c:cat>
          <c:val>
            <c:numRef>
              <c:f>'DISTRITO NACIONAL'!$D$10:$D$44</c:f>
              <c:numCache>
                <c:formatCode>#,##0</c:formatCode>
                <c:ptCount val="35"/>
                <c:pt idx="0">
                  <c:v>692</c:v>
                </c:pt>
                <c:pt idx="1">
                  <c:v>618</c:v>
                </c:pt>
                <c:pt idx="2">
                  <c:v>522</c:v>
                </c:pt>
                <c:pt idx="3">
                  <c:v>451</c:v>
                </c:pt>
                <c:pt idx="4">
                  <c:v>429</c:v>
                </c:pt>
                <c:pt idx="5">
                  <c:v>423</c:v>
                </c:pt>
                <c:pt idx="6">
                  <c:v>404</c:v>
                </c:pt>
                <c:pt idx="7">
                  <c:v>394</c:v>
                </c:pt>
                <c:pt idx="8">
                  <c:v>390</c:v>
                </c:pt>
                <c:pt idx="9">
                  <c:v>309</c:v>
                </c:pt>
                <c:pt idx="10">
                  <c:v>256</c:v>
                </c:pt>
                <c:pt idx="11">
                  <c:v>252</c:v>
                </c:pt>
                <c:pt idx="12">
                  <c:v>180</c:v>
                </c:pt>
                <c:pt idx="13">
                  <c:v>156</c:v>
                </c:pt>
                <c:pt idx="14">
                  <c:v>106</c:v>
                </c:pt>
                <c:pt idx="15">
                  <c:v>71</c:v>
                </c:pt>
                <c:pt idx="16">
                  <c:v>58</c:v>
                </c:pt>
                <c:pt idx="17">
                  <c:v>54</c:v>
                </c:pt>
                <c:pt idx="18">
                  <c:v>44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29</c:v>
                </c:pt>
                <c:pt idx="23">
                  <c:v>28</c:v>
                </c:pt>
                <c:pt idx="24">
                  <c:v>27</c:v>
                </c:pt>
                <c:pt idx="25">
                  <c:v>16</c:v>
                </c:pt>
                <c:pt idx="26">
                  <c:v>15</c:v>
                </c:pt>
                <c:pt idx="27">
                  <c:v>8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A-4E62-BC58-8D81AAC54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SEIBO'!$C$10:$C$42</c:f>
              <c:strCache>
                <c:ptCount val="33"/>
                <c:pt idx="0">
                  <c:v>Violencia de género</c:v>
                </c:pt>
                <c:pt idx="1">
                  <c:v>Violencia intrafamiliar</c:v>
                </c:pt>
                <c:pt idx="2">
                  <c:v>Código del menor NNA</c:v>
                </c:pt>
                <c:pt idx="3">
                  <c:v>Amenaza</c:v>
                </c:pt>
                <c:pt idx="4">
                  <c:v>Agresión sexual</c:v>
                </c:pt>
                <c:pt idx="5">
                  <c:v>Droga, simple posesión</c:v>
                </c:pt>
                <c:pt idx="6">
                  <c:v>Golpes y heridas</c:v>
                </c:pt>
                <c:pt idx="7">
                  <c:v>Robo calificado</c:v>
                </c:pt>
                <c:pt idx="8">
                  <c:v>Ley de armas</c:v>
                </c:pt>
                <c:pt idx="9">
                  <c:v>Daños y perjuicios a la cosa ajena</c:v>
                </c:pt>
                <c:pt idx="10">
                  <c:v>Droga, distribución de droga</c:v>
                </c:pt>
                <c:pt idx="11">
                  <c:v>Abuso de confianza</c:v>
                </c:pt>
                <c:pt idx="12">
                  <c:v>Asociación de malhechores</c:v>
                </c:pt>
                <c:pt idx="13">
                  <c:v>Crímenes y delitos de alta tecnología</c:v>
                </c:pt>
                <c:pt idx="14">
                  <c:v>Droga, traficante de droga</c:v>
                </c:pt>
                <c:pt idx="15">
                  <c:v>Estafa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Código de trabajo</c:v>
                </c:pt>
                <c:pt idx="19">
                  <c:v>Protección animal y tenencia responsible</c:v>
                </c:pt>
                <c:pt idx="20">
                  <c:v>Crímenes y delitos contra la propiedad</c:v>
                </c:pt>
                <c:pt idx="21">
                  <c:v>Droga, sanciones y circunstancias agravantes</c:v>
                </c:pt>
                <c:pt idx="22">
                  <c:v>Propiedad industrial, intelectual y derecho de autor</c:v>
                </c:pt>
                <c:pt idx="23">
                  <c:v>Tránsito y seguridad vial </c:v>
                </c:pt>
                <c:pt idx="24">
                  <c:v>Difamación e injuria</c:v>
                </c:pt>
                <c:pt idx="25">
                  <c:v>Falsificación</c:v>
                </c:pt>
                <c:pt idx="26">
                  <c:v>Proxenetismo</c:v>
                </c:pt>
                <c:pt idx="27">
                  <c:v>Violación sexual</c:v>
                </c:pt>
                <c:pt idx="28">
                  <c:v>Aborto y tentativa</c:v>
                </c:pt>
                <c:pt idx="29">
                  <c:v>Conflictos sociales</c:v>
                </c:pt>
                <c:pt idx="30">
                  <c:v>Derechos humanos</c:v>
                </c:pt>
                <c:pt idx="31">
                  <c:v>Desaparición</c:v>
                </c:pt>
                <c:pt idx="32">
                  <c:v>Desfalco</c:v>
                </c:pt>
              </c:strCache>
            </c:strRef>
          </c:cat>
          <c:val>
            <c:numRef>
              <c:f>'EL SEIBO'!$D$10:$D$42</c:f>
              <c:numCache>
                <c:formatCode>#,##0</c:formatCode>
                <c:ptCount val="33"/>
                <c:pt idx="0">
                  <c:v>143</c:v>
                </c:pt>
                <c:pt idx="1">
                  <c:v>91</c:v>
                </c:pt>
                <c:pt idx="2">
                  <c:v>48</c:v>
                </c:pt>
                <c:pt idx="3">
                  <c:v>31</c:v>
                </c:pt>
                <c:pt idx="4">
                  <c:v>30</c:v>
                </c:pt>
                <c:pt idx="5">
                  <c:v>27</c:v>
                </c:pt>
                <c:pt idx="6">
                  <c:v>24</c:v>
                </c:pt>
                <c:pt idx="7">
                  <c:v>19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D-4444-B34C-C5F0D2B11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9792"/>
        <c:axId val="298136208"/>
      </c:barChart>
      <c:catAx>
        <c:axId val="29704979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36208"/>
        <c:crosses val="autoZero"/>
        <c:auto val="1"/>
        <c:lblAlgn val="ctr"/>
        <c:lblOffset val="100"/>
        <c:noMultiLvlLbl val="0"/>
      </c:catAx>
      <c:valAx>
        <c:axId val="2981362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704979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'ELÍAS PIÑA'!$C$10:$C$42</c:f>
              <c:strCache>
                <c:ptCount val="33"/>
                <c:pt idx="0">
                  <c:v>Código del menor NNA</c:v>
                </c:pt>
                <c:pt idx="1">
                  <c:v>Golpes y heridas</c:v>
                </c:pt>
                <c:pt idx="2">
                  <c:v>Robo calificado</c:v>
                </c:pt>
                <c:pt idx="3">
                  <c:v>Violencia intrafamiliar</c:v>
                </c:pt>
                <c:pt idx="4">
                  <c:v>Amenaza</c:v>
                </c:pt>
                <c:pt idx="5">
                  <c:v>Violencia de género</c:v>
                </c:pt>
                <c:pt idx="6">
                  <c:v>Daños y perjuicios a la cosa ajena</c:v>
                </c:pt>
                <c:pt idx="7">
                  <c:v>Asociación de malhechores</c:v>
                </c:pt>
                <c:pt idx="8">
                  <c:v>Protección animal y tenencia responsible</c:v>
                </c:pt>
                <c:pt idx="9">
                  <c:v>Estafa</c:v>
                </c:pt>
                <c:pt idx="10">
                  <c:v>Crímenes y delitos de alta tecnología</c:v>
                </c:pt>
                <c:pt idx="11">
                  <c:v>Tránsito y seguridad vial </c:v>
                </c:pt>
                <c:pt idx="12">
                  <c:v>Tentativa de homicidio</c:v>
                </c:pt>
                <c:pt idx="13">
                  <c:v>Agresión sexual</c:v>
                </c:pt>
                <c:pt idx="14">
                  <c:v>Droga, traficante de droga</c:v>
                </c:pt>
                <c:pt idx="15">
                  <c:v>Droga, distribución de droga</c:v>
                </c:pt>
                <c:pt idx="16">
                  <c:v>Ley de armas</c:v>
                </c:pt>
                <c:pt idx="17">
                  <c:v>Código de trabajo</c:v>
                </c:pt>
                <c:pt idx="18">
                  <c:v>Droga, simple posesión</c:v>
                </c:pt>
                <c:pt idx="19">
                  <c:v>Homicidio</c:v>
                </c:pt>
                <c:pt idx="20">
                  <c:v>Abuso de confianza</c:v>
                </c:pt>
                <c:pt idx="21">
                  <c:v>Crímenes y delitos contra la propiedad</c:v>
                </c:pt>
                <c:pt idx="22">
                  <c:v>Difamación e injuria</c:v>
                </c:pt>
                <c:pt idx="23">
                  <c:v>Droga, sanciones y circunstancias agravantes</c:v>
                </c:pt>
                <c:pt idx="24">
                  <c:v>Violación sexual</c:v>
                </c:pt>
                <c:pt idx="25">
                  <c:v>Desaparición</c:v>
                </c:pt>
                <c:pt idx="26">
                  <c:v>Pérdida de documento de identidad</c:v>
                </c:pt>
                <c:pt idx="27">
                  <c:v>Secuestro</c:v>
                </c:pt>
                <c:pt idx="28">
                  <c:v>Medio ambiente y recursos naturales</c:v>
                </c:pt>
                <c:pt idx="29">
                  <c:v>Robo simple</c:v>
                </c:pt>
                <c:pt idx="30">
                  <c:v>Tráfico ilícito de migrantes y trata de personas</c:v>
                </c:pt>
                <c:pt idx="31">
                  <c:v>Conflictos sociales</c:v>
                </c:pt>
                <c:pt idx="32">
                  <c:v>Ley contra el lavado de activos </c:v>
                </c:pt>
              </c:strCache>
            </c:strRef>
          </c:cat>
          <c:val>
            <c:numRef>
              <c:f>'ELÍAS PIÑA'!$D$10:$D$42</c:f>
              <c:numCache>
                <c:formatCode>#,##0</c:formatCode>
                <c:ptCount val="33"/>
                <c:pt idx="0">
                  <c:v>146</c:v>
                </c:pt>
                <c:pt idx="1">
                  <c:v>130</c:v>
                </c:pt>
                <c:pt idx="2">
                  <c:v>130</c:v>
                </c:pt>
                <c:pt idx="3">
                  <c:v>114</c:v>
                </c:pt>
                <c:pt idx="4">
                  <c:v>96</c:v>
                </c:pt>
                <c:pt idx="5">
                  <c:v>70</c:v>
                </c:pt>
                <c:pt idx="6">
                  <c:v>53</c:v>
                </c:pt>
                <c:pt idx="7">
                  <c:v>46</c:v>
                </c:pt>
                <c:pt idx="8">
                  <c:v>35</c:v>
                </c:pt>
                <c:pt idx="9">
                  <c:v>33</c:v>
                </c:pt>
                <c:pt idx="10">
                  <c:v>31</c:v>
                </c:pt>
                <c:pt idx="11">
                  <c:v>31</c:v>
                </c:pt>
                <c:pt idx="12">
                  <c:v>28</c:v>
                </c:pt>
                <c:pt idx="13">
                  <c:v>27</c:v>
                </c:pt>
                <c:pt idx="14">
                  <c:v>25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B-441C-A3EB-92D5291176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39008"/>
        <c:axId val="298139568"/>
      </c:barChart>
      <c:catAx>
        <c:axId val="2981390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39568"/>
        <c:crosses val="autoZero"/>
        <c:auto val="1"/>
        <c:lblAlgn val="ctr"/>
        <c:lblOffset val="100"/>
        <c:noMultiLvlLbl val="0"/>
      </c:catAx>
      <c:valAx>
        <c:axId val="298139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81390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1055670</xdr:colOff>
      <xdr:row>1</xdr:row>
      <xdr:rowOff>3664</xdr:rowOff>
    </xdr:from>
    <xdr:to>
      <xdr:col>5</xdr:col>
      <xdr:colOff>57882</xdr:colOff>
      <xdr:row>4</xdr:row>
      <xdr:rowOff>79864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6020" y="194164"/>
          <a:ext cx="707187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19050</xdr:rowOff>
    </xdr:from>
    <xdr:to>
      <xdr:col>9</xdr:col>
      <xdr:colOff>295275</xdr:colOff>
      <xdr:row>59</xdr:row>
      <xdr:rowOff>228599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285750</xdr:colOff>
      <xdr:row>59</xdr:row>
      <xdr:rowOff>28576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133350</xdr:colOff>
      <xdr:row>58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73716</xdr:colOff>
      <xdr:row>8</xdr:row>
      <xdr:rowOff>9525</xdr:rowOff>
    </xdr:from>
    <xdr:to>
      <xdr:col>9</xdr:col>
      <xdr:colOff>247650</xdr:colOff>
      <xdr:row>60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130866</xdr:colOff>
      <xdr:row>8</xdr:row>
      <xdr:rowOff>28575</xdr:rowOff>
    </xdr:from>
    <xdr:to>
      <xdr:col>9</xdr:col>
      <xdr:colOff>408332</xdr:colOff>
      <xdr:row>59</xdr:row>
      <xdr:rowOff>103119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7</xdr:row>
      <xdr:rowOff>190500</xdr:rowOff>
    </xdr:from>
    <xdr:to>
      <xdr:col>9</xdr:col>
      <xdr:colOff>389282</xdr:colOff>
      <xdr:row>59</xdr:row>
      <xdr:rowOff>36444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325910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71437</xdr:colOff>
      <xdr:row>58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416689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2281031</xdr:colOff>
      <xdr:row>0</xdr:row>
      <xdr:rowOff>171451</xdr:rowOff>
    </xdr:from>
    <xdr:to>
      <xdr:col>6</xdr:col>
      <xdr:colOff>168730</xdr:colOff>
      <xdr:row>5</xdr:row>
      <xdr:rowOff>49230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281" y="171451"/>
          <a:ext cx="3174074" cy="858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490331</xdr:colOff>
      <xdr:row>0</xdr:row>
      <xdr:rowOff>0</xdr:rowOff>
    </xdr:from>
    <xdr:to>
      <xdr:col>4</xdr:col>
      <xdr:colOff>180636</xdr:colOff>
      <xdr:row>5</xdr:row>
      <xdr:rowOff>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9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5</xdr:col>
      <xdr:colOff>847386</xdr:colOff>
      <xdr:row>4</xdr:row>
      <xdr:rowOff>96855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2357231</xdr:colOff>
      <xdr:row>0</xdr:row>
      <xdr:rowOff>0</xdr:rowOff>
    </xdr:from>
    <xdr:to>
      <xdr:col>5</xdr:col>
      <xdr:colOff>437811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5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347456</xdr:colOff>
      <xdr:row>0</xdr:row>
      <xdr:rowOff>0</xdr:rowOff>
    </xdr:from>
    <xdr:to>
      <xdr:col>7</xdr:col>
      <xdr:colOff>18711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031" y="0"/>
          <a:ext cx="3176455" cy="85885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576056</xdr:colOff>
      <xdr:row>0</xdr:row>
      <xdr:rowOff>0</xdr:rowOff>
    </xdr:from>
    <xdr:to>
      <xdr:col>4</xdr:col>
      <xdr:colOff>266360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881" y="0"/>
          <a:ext cx="3176455" cy="85885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1976231</xdr:colOff>
      <xdr:row>0</xdr:row>
      <xdr:rowOff>104776</xdr:rowOff>
    </xdr:from>
    <xdr:to>
      <xdr:col>5</xdr:col>
      <xdr:colOff>542586</xdr:colOff>
      <xdr:row>4</xdr:row>
      <xdr:rowOff>201630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781" y="104776"/>
          <a:ext cx="3176455" cy="85885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53541</xdr:colOff>
      <xdr:row>0</xdr:row>
      <xdr:rowOff>66675</xdr:rowOff>
    </xdr:from>
    <xdr:to>
      <xdr:col>5</xdr:col>
      <xdr:colOff>904535</xdr:colOff>
      <xdr:row>4</xdr:row>
      <xdr:rowOff>163529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141" y="66675"/>
          <a:ext cx="3156044" cy="85885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2633456</xdr:colOff>
      <xdr:row>0</xdr:row>
      <xdr:rowOff>0</xdr:rowOff>
    </xdr:from>
    <xdr:to>
      <xdr:col>6</xdr:col>
      <xdr:colOff>380661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6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128381</xdr:colOff>
      <xdr:row>0</xdr:row>
      <xdr:rowOff>0</xdr:rowOff>
    </xdr:from>
    <xdr:to>
      <xdr:col>7</xdr:col>
      <xdr:colOff>333036</xdr:colOff>
      <xdr:row>4</xdr:row>
      <xdr:rowOff>96854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956" y="0"/>
          <a:ext cx="3176455" cy="85885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1623806</xdr:colOff>
      <xdr:row>0</xdr:row>
      <xdr:rowOff>57151</xdr:rowOff>
    </xdr:from>
    <xdr:to>
      <xdr:col>5</xdr:col>
      <xdr:colOff>9186</xdr:colOff>
      <xdr:row>4</xdr:row>
      <xdr:rowOff>154005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581" y="57151"/>
          <a:ext cx="3176455" cy="858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335106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306531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7</xdr:row>
      <xdr:rowOff>228599</xdr:rowOff>
    </xdr:from>
    <xdr:to>
      <xdr:col>9</xdr:col>
      <xdr:colOff>314325</xdr:colOff>
      <xdr:row>59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247650</xdr:colOff>
      <xdr:row>60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59</xdr:row>
      <xdr:rowOff>74544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C15"/>
  <sheetViews>
    <sheetView workbookViewId="0"/>
  </sheetViews>
  <sheetFormatPr baseColWidth="10" defaultRowHeight="15" x14ac:dyDescent="0.25"/>
  <cols>
    <col min="1" max="1" width="4.28515625" customWidth="1"/>
    <col min="3" max="3" width="72.85546875" bestFit="1" customWidth="1"/>
  </cols>
  <sheetData>
    <row r="3" spans="2:3" x14ac:dyDescent="0.25">
      <c r="B3" s="5" t="s">
        <v>24</v>
      </c>
      <c r="C3" t="s">
        <v>0</v>
      </c>
    </row>
    <row r="4" spans="2:3" x14ac:dyDescent="0.25">
      <c r="B4" s="5" t="s">
        <v>25</v>
      </c>
      <c r="C4" t="s">
        <v>38</v>
      </c>
    </row>
    <row r="5" spans="2:3" x14ac:dyDescent="0.25">
      <c r="B5" s="5" t="s">
        <v>26</v>
      </c>
      <c r="C5" t="s">
        <v>104</v>
      </c>
    </row>
    <row r="6" spans="2:3" x14ac:dyDescent="0.25">
      <c r="B6" s="5" t="s">
        <v>27</v>
      </c>
      <c r="C6" s="6" t="s">
        <v>106</v>
      </c>
    </row>
    <row r="7" spans="2:3" x14ac:dyDescent="0.25">
      <c r="B7" s="5" t="s">
        <v>27</v>
      </c>
      <c r="C7" s="6" t="s">
        <v>79</v>
      </c>
    </row>
    <row r="8" spans="2:3" x14ac:dyDescent="0.25">
      <c r="B8" s="5" t="s">
        <v>28</v>
      </c>
      <c r="C8" t="s">
        <v>165</v>
      </c>
    </row>
    <row r="11" spans="2:3" x14ac:dyDescent="0.25">
      <c r="B11" s="5" t="s">
        <v>4</v>
      </c>
    </row>
    <row r="12" spans="2:3" x14ac:dyDescent="0.25">
      <c r="B12" s="5" t="s">
        <v>29</v>
      </c>
      <c r="C12" t="s">
        <v>36</v>
      </c>
    </row>
    <row r="13" spans="2:3" x14ac:dyDescent="0.25">
      <c r="B13" s="5" t="s">
        <v>30</v>
      </c>
      <c r="C13" t="s">
        <v>37</v>
      </c>
    </row>
    <row r="14" spans="2:3" x14ac:dyDescent="0.25">
      <c r="B14" s="5" t="s">
        <v>31</v>
      </c>
      <c r="C14" t="s">
        <v>3</v>
      </c>
    </row>
    <row r="15" spans="2:3" x14ac:dyDescent="0.25">
      <c r="B15" s="5" t="s">
        <v>32</v>
      </c>
      <c r="C15" t="s">
        <v>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2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121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94</v>
      </c>
      <c r="D10" s="9">
        <v>95</v>
      </c>
      <c r="E10" s="10">
        <f t="shared" ref="E10:E56" si="0">D10/$D$57</f>
        <v>0.14890282131661442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163</v>
      </c>
      <c r="D11" s="9">
        <v>76</v>
      </c>
      <c r="E11" s="10">
        <f t="shared" si="0"/>
        <v>0.11912225705329153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67</v>
      </c>
      <c r="E12" s="10">
        <f t="shared" si="0"/>
        <v>0.10501567398119123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61</v>
      </c>
      <c r="D13" s="9">
        <v>47</v>
      </c>
      <c r="E13" s="10">
        <f t="shared" si="0"/>
        <v>7.3667711598746077E-2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46</v>
      </c>
      <c r="E14" s="10">
        <f t="shared" si="0"/>
        <v>7.2100313479623826E-2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96</v>
      </c>
      <c r="D15" s="9">
        <v>42</v>
      </c>
      <c r="E15" s="10">
        <f t="shared" si="0"/>
        <v>6.5830721003134793E-2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107</v>
      </c>
      <c r="D16" s="9">
        <v>34</v>
      </c>
      <c r="E16" s="10">
        <f t="shared" si="0"/>
        <v>5.329153605015674E-2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91</v>
      </c>
      <c r="D17" s="9">
        <v>26</v>
      </c>
      <c r="E17" s="10">
        <f t="shared" si="0"/>
        <v>4.0752351097178681E-2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73</v>
      </c>
      <c r="D18" s="9">
        <v>23</v>
      </c>
      <c r="E18" s="10">
        <f t="shared" si="0"/>
        <v>3.6050156739811913E-2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108</v>
      </c>
      <c r="D19" s="9">
        <v>19</v>
      </c>
      <c r="E19" s="10">
        <f t="shared" si="0"/>
        <v>2.9780564263322883E-2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58</v>
      </c>
      <c r="D20" s="9">
        <v>17</v>
      </c>
      <c r="E20" s="10">
        <f t="shared" si="0"/>
        <v>2.664576802507837E-2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109</v>
      </c>
      <c r="D21" s="9">
        <v>17</v>
      </c>
      <c r="E21" s="10">
        <f t="shared" si="0"/>
        <v>2.664576802507837E-2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111</v>
      </c>
      <c r="D22" s="9">
        <v>16</v>
      </c>
      <c r="E22" s="10">
        <f t="shared" si="0"/>
        <v>2.5078369905956112E-2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75</v>
      </c>
      <c r="D23" s="9">
        <v>13</v>
      </c>
      <c r="E23" s="10">
        <f t="shared" si="0"/>
        <v>2.037617554858934E-2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63</v>
      </c>
      <c r="D24" s="9">
        <v>12</v>
      </c>
      <c r="E24" s="10">
        <f t="shared" si="0"/>
        <v>1.8808777429467086E-2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66</v>
      </c>
      <c r="D25" s="9">
        <v>11</v>
      </c>
      <c r="E25" s="10">
        <f t="shared" si="0"/>
        <v>1.7241379310344827E-2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70</v>
      </c>
      <c r="D26" s="9">
        <v>11</v>
      </c>
      <c r="E26" s="10">
        <f t="shared" si="0"/>
        <v>1.7241379310344827E-2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95</v>
      </c>
      <c r="D27" s="9">
        <v>10</v>
      </c>
      <c r="E27" s="10">
        <f t="shared" si="0"/>
        <v>1.5673981191222569E-2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164</v>
      </c>
      <c r="D28" s="9">
        <v>8</v>
      </c>
      <c r="E28" s="10">
        <f t="shared" si="0"/>
        <v>1.2539184952978056E-2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59</v>
      </c>
      <c r="D29" s="9">
        <v>6</v>
      </c>
      <c r="E29" s="10">
        <f t="shared" si="0"/>
        <v>9.4043887147335428E-3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60</v>
      </c>
      <c r="D30" s="9">
        <v>5</v>
      </c>
      <c r="E30" s="10">
        <f t="shared" si="0"/>
        <v>7.8369905956112845E-3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110</v>
      </c>
      <c r="D31" s="9">
        <v>5</v>
      </c>
      <c r="E31" s="10">
        <f t="shared" si="0"/>
        <v>7.8369905956112845E-3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113</v>
      </c>
      <c r="D32" s="9">
        <v>5</v>
      </c>
      <c r="E32" s="10">
        <f t="shared" si="0"/>
        <v>7.8369905956112845E-3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64</v>
      </c>
      <c r="D33" s="9">
        <v>4</v>
      </c>
      <c r="E33" s="10">
        <f t="shared" si="0"/>
        <v>6.269592476489028E-3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72</v>
      </c>
      <c r="D34" s="9">
        <v>4</v>
      </c>
      <c r="E34" s="10">
        <f t="shared" si="0"/>
        <v>6.269592476489028E-3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102</v>
      </c>
      <c r="D35" s="9">
        <v>2</v>
      </c>
      <c r="E35" s="10">
        <f t="shared" si="0"/>
        <v>3.134796238244514E-3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71</v>
      </c>
      <c r="D36" s="9">
        <v>1</v>
      </c>
      <c r="E36" s="10">
        <f t="shared" si="0"/>
        <v>1.567398119122257E-3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74</v>
      </c>
      <c r="D37" s="9">
        <v>1</v>
      </c>
      <c r="E37" s="10">
        <f t="shared" si="0"/>
        <v>1.567398119122257E-3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115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89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162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114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90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116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14</v>
      </c>
      <c r="E55" s="10">
        <f t="shared" si="0"/>
        <v>2.1943573667711599E-2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1.567398119122257E-3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48"/>
      <c r="B57" s="96" t="s">
        <v>2</v>
      </c>
      <c r="C57" s="97"/>
      <c r="D57" s="12">
        <f>SUM(D10:D56)</f>
        <v>638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48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48"/>
      <c r="F59" s="1"/>
      <c r="G59" s="1"/>
      <c r="H59" s="1"/>
      <c r="I59" s="1"/>
      <c r="J59" s="1"/>
      <c r="K59" s="1"/>
    </row>
    <row r="60" spans="1:11" ht="20.100000000000001" customHeight="1" x14ac:dyDescent="0.35">
      <c r="A60" s="48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</sheetData>
  <autoFilter ref="B9:E29">
    <sortState ref="B10:E54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51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{741E6071-8F44-434E-8703-00977EC17C65}</x14:id>
        </ext>
      </extLst>
    </cfRule>
    <cfRule type="dataBar" priority="65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{16980A29-A2EF-4AAD-A7FB-EE1863CD31CD}</x14:id>
        </ext>
      </extLst>
    </cfRule>
  </conditionalFormatting>
  <conditionalFormatting sqref="E10:E57">
    <cfRule type="dataBar" priority="65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{E62A6120-6836-4E4F-B019-FABF89936467}</x14:id>
        </ext>
      </extLst>
    </cfRule>
    <cfRule type="dataBar" priority="6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{7658E2A6-58CE-4647-97EB-96CBCCB51C7F}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E6071-8F44-434E-8703-00977EC17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80A29-A2EF-4AAD-A7FB-EE1863CD31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62A6120-6836-4E4F-B019-FABF89936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E2A6-58CE-4647-97EB-96CBCCB51C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3"/>
  <sheetViews>
    <sheetView topLeftCell="A49" workbookViewId="0">
      <selection activeCell="A6" sqref="A6:K6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140625" customWidth="1"/>
    <col min="11" max="11" width="1.28515625" hidden="1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166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692</v>
      </c>
      <c r="E10" s="10">
        <f t="shared" ref="E10:E56" si="0">D10/$D$57</f>
        <v>0.10861717155862502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61</v>
      </c>
      <c r="D11" s="9">
        <v>618</v>
      </c>
      <c r="E11" s="10">
        <f t="shared" si="0"/>
        <v>9.7002040495997491E-2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75</v>
      </c>
      <c r="D12" s="9">
        <v>522</v>
      </c>
      <c r="E12" s="10">
        <f t="shared" si="0"/>
        <v>8.193376236069691E-2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58</v>
      </c>
      <c r="D13" s="9">
        <v>451</v>
      </c>
      <c r="E13" s="10">
        <f t="shared" si="0"/>
        <v>7.078951498979752E-2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429</v>
      </c>
      <c r="E14" s="10">
        <f t="shared" si="0"/>
        <v>6.7336367917124468E-2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111</v>
      </c>
      <c r="D15" s="9">
        <v>423</v>
      </c>
      <c r="E15" s="10">
        <f t="shared" si="0"/>
        <v>6.6394600533668177E-2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60</v>
      </c>
      <c r="D16" s="9">
        <v>404</v>
      </c>
      <c r="E16" s="10">
        <f t="shared" si="0"/>
        <v>6.3412337152723278E-2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63</v>
      </c>
      <c r="D17" s="9">
        <v>394</v>
      </c>
      <c r="E17" s="10">
        <f t="shared" si="0"/>
        <v>6.18427248469628E-2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96</v>
      </c>
      <c r="D18" s="9">
        <v>390</v>
      </c>
      <c r="E18" s="10">
        <f t="shared" si="0"/>
        <v>6.1214879924658606E-2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95</v>
      </c>
      <c r="D19" s="9">
        <v>309</v>
      </c>
      <c r="E19" s="10">
        <f t="shared" si="0"/>
        <v>4.8501020247998745E-2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94</v>
      </c>
      <c r="D20" s="9">
        <v>256</v>
      </c>
      <c r="E20" s="10">
        <f t="shared" si="0"/>
        <v>4.0182075027468213E-2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109</v>
      </c>
      <c r="D21" s="9">
        <v>252</v>
      </c>
      <c r="E21" s="10">
        <f t="shared" si="0"/>
        <v>3.9554230105164026E-2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110</v>
      </c>
      <c r="D22" s="9">
        <v>180</v>
      </c>
      <c r="E22" s="10">
        <f t="shared" si="0"/>
        <v>2.8253021503688591E-2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163</v>
      </c>
      <c r="D23" s="9">
        <v>156</v>
      </c>
      <c r="E23" s="10">
        <f t="shared" si="0"/>
        <v>2.4485951969863445E-2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64</v>
      </c>
      <c r="D24" s="9">
        <v>106</v>
      </c>
      <c r="E24" s="10">
        <f t="shared" si="0"/>
        <v>1.6637890441061058E-2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59</v>
      </c>
      <c r="D25" s="9">
        <v>71</v>
      </c>
      <c r="E25" s="10">
        <f t="shared" si="0"/>
        <v>1.1144247370899387E-2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108</v>
      </c>
      <c r="D26" s="9">
        <v>58</v>
      </c>
      <c r="E26" s="10">
        <f t="shared" si="0"/>
        <v>9.1037513734107678E-3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70</v>
      </c>
      <c r="D27" s="9">
        <v>54</v>
      </c>
      <c r="E27" s="10">
        <f t="shared" si="0"/>
        <v>8.4759064511065775E-3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90</v>
      </c>
      <c r="D28" s="9">
        <v>44</v>
      </c>
      <c r="E28" s="10">
        <f t="shared" si="0"/>
        <v>6.9062941453460992E-3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37</v>
      </c>
      <c r="E29" s="10">
        <f t="shared" si="0"/>
        <v>5.8075655313137653E-3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72</v>
      </c>
      <c r="D30" s="9">
        <v>37</v>
      </c>
      <c r="E30" s="10">
        <f t="shared" si="0"/>
        <v>5.8075655313137653E-3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97</v>
      </c>
      <c r="D31" s="9">
        <v>35</v>
      </c>
      <c r="E31" s="10">
        <f t="shared" si="0"/>
        <v>5.4936430701616702E-3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112</v>
      </c>
      <c r="D32" s="9">
        <v>29</v>
      </c>
      <c r="E32" s="10">
        <f t="shared" si="0"/>
        <v>4.5518756867053839E-3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113</v>
      </c>
      <c r="D33" s="9">
        <v>28</v>
      </c>
      <c r="E33" s="10">
        <f t="shared" si="0"/>
        <v>4.3949144561293363E-3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107</v>
      </c>
      <c r="D34" s="9">
        <v>27</v>
      </c>
      <c r="E34" s="10">
        <f t="shared" si="0"/>
        <v>4.2379532255532888E-3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74</v>
      </c>
      <c r="D35" s="9">
        <v>16</v>
      </c>
      <c r="E35" s="10">
        <f t="shared" si="0"/>
        <v>2.5113796892167633E-3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62</v>
      </c>
      <c r="D36" s="9">
        <v>15</v>
      </c>
      <c r="E36" s="10">
        <f t="shared" si="0"/>
        <v>2.3544184586407157E-3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114</v>
      </c>
      <c r="D37" s="9">
        <v>8</v>
      </c>
      <c r="E37" s="10">
        <f t="shared" si="0"/>
        <v>1.2556898446083817E-3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102</v>
      </c>
      <c r="D38" s="9">
        <v>4</v>
      </c>
      <c r="E38" s="10">
        <f t="shared" si="0"/>
        <v>6.2784492230419083E-4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91</v>
      </c>
      <c r="D39" s="9">
        <v>4</v>
      </c>
      <c r="E39" s="10">
        <f t="shared" si="0"/>
        <v>6.2784492230419083E-4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3</v>
      </c>
      <c r="E40" s="10">
        <f t="shared" si="0"/>
        <v>4.7088369172814315E-4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164</v>
      </c>
      <c r="D41" s="9">
        <v>3</v>
      </c>
      <c r="E41" s="10">
        <f t="shared" si="0"/>
        <v>4.7088369172814315E-4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115</v>
      </c>
      <c r="D42" s="9">
        <v>2</v>
      </c>
      <c r="E42" s="10">
        <f t="shared" si="0"/>
        <v>3.1392246115209541E-4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83</v>
      </c>
      <c r="D43" s="9">
        <v>1</v>
      </c>
      <c r="E43" s="10">
        <f t="shared" si="0"/>
        <v>1.5696123057604771E-4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67</v>
      </c>
      <c r="D44" s="9">
        <v>1</v>
      </c>
      <c r="E44" s="10">
        <f t="shared" si="0"/>
        <v>1.5696123057604771E-4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85</v>
      </c>
      <c r="D45" s="9">
        <v>1</v>
      </c>
      <c r="E45" s="10">
        <f t="shared" si="0"/>
        <v>1.5696123057604771E-4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116</v>
      </c>
      <c r="D46" s="9">
        <v>1</v>
      </c>
      <c r="E46" s="10">
        <f t="shared" si="0"/>
        <v>1.5696123057604771E-4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88</v>
      </c>
      <c r="D47" s="9">
        <v>1</v>
      </c>
      <c r="E47" s="10">
        <f t="shared" si="0"/>
        <v>1.5696123057604771E-4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93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162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87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88</v>
      </c>
      <c r="E55" s="10">
        <f t="shared" si="0"/>
        <v>1.3812588290692198E-2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221</v>
      </c>
      <c r="E56" s="10">
        <f t="shared" si="0"/>
        <v>3.4688431957306545E-2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48"/>
      <c r="B57" s="94" t="s">
        <v>2</v>
      </c>
      <c r="C57" s="95"/>
      <c r="D57" s="12">
        <f>SUM(D10:D56)</f>
        <v>6371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48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48"/>
      <c r="F59" s="1"/>
      <c r="G59" s="1"/>
      <c r="H59" s="1"/>
      <c r="I59" s="1"/>
      <c r="J59" s="1"/>
      <c r="K59" s="1"/>
    </row>
    <row r="60" spans="1:11" ht="20.100000000000001" customHeight="1" x14ac:dyDescent="0.35">
      <c r="A60" s="48"/>
      <c r="F60" s="1"/>
      <c r="G60" s="1"/>
      <c r="H60" s="1"/>
      <c r="I60" s="1"/>
      <c r="J60" s="1"/>
      <c r="K60" s="1"/>
    </row>
    <row r="61" spans="1:11" ht="20.100000000000001" customHeight="1" x14ac:dyDescent="0.35">
      <c r="A61" s="48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</sheetData>
  <autoFilter ref="B9:E24">
    <sortState ref="B10:E55">
      <sortCondition descending="1" ref="D9:D24"/>
    </sortState>
  </autoFilter>
  <mergeCells count="4">
    <mergeCell ref="A5:K5"/>
    <mergeCell ref="A6:K6"/>
    <mergeCell ref="A7:K7"/>
    <mergeCell ref="B57:C57"/>
  </mergeCells>
  <conditionalFormatting sqref="E10:E57">
    <cfRule type="dataBar" priority="65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{7351A41C-CFE4-4062-B0E2-440DD11D422C}</x14:id>
        </ext>
      </extLst>
    </cfRule>
    <cfRule type="dataBar" priority="65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{770A0577-3480-4691-AEC9-DD0568DAFA08}</x14:id>
        </ext>
      </extLst>
    </cfRule>
  </conditionalFormatting>
  <conditionalFormatting sqref="E10:E57">
    <cfRule type="dataBar" priority="6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{93C637C2-129E-414F-A18D-A13F1C1EF51A}</x14:id>
        </ext>
      </extLst>
    </cfRule>
    <cfRule type="dataBar" priority="6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{4A9DBD17-AF64-4CD0-ADCF-D67DE2750790}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1A41C-CFE4-4062-B0E2-440DD11D4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0A0577-3480-4691-AEC9-DD0568DAFA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3C637C2-129E-414F-A18D-A13F1C1EF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DBD17-AF64-4CD0-ADCF-D67DE27507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122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95</v>
      </c>
      <c r="D10" s="9">
        <v>143</v>
      </c>
      <c r="E10" s="10">
        <f t="shared" ref="E10:E56" si="0">D10/$D$57</f>
        <v>0.28599999999999998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75</v>
      </c>
      <c r="D11" s="9">
        <v>91</v>
      </c>
      <c r="E11" s="10">
        <f t="shared" si="0"/>
        <v>0.182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94</v>
      </c>
      <c r="D12" s="9">
        <v>48</v>
      </c>
      <c r="E12" s="10">
        <f t="shared" si="0"/>
        <v>9.6000000000000002E-2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96</v>
      </c>
      <c r="D13" s="9">
        <v>31</v>
      </c>
      <c r="E13" s="10">
        <f t="shared" si="0"/>
        <v>6.2E-2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59</v>
      </c>
      <c r="D14" s="9">
        <v>30</v>
      </c>
      <c r="E14" s="10">
        <f t="shared" si="0"/>
        <v>0.06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107</v>
      </c>
      <c r="D15" s="9">
        <v>27</v>
      </c>
      <c r="E15" s="10">
        <f t="shared" si="0"/>
        <v>5.3999999999999999E-2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65</v>
      </c>
      <c r="D16" s="9">
        <v>24</v>
      </c>
      <c r="E16" s="10">
        <f t="shared" si="0"/>
        <v>4.8000000000000001E-2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69</v>
      </c>
      <c r="D17" s="9">
        <v>19</v>
      </c>
      <c r="E17" s="10">
        <f t="shared" si="0"/>
        <v>3.7999999999999999E-2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111</v>
      </c>
      <c r="D18" s="9">
        <v>9</v>
      </c>
      <c r="E18" s="10">
        <f t="shared" si="0"/>
        <v>1.7999999999999999E-2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108</v>
      </c>
      <c r="D19" s="9">
        <v>8</v>
      </c>
      <c r="E19" s="10">
        <f t="shared" si="0"/>
        <v>1.6E-2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163</v>
      </c>
      <c r="D20" s="9">
        <v>8</v>
      </c>
      <c r="E20" s="10">
        <f t="shared" si="0"/>
        <v>1.6E-2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58</v>
      </c>
      <c r="D21" s="9">
        <v>7</v>
      </c>
      <c r="E21" s="10">
        <f t="shared" si="0"/>
        <v>1.4E-2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60</v>
      </c>
      <c r="D22" s="9">
        <v>7</v>
      </c>
      <c r="E22" s="10">
        <f t="shared" si="0"/>
        <v>1.4E-2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61</v>
      </c>
      <c r="D23" s="9">
        <v>6</v>
      </c>
      <c r="E23" s="10">
        <f t="shared" si="0"/>
        <v>1.2E-2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109</v>
      </c>
      <c r="D24" s="9">
        <v>6</v>
      </c>
      <c r="E24" s="10">
        <f t="shared" si="0"/>
        <v>1.2E-2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63</v>
      </c>
      <c r="D25" s="9">
        <v>6</v>
      </c>
      <c r="E25" s="10">
        <f t="shared" si="0"/>
        <v>1.2E-2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5</v>
      </c>
      <c r="E26" s="10">
        <f t="shared" si="0"/>
        <v>0.01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72</v>
      </c>
      <c r="D27" s="9">
        <v>4</v>
      </c>
      <c r="E27" s="10">
        <f t="shared" si="0"/>
        <v>8.0000000000000002E-3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110</v>
      </c>
      <c r="D28" s="9">
        <v>3</v>
      </c>
      <c r="E28" s="10">
        <f t="shared" si="0"/>
        <v>6.0000000000000001E-3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3</v>
      </c>
      <c r="E29" s="10">
        <f t="shared" si="0"/>
        <v>6.0000000000000001E-3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102</v>
      </c>
      <c r="D30" s="9">
        <v>2</v>
      </c>
      <c r="E30" s="10">
        <f t="shared" si="0"/>
        <v>4.0000000000000001E-3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113</v>
      </c>
      <c r="D31" s="9">
        <v>2</v>
      </c>
      <c r="E31" s="10">
        <f t="shared" si="0"/>
        <v>4.0000000000000001E-3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90</v>
      </c>
      <c r="D32" s="9">
        <v>2</v>
      </c>
      <c r="E32" s="10">
        <f t="shared" si="0"/>
        <v>4.0000000000000001E-3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91</v>
      </c>
      <c r="D33" s="9">
        <v>2</v>
      </c>
      <c r="E33" s="10">
        <f t="shared" si="0"/>
        <v>4.0000000000000001E-3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62</v>
      </c>
      <c r="D34" s="9">
        <v>1</v>
      </c>
      <c r="E34" s="10">
        <f t="shared" si="0"/>
        <v>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64</v>
      </c>
      <c r="D35" s="9">
        <v>1</v>
      </c>
      <c r="E35" s="10">
        <f t="shared" si="0"/>
        <v>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116</v>
      </c>
      <c r="D36" s="9">
        <v>1</v>
      </c>
      <c r="E36" s="10">
        <f t="shared" si="0"/>
        <v>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74</v>
      </c>
      <c r="D37" s="9">
        <v>1</v>
      </c>
      <c r="E37" s="10">
        <f t="shared" si="0"/>
        <v>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115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89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18.75" customHeight="1" x14ac:dyDescent="0.35">
      <c r="A50" s="48"/>
      <c r="B50" s="7">
        <v>41</v>
      </c>
      <c r="C50" s="8" t="s">
        <v>70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2</v>
      </c>
      <c r="E55" s="10">
        <f t="shared" si="0"/>
        <v>4.0000000000000001E-3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2E-3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500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1">
    <sortState ref="B10:E55">
      <sortCondition descending="1" ref="D9:D31"/>
    </sortState>
  </autoFilter>
  <mergeCells count="4">
    <mergeCell ref="A5:K5"/>
    <mergeCell ref="A6:K6"/>
    <mergeCell ref="A7:K7"/>
    <mergeCell ref="B57:C57"/>
  </mergeCells>
  <conditionalFormatting sqref="E10:E57">
    <cfRule type="dataBar" priority="653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{CA652118-6E5D-49D7-B1BE-4646F2625109}</x14:id>
        </ext>
      </extLst>
    </cfRule>
    <cfRule type="dataBar" priority="65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{91C55281-18E1-4A01-A1C3-F59A8AE3204C}</x14:id>
        </ext>
      </extLst>
    </cfRule>
  </conditionalFormatting>
  <conditionalFormatting sqref="E10:E57">
    <cfRule type="dataBar" priority="65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{82000395-0762-47FF-BD7F-9A6EF857467D}</x14:id>
        </ext>
      </extLst>
    </cfRule>
    <cfRule type="dataBar" priority="6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{7150B21A-FA4C-4904-8138-03D4EDA71004}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652118-6E5D-49D7-B1BE-4646F2625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C55281-18E1-4A01-A1C3-F59A8AE3204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2000395-0762-47FF-BD7F-9A6EF8574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50B21A-FA4C-4904-8138-03D4EDA71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0.57031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94</v>
      </c>
      <c r="D10" s="9">
        <v>146</v>
      </c>
      <c r="E10" s="10">
        <f t="shared" ref="E10:E56" si="0">D10/$D$57</f>
        <v>0.12773403324584426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65</v>
      </c>
      <c r="D11" s="9">
        <v>130</v>
      </c>
      <c r="E11" s="10">
        <f t="shared" si="0"/>
        <v>0.1137357830271216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130</v>
      </c>
      <c r="E12" s="10">
        <f t="shared" si="0"/>
        <v>0.1137357830271216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75</v>
      </c>
      <c r="D13" s="9">
        <v>114</v>
      </c>
      <c r="E13" s="10">
        <f t="shared" si="0"/>
        <v>9.9737532808398949E-2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96</v>
      </c>
      <c r="D14" s="9">
        <v>96</v>
      </c>
      <c r="E14" s="10">
        <f t="shared" si="0"/>
        <v>8.3989501312335957E-2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95</v>
      </c>
      <c r="D15" s="9">
        <v>70</v>
      </c>
      <c r="E15" s="10">
        <f t="shared" si="0"/>
        <v>6.1242344706911638E-2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108</v>
      </c>
      <c r="D16" s="9">
        <v>53</v>
      </c>
      <c r="E16" s="10">
        <f t="shared" si="0"/>
        <v>4.6369203849518807E-2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60</v>
      </c>
      <c r="D17" s="9">
        <v>46</v>
      </c>
      <c r="E17" s="10">
        <f t="shared" si="0"/>
        <v>4.0244969378827648E-2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164</v>
      </c>
      <c r="D18" s="9">
        <v>35</v>
      </c>
      <c r="E18" s="10">
        <f t="shared" si="0"/>
        <v>3.0621172353455819E-2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63</v>
      </c>
      <c r="D19" s="9">
        <v>33</v>
      </c>
      <c r="E19" s="10">
        <f t="shared" si="0"/>
        <v>2.8871391076115485E-2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61</v>
      </c>
      <c r="D20" s="9">
        <v>31</v>
      </c>
      <c r="E20" s="10">
        <f t="shared" si="0"/>
        <v>2.7121609798775152E-2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91</v>
      </c>
      <c r="D21" s="9">
        <v>31</v>
      </c>
      <c r="E21" s="10">
        <f t="shared" si="0"/>
        <v>2.7121609798775152E-2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72</v>
      </c>
      <c r="D22" s="9">
        <v>28</v>
      </c>
      <c r="E22" s="10">
        <f t="shared" si="0"/>
        <v>2.4496937882764653E-2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59</v>
      </c>
      <c r="D23" s="9">
        <v>27</v>
      </c>
      <c r="E23" s="10">
        <f t="shared" si="0"/>
        <v>2.3622047244094488E-2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109</v>
      </c>
      <c r="D24" s="9">
        <v>25</v>
      </c>
      <c r="E24" s="10">
        <f t="shared" si="0"/>
        <v>2.1872265966754154E-2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163</v>
      </c>
      <c r="D25" s="9">
        <v>22</v>
      </c>
      <c r="E25" s="10">
        <f t="shared" si="0"/>
        <v>1.9247594050743656E-2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111</v>
      </c>
      <c r="D26" s="9">
        <v>21</v>
      </c>
      <c r="E26" s="10">
        <f t="shared" si="0"/>
        <v>1.8372703412073491E-2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110</v>
      </c>
      <c r="D27" s="9">
        <v>20</v>
      </c>
      <c r="E27" s="10">
        <f t="shared" si="0"/>
        <v>1.7497812773403325E-2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107</v>
      </c>
      <c r="D28" s="9">
        <v>10</v>
      </c>
      <c r="E28" s="10">
        <f t="shared" si="0"/>
        <v>8.7489063867016627E-3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9</v>
      </c>
      <c r="E29" s="10">
        <f t="shared" si="0"/>
        <v>7.874015748031496E-3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58</v>
      </c>
      <c r="D30" s="9">
        <v>8</v>
      </c>
      <c r="E30" s="10">
        <f t="shared" si="0"/>
        <v>6.99912510936133E-3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102</v>
      </c>
      <c r="D31" s="9">
        <v>6</v>
      </c>
      <c r="E31" s="10">
        <f t="shared" si="0"/>
        <v>5.2493438320209973E-3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62</v>
      </c>
      <c r="D32" s="9">
        <v>6</v>
      </c>
      <c r="E32" s="10">
        <f t="shared" si="0"/>
        <v>5.2493438320209973E-3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113</v>
      </c>
      <c r="D33" s="9">
        <v>6</v>
      </c>
      <c r="E33" s="10">
        <f t="shared" si="0"/>
        <v>5.2493438320209973E-3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74</v>
      </c>
      <c r="D34" s="9">
        <v>6</v>
      </c>
      <c r="E34" s="10">
        <f t="shared" si="0"/>
        <v>5.2493438320209973E-3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89</v>
      </c>
      <c r="D35" s="9">
        <v>5</v>
      </c>
      <c r="E35" s="10">
        <f t="shared" si="0"/>
        <v>4.3744531933508314E-3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112</v>
      </c>
      <c r="D36" s="9">
        <v>3</v>
      </c>
      <c r="E36" s="10">
        <f t="shared" si="0"/>
        <v>2.6246719160104987E-3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71</v>
      </c>
      <c r="D37" s="9">
        <v>3</v>
      </c>
      <c r="E37" s="10">
        <f t="shared" si="0"/>
        <v>2.6246719160104987E-3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87</v>
      </c>
      <c r="D38" s="9">
        <v>2</v>
      </c>
      <c r="E38" s="10">
        <f t="shared" si="0"/>
        <v>1.7497812773403325E-3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70</v>
      </c>
      <c r="D39" s="9">
        <v>2</v>
      </c>
      <c r="E39" s="10">
        <f t="shared" si="0"/>
        <v>1.7497812773403325E-3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73</v>
      </c>
      <c r="D40" s="9">
        <v>2</v>
      </c>
      <c r="E40" s="10">
        <f t="shared" si="0"/>
        <v>1.7497812773403325E-3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97</v>
      </c>
      <c r="D41" s="9">
        <v>1</v>
      </c>
      <c r="E41" s="10">
        <f t="shared" si="0"/>
        <v>8.7489063867016625E-4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114</v>
      </c>
      <c r="D42" s="9">
        <v>1</v>
      </c>
      <c r="E42" s="10">
        <f t="shared" si="0"/>
        <v>8.7489063867016625E-4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115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162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67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90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116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13</v>
      </c>
      <c r="E55" s="10">
        <f t="shared" si="0"/>
        <v>1.1373578302712161E-2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</v>
      </c>
      <c r="E56" s="10">
        <f t="shared" si="0"/>
        <v>1.7497812773403325E-3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1143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5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{9151AD7D-DC07-4DDF-85D7-C493822DFE33}</x14:id>
        </ext>
      </extLst>
    </cfRule>
    <cfRule type="dataBar" priority="65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{BD632A6D-E585-4FF2-8B32-D6CDF9A898DA}</x14:id>
        </ext>
      </extLst>
    </cfRule>
  </conditionalFormatting>
  <conditionalFormatting sqref="E10:E57">
    <cfRule type="dataBar" priority="6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{A4893A07-B02E-49D7-A50A-103BEDB43105}</x14:id>
        </ext>
      </extLst>
    </cfRule>
    <cfRule type="dataBar" priority="6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{69913E73-F748-417D-89FA-1617214EF3EB}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51AD7D-DC07-4DDF-85D7-C493822DF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632A6D-E585-4FF2-8B32-D6CDF9A898D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4893A07-B02E-49D7-A50A-103BEDB43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913E73-F748-417D-89FA-1617214EF3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4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124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77</v>
      </c>
      <c r="E10" s="10">
        <f t="shared" ref="E10:E56" si="0">D10/$D$57</f>
        <v>0.1925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53</v>
      </c>
      <c r="E11" s="10">
        <f t="shared" si="0"/>
        <v>0.13250000000000001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40</v>
      </c>
      <c r="E12" s="10">
        <f t="shared" si="0"/>
        <v>0.1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113</v>
      </c>
      <c r="D13" s="9">
        <v>36</v>
      </c>
      <c r="E13" s="10">
        <f t="shared" si="0"/>
        <v>0.09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111</v>
      </c>
      <c r="D14" s="9">
        <v>32</v>
      </c>
      <c r="E14" s="10">
        <f t="shared" si="0"/>
        <v>0.08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61</v>
      </c>
      <c r="D15" s="9">
        <v>30</v>
      </c>
      <c r="E15" s="10">
        <f t="shared" si="0"/>
        <v>7.4999999999999997E-2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109</v>
      </c>
      <c r="D16" s="9">
        <v>28</v>
      </c>
      <c r="E16" s="10">
        <f t="shared" si="0"/>
        <v>7.0000000000000007E-2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163</v>
      </c>
      <c r="D17" s="9">
        <v>24</v>
      </c>
      <c r="E17" s="10">
        <f t="shared" si="0"/>
        <v>0.06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164</v>
      </c>
      <c r="D18" s="9">
        <v>18</v>
      </c>
      <c r="E18" s="10">
        <f t="shared" si="0"/>
        <v>4.4999999999999998E-2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66</v>
      </c>
      <c r="D19" s="9">
        <v>10</v>
      </c>
      <c r="E19" s="10">
        <f t="shared" si="0"/>
        <v>2.5000000000000001E-2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94</v>
      </c>
      <c r="D20" s="9">
        <v>9</v>
      </c>
      <c r="E20" s="10">
        <f t="shared" si="0"/>
        <v>2.2499999999999999E-2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63</v>
      </c>
      <c r="D21" s="9">
        <v>7</v>
      </c>
      <c r="E21" s="10">
        <f t="shared" si="0"/>
        <v>1.7500000000000002E-2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58</v>
      </c>
      <c r="D22" s="9">
        <v>6</v>
      </c>
      <c r="E22" s="10">
        <f t="shared" si="0"/>
        <v>1.4999999999999999E-2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60</v>
      </c>
      <c r="D23" s="9">
        <v>4</v>
      </c>
      <c r="E23" s="10">
        <f t="shared" si="0"/>
        <v>0.01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110</v>
      </c>
      <c r="D24" s="9">
        <v>4</v>
      </c>
      <c r="E24" s="10">
        <f t="shared" si="0"/>
        <v>0.01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108</v>
      </c>
      <c r="D25" s="9">
        <v>4</v>
      </c>
      <c r="E25" s="10">
        <f t="shared" si="0"/>
        <v>0.01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102</v>
      </c>
      <c r="D26" s="9">
        <v>3</v>
      </c>
      <c r="E26" s="10">
        <f t="shared" si="0"/>
        <v>7.4999999999999997E-3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107</v>
      </c>
      <c r="D27" s="9">
        <v>3</v>
      </c>
      <c r="E27" s="10">
        <f t="shared" si="0"/>
        <v>7.4999999999999997E-3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64</v>
      </c>
      <c r="D28" s="9">
        <v>2</v>
      </c>
      <c r="E28" s="10">
        <f t="shared" si="0"/>
        <v>5.0000000000000001E-3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87</v>
      </c>
      <c r="D29" s="9">
        <v>2</v>
      </c>
      <c r="E29" s="10">
        <f t="shared" si="0"/>
        <v>5.0000000000000001E-3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72</v>
      </c>
      <c r="D30" s="9">
        <v>2</v>
      </c>
      <c r="E30" s="10">
        <f t="shared" si="0"/>
        <v>5.0000000000000001E-3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114</v>
      </c>
      <c r="D31" s="9">
        <v>1</v>
      </c>
      <c r="E31" s="10">
        <f t="shared" si="0"/>
        <v>2.5000000000000001E-3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67</v>
      </c>
      <c r="D32" s="9">
        <v>1</v>
      </c>
      <c r="E32" s="10">
        <f t="shared" si="0"/>
        <v>2.5000000000000001E-3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70</v>
      </c>
      <c r="D33" s="9">
        <v>1</v>
      </c>
      <c r="E33" s="10">
        <f t="shared" si="0"/>
        <v>2.5000000000000001E-3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73</v>
      </c>
      <c r="D34" s="9">
        <v>1</v>
      </c>
      <c r="E34" s="10">
        <f t="shared" si="0"/>
        <v>2.5000000000000001E-3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95</v>
      </c>
      <c r="D35" s="9">
        <v>1</v>
      </c>
      <c r="E35" s="10">
        <f t="shared" si="0"/>
        <v>2.5000000000000001E-3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83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59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90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71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88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75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</v>
      </c>
      <c r="E55" s="10">
        <f t="shared" si="0"/>
        <v>2.5000000000000001E-3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48"/>
      <c r="B57" s="96" t="s">
        <v>2</v>
      </c>
      <c r="C57" s="97"/>
      <c r="D57" s="12">
        <f>SUM(D10:D56)</f>
        <v>400</v>
      </c>
      <c r="E57" s="11">
        <f>SUM(E10:E56)</f>
        <v>0.99999999999999967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48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48"/>
      <c r="F59" s="1"/>
      <c r="G59" s="1"/>
      <c r="H59" s="1"/>
      <c r="I59" s="1"/>
      <c r="J59" s="1"/>
      <c r="K59" s="1"/>
    </row>
    <row r="60" spans="1:11" ht="20.100000000000001" customHeight="1" x14ac:dyDescent="0.35">
      <c r="A60" s="48"/>
      <c r="F60" s="1"/>
      <c r="G60" s="1"/>
      <c r="H60" s="1"/>
      <c r="I60" s="1"/>
      <c r="J60" s="1"/>
      <c r="K60" s="1"/>
    </row>
    <row r="61" spans="1:11" ht="20.100000000000001" customHeight="1" x14ac:dyDescent="0.35">
      <c r="A61" s="48"/>
      <c r="F61" s="1"/>
      <c r="G61" s="1"/>
      <c r="H61" s="1"/>
      <c r="I61" s="1"/>
      <c r="J61" s="1"/>
      <c r="K61" s="1"/>
    </row>
    <row r="62" spans="1:11" ht="20.100000000000001" customHeight="1" x14ac:dyDescent="0.35">
      <c r="A62" s="48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</sheetData>
  <autoFilter ref="B9:E30">
    <sortState ref="B10:E56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54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{4F01366C-4C34-44B3-B2BF-8E399E617D77}</x14:id>
        </ext>
      </extLst>
    </cfRule>
    <cfRule type="dataBar" priority="65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{9BFBFD34-82E8-4082-BB46-E0A808A992DF}</x14:id>
        </ext>
      </extLst>
    </cfRule>
  </conditionalFormatting>
  <conditionalFormatting sqref="E10:E57">
    <cfRule type="dataBar" priority="65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{6083B410-90F9-49E9-800F-63E12B63D75B}</x14:id>
        </ext>
      </extLst>
    </cfRule>
    <cfRule type="dataBar" priority="65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{483269FF-34DC-4361-B16A-5703B2619530}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01366C-4C34-44B3-B2BF-8E399E617D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FBFD34-82E8-4082-BB46-E0A808A992D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083B410-90F9-49E9-800F-63E12B63D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3269FF-34DC-4361-B16A-5703B26195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125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120</v>
      </c>
      <c r="E10" s="10">
        <f t="shared" ref="E10:E56" si="0">D10/$D$57</f>
        <v>0.14545454545454545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107</v>
      </c>
      <c r="D11" s="9">
        <v>95</v>
      </c>
      <c r="E11" s="10">
        <f t="shared" si="0"/>
        <v>0.11515151515151516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85</v>
      </c>
      <c r="E12" s="10">
        <f t="shared" si="0"/>
        <v>0.10303030303030303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94</v>
      </c>
      <c r="D13" s="9">
        <v>79</v>
      </c>
      <c r="E13" s="10">
        <f t="shared" si="0"/>
        <v>9.5757575757575764E-2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69</v>
      </c>
      <c r="E14" s="10">
        <f t="shared" si="0"/>
        <v>8.3636363636363634E-2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69</v>
      </c>
      <c r="D15" s="9">
        <v>66</v>
      </c>
      <c r="E15" s="10">
        <f t="shared" si="0"/>
        <v>0.08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95</v>
      </c>
      <c r="D16" s="9">
        <v>50</v>
      </c>
      <c r="E16" s="10">
        <f t="shared" si="0"/>
        <v>6.0606060606060608E-2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111</v>
      </c>
      <c r="D17" s="9">
        <v>45</v>
      </c>
      <c r="E17" s="10">
        <f t="shared" si="0"/>
        <v>5.4545454545454543E-2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59</v>
      </c>
      <c r="D18" s="9">
        <v>32</v>
      </c>
      <c r="E18" s="10">
        <f t="shared" si="0"/>
        <v>3.8787878787878788E-2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109</v>
      </c>
      <c r="D19" s="9">
        <v>29</v>
      </c>
      <c r="E19" s="10">
        <f t="shared" si="0"/>
        <v>3.5151515151515149E-2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60</v>
      </c>
      <c r="D20" s="9">
        <v>22</v>
      </c>
      <c r="E20" s="10">
        <f t="shared" si="0"/>
        <v>2.6666666666666668E-2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163</v>
      </c>
      <c r="D21" s="9">
        <v>22</v>
      </c>
      <c r="E21" s="10">
        <f t="shared" si="0"/>
        <v>2.6666666666666668E-2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108</v>
      </c>
      <c r="D22" s="9">
        <v>21</v>
      </c>
      <c r="E22" s="10">
        <f t="shared" si="0"/>
        <v>2.5454545454545455E-2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58</v>
      </c>
      <c r="D23" s="9">
        <v>16</v>
      </c>
      <c r="E23" s="10">
        <f t="shared" si="0"/>
        <v>1.9393939393939394E-2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61</v>
      </c>
      <c r="D24" s="9">
        <v>9</v>
      </c>
      <c r="E24" s="10">
        <f t="shared" si="0"/>
        <v>1.090909090909091E-2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63</v>
      </c>
      <c r="D25" s="9">
        <v>8</v>
      </c>
      <c r="E25" s="10">
        <f t="shared" si="0"/>
        <v>9.696969696969697E-3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164</v>
      </c>
      <c r="D26" s="9">
        <v>8</v>
      </c>
      <c r="E26" s="10">
        <f t="shared" si="0"/>
        <v>9.696969696969697E-3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66</v>
      </c>
      <c r="D27" s="9">
        <v>7</v>
      </c>
      <c r="E27" s="10">
        <f t="shared" si="0"/>
        <v>8.4848484848484857E-3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110</v>
      </c>
      <c r="D28" s="9">
        <v>6</v>
      </c>
      <c r="E28" s="10">
        <f t="shared" si="0"/>
        <v>7.2727272727272727E-3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62</v>
      </c>
      <c r="D29" s="9">
        <v>6</v>
      </c>
      <c r="E29" s="10">
        <f t="shared" si="0"/>
        <v>7.2727272727272727E-3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72</v>
      </c>
      <c r="D30" s="9">
        <v>5</v>
      </c>
      <c r="E30" s="10">
        <f t="shared" si="0"/>
        <v>6.0606060606060606E-3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73</v>
      </c>
      <c r="D31" s="9">
        <v>5</v>
      </c>
      <c r="E31" s="10">
        <f t="shared" si="0"/>
        <v>6.0606060606060606E-3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74</v>
      </c>
      <c r="D32" s="9">
        <v>5</v>
      </c>
      <c r="E32" s="10">
        <f t="shared" si="0"/>
        <v>6.0606060606060606E-3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102</v>
      </c>
      <c r="D33" s="9">
        <v>3</v>
      </c>
      <c r="E33" s="10">
        <f t="shared" si="0"/>
        <v>3.6363636363636364E-3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91</v>
      </c>
      <c r="D34" s="9">
        <v>3</v>
      </c>
      <c r="E34" s="10">
        <f t="shared" si="0"/>
        <v>3.6363636363636364E-3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70</v>
      </c>
      <c r="D35" s="9">
        <v>2</v>
      </c>
      <c r="E35" s="10">
        <f t="shared" si="0"/>
        <v>2.4242424242424242E-3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64</v>
      </c>
      <c r="D36" s="9">
        <v>1</v>
      </c>
      <c r="E36" s="10">
        <f t="shared" si="0"/>
        <v>1.2121212121212121E-3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90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</v>
      </c>
      <c r="E55" s="10">
        <f t="shared" si="0"/>
        <v>4.8484848484848485E-3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</v>
      </c>
      <c r="E56" s="10">
        <f t="shared" si="0"/>
        <v>2.4242424242424242E-3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825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66"/>
      <c r="E58" s="1"/>
      <c r="F58" s="1"/>
      <c r="G58" s="1"/>
      <c r="H58" s="1"/>
      <c r="I58" s="1"/>
      <c r="J58" s="1"/>
      <c r="K58" s="1"/>
    </row>
  </sheetData>
  <autoFilter ref="B9:E31">
    <sortState ref="B10:E56">
      <sortCondition descending="1" ref="D9:D31"/>
    </sortState>
  </autoFilter>
  <mergeCells count="4">
    <mergeCell ref="A5:K5"/>
    <mergeCell ref="A6:K6"/>
    <mergeCell ref="A7:K7"/>
    <mergeCell ref="B57:C57"/>
  </mergeCells>
  <conditionalFormatting sqref="E10:E57">
    <cfRule type="dataBar" priority="654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{0D19E3EC-D89B-49A9-8F4B-E380806F9962}</x14:id>
        </ext>
      </extLst>
    </cfRule>
    <cfRule type="dataBar" priority="65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{9E76D4E1-5FE6-47CB-A485-EE1B241E0D71}</x14:id>
        </ext>
      </extLst>
    </cfRule>
  </conditionalFormatting>
  <conditionalFormatting sqref="E10:E57">
    <cfRule type="dataBar" priority="65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{7ACDAC52-D5E2-4FE0-9E95-2D7FBD7FD88A}</x14:id>
        </ext>
      </extLst>
    </cfRule>
    <cfRule type="dataBar" priority="65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{1B291DAF-663A-4B80-B5F2-5E4EAFE20E35}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19E3EC-D89B-49A9-8F4B-E380806F9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76D4E1-5FE6-47CB-A485-EE1B241E0D7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7ACDAC52-D5E2-4FE0-9E95-2D7FBD7FD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291DAF-663A-4B80-B5F2-5E4EAFE20E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83</v>
      </c>
      <c r="D10" s="9">
        <v>0</v>
      </c>
      <c r="E10" s="10">
        <f t="shared" ref="E10:E56" si="0">D10/$D$57</f>
        <v>0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97</v>
      </c>
      <c r="D11" s="9">
        <v>0</v>
      </c>
      <c r="E11" s="10">
        <f t="shared" si="0"/>
        <v>0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89</v>
      </c>
      <c r="D12" s="9">
        <v>0</v>
      </c>
      <c r="E12" s="10">
        <f t="shared" si="0"/>
        <v>0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93</v>
      </c>
      <c r="D13" s="9">
        <v>0</v>
      </c>
      <c r="E13" s="10">
        <f t="shared" si="0"/>
        <v>0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162</v>
      </c>
      <c r="D14" s="9">
        <v>0</v>
      </c>
      <c r="E14" s="10">
        <f t="shared" si="0"/>
        <v>0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114</v>
      </c>
      <c r="D15" s="9">
        <v>0</v>
      </c>
      <c r="E15" s="10">
        <f t="shared" si="0"/>
        <v>0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86</v>
      </c>
      <c r="D16" s="9">
        <v>0</v>
      </c>
      <c r="E16" s="10">
        <f t="shared" si="0"/>
        <v>0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85</v>
      </c>
      <c r="D17" s="9">
        <v>0</v>
      </c>
      <c r="E17" s="10">
        <f t="shared" si="0"/>
        <v>0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90</v>
      </c>
      <c r="D18" s="9">
        <v>0</v>
      </c>
      <c r="E18" s="10">
        <f t="shared" si="0"/>
        <v>0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116</v>
      </c>
      <c r="D19" s="9">
        <v>0</v>
      </c>
      <c r="E19" s="10">
        <f t="shared" si="0"/>
        <v>0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70</v>
      </c>
      <c r="D20" s="9">
        <v>0</v>
      </c>
      <c r="E20" s="10">
        <f t="shared" si="0"/>
        <v>0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84</v>
      </c>
      <c r="D21" s="9">
        <v>0</v>
      </c>
      <c r="E21" s="10">
        <f t="shared" si="0"/>
        <v>0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73</v>
      </c>
      <c r="D22" s="9">
        <v>0</v>
      </c>
      <c r="E22" s="10">
        <f t="shared" si="0"/>
        <v>0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91</v>
      </c>
      <c r="D23" s="9">
        <v>0</v>
      </c>
      <c r="E23" s="10">
        <f t="shared" si="0"/>
        <v>0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74</v>
      </c>
      <c r="D24" s="9">
        <v>0</v>
      </c>
      <c r="E24" s="10">
        <f t="shared" si="0"/>
        <v>0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115</v>
      </c>
      <c r="D25" s="9">
        <v>1</v>
      </c>
      <c r="E25" s="10">
        <f t="shared" si="0"/>
        <v>6.7249495628782783E-4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67</v>
      </c>
      <c r="D26" s="9">
        <v>1</v>
      </c>
      <c r="E26" s="10">
        <f t="shared" si="0"/>
        <v>6.7249495628782783E-4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87</v>
      </c>
      <c r="D27" s="9">
        <v>1</v>
      </c>
      <c r="E27" s="10">
        <f t="shared" si="0"/>
        <v>6.7249495628782783E-4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71</v>
      </c>
      <c r="D28" s="9">
        <v>1</v>
      </c>
      <c r="E28" s="10">
        <f t="shared" si="0"/>
        <v>6.7249495628782783E-4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62</v>
      </c>
      <c r="D29" s="9">
        <v>2</v>
      </c>
      <c r="E29" s="10">
        <f t="shared" si="0"/>
        <v>1.3449899125756557E-3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88</v>
      </c>
      <c r="D30" s="9">
        <v>2</v>
      </c>
      <c r="E30" s="10">
        <f t="shared" si="0"/>
        <v>1.3449899125756557E-3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64</v>
      </c>
      <c r="D31" s="9">
        <v>3</v>
      </c>
      <c r="E31" s="10">
        <f t="shared" si="0"/>
        <v>2.0174848688634837E-3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102</v>
      </c>
      <c r="D32" s="9">
        <v>4</v>
      </c>
      <c r="E32" s="10">
        <f t="shared" si="0"/>
        <v>2.6899798251513113E-3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164</v>
      </c>
      <c r="D33" s="9">
        <v>5</v>
      </c>
      <c r="E33" s="10">
        <f t="shared" si="0"/>
        <v>3.3624747814391394E-3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60</v>
      </c>
      <c r="D34" s="9">
        <v>7</v>
      </c>
      <c r="E34" s="10">
        <f t="shared" si="0"/>
        <v>4.707464694014795E-3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113</v>
      </c>
      <c r="D35" s="9">
        <v>7</v>
      </c>
      <c r="E35" s="10">
        <f t="shared" si="0"/>
        <v>4.707464694014795E-3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66</v>
      </c>
      <c r="D36" s="9">
        <v>10</v>
      </c>
      <c r="E36" s="10">
        <f t="shared" si="0"/>
        <v>6.7249495628782787E-3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112</v>
      </c>
      <c r="D37" s="9">
        <v>11</v>
      </c>
      <c r="E37" s="10">
        <f t="shared" si="0"/>
        <v>7.3974445191661064E-3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72</v>
      </c>
      <c r="D38" s="9">
        <v>11</v>
      </c>
      <c r="E38" s="10">
        <f t="shared" si="0"/>
        <v>7.3974445191661064E-3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94</v>
      </c>
      <c r="D39" s="9">
        <v>12</v>
      </c>
      <c r="E39" s="10">
        <f t="shared" si="0"/>
        <v>8.0699394754539348E-3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108</v>
      </c>
      <c r="D40" s="9">
        <v>23</v>
      </c>
      <c r="E40" s="10">
        <f t="shared" si="0"/>
        <v>1.546738399462004E-2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109</v>
      </c>
      <c r="D41" s="9">
        <v>23</v>
      </c>
      <c r="E41" s="10">
        <f t="shared" si="0"/>
        <v>1.546738399462004E-2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58</v>
      </c>
      <c r="D42" s="9">
        <v>25</v>
      </c>
      <c r="E42" s="10">
        <f t="shared" si="0"/>
        <v>1.6812373907195696E-2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59</v>
      </c>
      <c r="D43" s="9">
        <v>27</v>
      </c>
      <c r="E43" s="10">
        <f t="shared" si="0"/>
        <v>1.8157363819771351E-2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63</v>
      </c>
      <c r="D44" s="9">
        <v>27</v>
      </c>
      <c r="E44" s="10">
        <f t="shared" si="0"/>
        <v>1.8157363819771351E-2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110</v>
      </c>
      <c r="D45" s="9">
        <v>39</v>
      </c>
      <c r="E45" s="10">
        <f t="shared" si="0"/>
        <v>2.6227303295225286E-2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111</v>
      </c>
      <c r="D46" s="9">
        <v>41</v>
      </c>
      <c r="E46" s="10">
        <f t="shared" si="0"/>
        <v>2.7572293207800941E-2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107</v>
      </c>
      <c r="D47" s="9">
        <v>54</v>
      </c>
      <c r="E47" s="10">
        <f t="shared" si="0"/>
        <v>3.6314727639542702E-2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163</v>
      </c>
      <c r="D48" s="9">
        <v>80</v>
      </c>
      <c r="E48" s="10">
        <f t="shared" si="0"/>
        <v>5.379959650302623E-2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61</v>
      </c>
      <c r="D49" s="9">
        <v>100</v>
      </c>
      <c r="E49" s="10">
        <f t="shared" si="0"/>
        <v>6.7249495628782782E-2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65</v>
      </c>
      <c r="D50" s="9">
        <v>139</v>
      </c>
      <c r="E50" s="10">
        <f t="shared" si="0"/>
        <v>9.3476798924008064E-2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75</v>
      </c>
      <c r="D51" s="9">
        <v>146</v>
      </c>
      <c r="E51" s="10">
        <f t="shared" si="0"/>
        <v>9.8184263618022863E-2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95</v>
      </c>
      <c r="D52" s="9">
        <v>180</v>
      </c>
      <c r="E52" s="10">
        <f t="shared" si="0"/>
        <v>0.12104909213180901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96</v>
      </c>
      <c r="D53" s="9">
        <v>205</v>
      </c>
      <c r="E53" s="10">
        <f t="shared" si="0"/>
        <v>0.1378614660390047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69</v>
      </c>
      <c r="D54" s="9">
        <v>298</v>
      </c>
      <c r="E54" s="10">
        <f t="shared" si="0"/>
        <v>0.20040349697377269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2</v>
      </c>
      <c r="E55" s="10">
        <f t="shared" si="0"/>
        <v>1.3449899125756557E-3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1487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1">
    <sortState ref="B10:E54">
      <sortCondition ref="D9:D31"/>
    </sortState>
  </autoFilter>
  <mergeCells count="4">
    <mergeCell ref="A5:K5"/>
    <mergeCell ref="A6:K6"/>
    <mergeCell ref="A7:K7"/>
    <mergeCell ref="B57:C57"/>
  </mergeCells>
  <conditionalFormatting sqref="E10:E57">
    <cfRule type="dataBar" priority="655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{19D7C24B-D5DE-44EC-B7AC-73D6D7C89A31}</x14:id>
        </ext>
      </extLst>
    </cfRule>
    <cfRule type="dataBar" priority="65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{9AA9BF94-3E38-4D77-87B7-EEEAE09DBE8D}</x14:id>
        </ext>
      </extLst>
    </cfRule>
  </conditionalFormatting>
  <conditionalFormatting sqref="E10:E57">
    <cfRule type="dataBar" priority="65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{13DFB3B9-2DA1-4607-84C1-809E60637EDD}</x14:id>
        </ext>
      </extLst>
    </cfRule>
    <cfRule type="dataBar" priority="65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{10276822-3356-4591-8555-D2C0964A0A14}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7C24B-D5DE-44EC-B7AC-73D6D7C89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A9BF94-3E38-4D77-87B7-EEEAE09DBE8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3DFB3B9-2DA1-4607-84C1-809E60637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76822-3356-4591-8555-D2C0964A0A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127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95</v>
      </c>
      <c r="D10" s="9">
        <v>48</v>
      </c>
      <c r="E10" s="10">
        <f t="shared" ref="E10:E56" si="0">D10/$D$57</f>
        <v>0.17328519855595667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65</v>
      </c>
      <c r="D11" s="9">
        <v>41</v>
      </c>
      <c r="E11" s="10">
        <f t="shared" si="0"/>
        <v>0.14801444043321299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75</v>
      </c>
      <c r="D12" s="9">
        <v>41</v>
      </c>
      <c r="E12" s="10">
        <f t="shared" si="0"/>
        <v>0.14801444043321299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69</v>
      </c>
      <c r="D13" s="9">
        <v>36</v>
      </c>
      <c r="E13" s="10">
        <f t="shared" si="0"/>
        <v>0.1299638989169675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96</v>
      </c>
      <c r="D14" s="9">
        <v>30</v>
      </c>
      <c r="E14" s="10">
        <f t="shared" si="0"/>
        <v>0.10830324909747292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94</v>
      </c>
      <c r="D15" s="9">
        <v>20</v>
      </c>
      <c r="E15" s="10">
        <f t="shared" si="0"/>
        <v>7.2202166064981949E-2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59</v>
      </c>
      <c r="D16" s="9">
        <v>10</v>
      </c>
      <c r="E16" s="10">
        <f t="shared" si="0"/>
        <v>3.6101083032490974E-2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60</v>
      </c>
      <c r="D17" s="9">
        <v>6</v>
      </c>
      <c r="E17" s="10">
        <f t="shared" si="0"/>
        <v>2.1660649819494584E-2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107</v>
      </c>
      <c r="D18" s="9">
        <v>6</v>
      </c>
      <c r="E18" s="10">
        <f t="shared" si="0"/>
        <v>2.1660649819494584E-2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111</v>
      </c>
      <c r="D19" s="9">
        <v>6</v>
      </c>
      <c r="E19" s="10">
        <f t="shared" si="0"/>
        <v>2.1660649819494584E-2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74</v>
      </c>
      <c r="D20" s="9">
        <v>6</v>
      </c>
      <c r="E20" s="10">
        <f t="shared" si="0"/>
        <v>2.1660649819494584E-2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61</v>
      </c>
      <c r="D21" s="9">
        <v>3</v>
      </c>
      <c r="E21" s="10">
        <f t="shared" si="0"/>
        <v>1.0830324909747292E-2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66</v>
      </c>
      <c r="D22" s="9">
        <v>3</v>
      </c>
      <c r="E22" s="10">
        <f t="shared" si="0"/>
        <v>1.0830324909747292E-2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70</v>
      </c>
      <c r="D23" s="9">
        <v>3</v>
      </c>
      <c r="E23" s="10">
        <f t="shared" si="0"/>
        <v>1.0830324909747292E-2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72</v>
      </c>
      <c r="D24" s="9">
        <v>3</v>
      </c>
      <c r="E24" s="10">
        <f t="shared" si="0"/>
        <v>1.0830324909747292E-2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58</v>
      </c>
      <c r="D25" s="9">
        <v>2</v>
      </c>
      <c r="E25" s="10">
        <f t="shared" si="0"/>
        <v>7.2202166064981952E-3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63</v>
      </c>
      <c r="D26" s="9">
        <v>2</v>
      </c>
      <c r="E26" s="10">
        <f t="shared" si="0"/>
        <v>7.2202166064981952E-3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164</v>
      </c>
      <c r="D27" s="9">
        <v>2</v>
      </c>
      <c r="E27" s="10">
        <f t="shared" si="0"/>
        <v>7.2202166064981952E-3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110</v>
      </c>
      <c r="D28" s="9">
        <v>1</v>
      </c>
      <c r="E28" s="10">
        <f t="shared" si="0"/>
        <v>3.6101083032490976E-3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62</v>
      </c>
      <c r="D29" s="9">
        <v>1</v>
      </c>
      <c r="E29" s="10">
        <f t="shared" si="0"/>
        <v>3.6101083032490976E-3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163</v>
      </c>
      <c r="D30" s="9">
        <v>1</v>
      </c>
      <c r="E30" s="10">
        <f t="shared" si="0"/>
        <v>3.6101083032490976E-3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113</v>
      </c>
      <c r="D31" s="9">
        <v>1</v>
      </c>
      <c r="E31" s="10">
        <f t="shared" si="0"/>
        <v>3.6101083032490976E-3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90</v>
      </c>
      <c r="D32" s="9">
        <v>1</v>
      </c>
      <c r="E32" s="10">
        <f t="shared" si="0"/>
        <v>3.6101083032490976E-3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83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97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102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108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115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89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93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109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71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</v>
      </c>
      <c r="E55" s="10">
        <f t="shared" si="0"/>
        <v>1.444043321299639E-2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277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5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{CA566DE6-D66B-40C2-80FC-F62042954A09}</x14:id>
        </ext>
      </extLst>
    </cfRule>
    <cfRule type="dataBar" priority="65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{4E66B463-049F-430F-A84B-E4B0F1BD5C22}</x14:id>
        </ext>
      </extLst>
    </cfRule>
  </conditionalFormatting>
  <conditionalFormatting sqref="E10:E57">
    <cfRule type="dataBar" priority="65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{16454865-0B15-41C5-AF04-FE47FC684FD0}</x14:id>
        </ext>
      </extLst>
    </cfRule>
    <cfRule type="dataBar" priority="65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{307964CE-FCC8-4917-8418-BAA32C6C2B5E}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566DE6-D66B-40C2-80FC-F62042954A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66B463-049F-430F-A84B-E4B0F1BD5C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6454865-0B15-41C5-AF04-FE47FC684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7964CE-FCC8-4917-8418-BAA32C6C2B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128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96</v>
      </c>
      <c r="D10" s="9">
        <v>333</v>
      </c>
      <c r="E10" s="10">
        <f t="shared" ref="E10:E56" si="0">D10/$D$57</f>
        <v>0.15289256198347106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65</v>
      </c>
      <c r="D11" s="9">
        <v>284</v>
      </c>
      <c r="E11" s="10">
        <f t="shared" si="0"/>
        <v>0.13039485766758493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253</v>
      </c>
      <c r="E12" s="10">
        <f t="shared" si="0"/>
        <v>0.11616161616161616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108</v>
      </c>
      <c r="D13" s="9">
        <v>193</v>
      </c>
      <c r="E13" s="10">
        <f t="shared" si="0"/>
        <v>8.8613406795224975E-2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61</v>
      </c>
      <c r="D14" s="9">
        <v>185</v>
      </c>
      <c r="E14" s="10">
        <f t="shared" si="0"/>
        <v>8.4940312213039479E-2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58</v>
      </c>
      <c r="D15" s="9">
        <v>172</v>
      </c>
      <c r="E15" s="10">
        <f t="shared" si="0"/>
        <v>7.897153351698806E-2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110</v>
      </c>
      <c r="D16" s="9">
        <v>137</v>
      </c>
      <c r="E16" s="10">
        <f t="shared" si="0"/>
        <v>6.2901744719926544E-2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60</v>
      </c>
      <c r="D17" s="9">
        <v>135</v>
      </c>
      <c r="E17" s="10">
        <f t="shared" si="0"/>
        <v>6.1983471074380167E-2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63</v>
      </c>
      <c r="D18" s="9">
        <v>125</v>
      </c>
      <c r="E18" s="10">
        <f t="shared" si="0"/>
        <v>5.73921028466483E-2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109</v>
      </c>
      <c r="D19" s="9">
        <v>82</v>
      </c>
      <c r="E19" s="10">
        <f t="shared" si="0"/>
        <v>3.7649219467401289E-2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62</v>
      </c>
      <c r="D20" s="9">
        <v>54</v>
      </c>
      <c r="E20" s="10">
        <f t="shared" si="0"/>
        <v>2.4793388429752067E-2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111</v>
      </c>
      <c r="D21" s="9">
        <v>41</v>
      </c>
      <c r="E21" s="10">
        <f t="shared" si="0"/>
        <v>1.8824609733700644E-2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72</v>
      </c>
      <c r="D22" s="9">
        <v>33</v>
      </c>
      <c r="E22" s="10">
        <f t="shared" si="0"/>
        <v>1.5151515151515152E-2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64</v>
      </c>
      <c r="D23" s="9">
        <v>15</v>
      </c>
      <c r="E23" s="10">
        <f t="shared" si="0"/>
        <v>6.8870523415977963E-3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95</v>
      </c>
      <c r="D24" s="9">
        <v>14</v>
      </c>
      <c r="E24" s="10">
        <f t="shared" si="0"/>
        <v>6.4279155188246093E-3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66</v>
      </c>
      <c r="D25" s="9">
        <v>13</v>
      </c>
      <c r="E25" s="10">
        <f t="shared" si="0"/>
        <v>5.9687786960514232E-3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164</v>
      </c>
      <c r="D26" s="9">
        <v>11</v>
      </c>
      <c r="E26" s="10">
        <f t="shared" si="0"/>
        <v>5.0505050505050509E-3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73</v>
      </c>
      <c r="D27" s="9">
        <v>9</v>
      </c>
      <c r="E27" s="10">
        <f t="shared" si="0"/>
        <v>4.1322314049586778E-3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94</v>
      </c>
      <c r="D28" s="9">
        <v>8</v>
      </c>
      <c r="E28" s="10">
        <f t="shared" si="0"/>
        <v>3.6730945821854912E-3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90</v>
      </c>
      <c r="D29" s="9">
        <v>7</v>
      </c>
      <c r="E29" s="10">
        <f t="shared" si="0"/>
        <v>3.2139577594123047E-3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91</v>
      </c>
      <c r="D30" s="9">
        <v>6</v>
      </c>
      <c r="E30" s="10">
        <f t="shared" si="0"/>
        <v>2.7548209366391185E-3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102</v>
      </c>
      <c r="D31" s="9">
        <v>5</v>
      </c>
      <c r="E31" s="10">
        <f t="shared" si="0"/>
        <v>2.295684113865932E-3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86</v>
      </c>
      <c r="D32" s="9">
        <v>5</v>
      </c>
      <c r="E32" s="10">
        <f t="shared" si="0"/>
        <v>2.295684113865932E-3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162</v>
      </c>
      <c r="D33" s="9">
        <v>4</v>
      </c>
      <c r="E33" s="10">
        <f t="shared" si="0"/>
        <v>1.8365472910927456E-3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70</v>
      </c>
      <c r="D34" s="9">
        <v>3</v>
      </c>
      <c r="E34" s="10">
        <f t="shared" si="0"/>
        <v>1.3774104683195593E-3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59</v>
      </c>
      <c r="D35" s="9">
        <v>2</v>
      </c>
      <c r="E35" s="10">
        <f t="shared" si="0"/>
        <v>9.1827364554637281E-4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115</v>
      </c>
      <c r="D36" s="9">
        <v>2</v>
      </c>
      <c r="E36" s="10">
        <f t="shared" si="0"/>
        <v>9.1827364554637281E-4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113</v>
      </c>
      <c r="D37" s="9">
        <v>2</v>
      </c>
      <c r="E37" s="10">
        <f t="shared" si="0"/>
        <v>9.1827364554637281E-4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87</v>
      </c>
      <c r="D38" s="9">
        <v>2</v>
      </c>
      <c r="E38" s="10">
        <f t="shared" si="0"/>
        <v>9.1827364554637281E-4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75</v>
      </c>
      <c r="D39" s="9">
        <v>2</v>
      </c>
      <c r="E39" s="10">
        <f t="shared" si="0"/>
        <v>9.1827364554637281E-4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163</v>
      </c>
      <c r="D40" s="9">
        <v>1</v>
      </c>
      <c r="E40" s="10">
        <f t="shared" si="0"/>
        <v>4.591368227731864E-4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112</v>
      </c>
      <c r="D41" s="9">
        <v>1</v>
      </c>
      <c r="E41" s="10">
        <f t="shared" si="0"/>
        <v>4.591368227731864E-4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116</v>
      </c>
      <c r="D42" s="9">
        <v>1</v>
      </c>
      <c r="E42" s="10">
        <f t="shared" si="0"/>
        <v>4.591368227731864E-4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71</v>
      </c>
      <c r="D43" s="9">
        <v>1</v>
      </c>
      <c r="E43" s="10">
        <f t="shared" si="0"/>
        <v>4.591368227731864E-4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88</v>
      </c>
      <c r="D44" s="9">
        <v>1</v>
      </c>
      <c r="E44" s="10">
        <f t="shared" si="0"/>
        <v>4.591368227731864E-4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89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93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107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67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85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32</v>
      </c>
      <c r="E55" s="10">
        <f t="shared" si="0"/>
        <v>1.4692378328741965E-2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4</v>
      </c>
      <c r="E56" s="10">
        <f t="shared" si="0"/>
        <v>1.8365472910927456E-3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2178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66"/>
      <c r="F58" s="1"/>
      <c r="G58" s="1"/>
      <c r="H58" s="1"/>
      <c r="I58" s="1"/>
      <c r="J58" s="1"/>
      <c r="K58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65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{79BF03F7-0906-4613-87BF-BB97CE3B637D}</x14:id>
        </ext>
      </extLst>
    </cfRule>
    <cfRule type="dataBar" priority="65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{00C6A3C7-5379-4F83-BC85-AB49DFEAB1F5}</x14:id>
        </ext>
      </extLst>
    </cfRule>
  </conditionalFormatting>
  <conditionalFormatting sqref="E10:E57">
    <cfRule type="dataBar" priority="65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{EC3EB819-C4F5-4DD2-BD29-3E125E8122AA}</x14:id>
        </ext>
      </extLst>
    </cfRule>
    <cfRule type="dataBar" priority="65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{C0F598B7-1A2D-4372-AD43-6BB0A0285119}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F03F7-0906-4613-87BF-BB97CE3B63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6A3C7-5379-4F83-BC85-AB49DFEAB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C3EB819-C4F5-4DD2-BD29-3E125E8122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F598B7-1A2D-4372-AD43-6BB0A02851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107</v>
      </c>
      <c r="D10" s="9">
        <v>402</v>
      </c>
      <c r="E10" s="10">
        <f t="shared" ref="E10:E56" si="0">D10/$D$57</f>
        <v>0.21191354770690565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222</v>
      </c>
      <c r="E11" s="10">
        <f t="shared" si="0"/>
        <v>0.11702688455455983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109</v>
      </c>
      <c r="D12" s="9">
        <v>199</v>
      </c>
      <c r="E12" s="10">
        <f t="shared" si="0"/>
        <v>0.10490247759620454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69</v>
      </c>
      <c r="D13" s="9">
        <v>168</v>
      </c>
      <c r="E13" s="10">
        <f t="shared" si="0"/>
        <v>8.8560885608856083E-2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60</v>
      </c>
      <c r="D14" s="9">
        <v>153</v>
      </c>
      <c r="E14" s="10">
        <f t="shared" si="0"/>
        <v>8.0653663679493934E-2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61</v>
      </c>
      <c r="D15" s="9">
        <v>134</v>
      </c>
      <c r="E15" s="10">
        <f t="shared" si="0"/>
        <v>7.0637849235635208E-2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58</v>
      </c>
      <c r="D16" s="9">
        <v>117</v>
      </c>
      <c r="E16" s="10">
        <f t="shared" si="0"/>
        <v>6.1676331049024778E-2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65</v>
      </c>
      <c r="D17" s="9">
        <v>99</v>
      </c>
      <c r="E17" s="10">
        <f t="shared" si="0"/>
        <v>5.2187664733790197E-2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111</v>
      </c>
      <c r="D18" s="9">
        <v>91</v>
      </c>
      <c r="E18" s="10">
        <f t="shared" si="0"/>
        <v>4.797047970479705E-2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63</v>
      </c>
      <c r="D19" s="9">
        <v>76</v>
      </c>
      <c r="E19" s="10">
        <f t="shared" si="0"/>
        <v>4.0063257775434895E-2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163</v>
      </c>
      <c r="D20" s="9">
        <v>58</v>
      </c>
      <c r="E20" s="10">
        <f t="shared" si="0"/>
        <v>3.0574591460200317E-2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110</v>
      </c>
      <c r="D21" s="9">
        <v>44</v>
      </c>
      <c r="E21" s="10">
        <f t="shared" si="0"/>
        <v>2.3194517659462309E-2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108</v>
      </c>
      <c r="D22" s="9">
        <v>21</v>
      </c>
      <c r="E22" s="10">
        <f t="shared" si="0"/>
        <v>1.107011070110701E-2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94</v>
      </c>
      <c r="D23" s="9">
        <v>19</v>
      </c>
      <c r="E23" s="10">
        <f t="shared" si="0"/>
        <v>1.0015814443858724E-2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64</v>
      </c>
      <c r="D24" s="9">
        <v>12</v>
      </c>
      <c r="E24" s="10">
        <f t="shared" si="0"/>
        <v>6.3257775434897206E-3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62</v>
      </c>
      <c r="D25" s="9">
        <v>8</v>
      </c>
      <c r="E25" s="10">
        <f t="shared" si="0"/>
        <v>4.2171850289931473E-3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7</v>
      </c>
      <c r="E26" s="10">
        <f t="shared" si="0"/>
        <v>3.6900369003690036E-3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72</v>
      </c>
      <c r="D27" s="9">
        <v>7</v>
      </c>
      <c r="E27" s="10">
        <f t="shared" si="0"/>
        <v>3.6900369003690036E-3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73</v>
      </c>
      <c r="D28" s="9">
        <v>7</v>
      </c>
      <c r="E28" s="10">
        <f t="shared" si="0"/>
        <v>3.6900369003690036E-3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70</v>
      </c>
      <c r="D29" s="9">
        <v>5</v>
      </c>
      <c r="E29" s="10">
        <f t="shared" si="0"/>
        <v>2.635740643120717E-3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90</v>
      </c>
      <c r="D30" s="9">
        <v>4</v>
      </c>
      <c r="E30" s="10">
        <f t="shared" si="0"/>
        <v>2.1085925144965737E-3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164</v>
      </c>
      <c r="D31" s="9">
        <v>4</v>
      </c>
      <c r="E31" s="10">
        <f t="shared" si="0"/>
        <v>2.1085925144965737E-3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91</v>
      </c>
      <c r="D32" s="9">
        <v>3</v>
      </c>
      <c r="E32" s="10">
        <f t="shared" si="0"/>
        <v>1.5814443858724301E-3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102</v>
      </c>
      <c r="D33" s="9">
        <v>2</v>
      </c>
      <c r="E33" s="10">
        <f t="shared" si="0"/>
        <v>1.0542962572482868E-3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75</v>
      </c>
      <c r="D34" s="9">
        <v>2</v>
      </c>
      <c r="E34" s="10">
        <f t="shared" si="0"/>
        <v>1.0542962572482868E-3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115</v>
      </c>
      <c r="D35" s="9">
        <v>1</v>
      </c>
      <c r="E35" s="10">
        <f t="shared" si="0"/>
        <v>5.2714812862414342E-4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87</v>
      </c>
      <c r="D36" s="9">
        <v>1</v>
      </c>
      <c r="E36" s="10">
        <f t="shared" si="0"/>
        <v>5.2714812862414342E-4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95</v>
      </c>
      <c r="D37" s="9">
        <v>1</v>
      </c>
      <c r="E37" s="10">
        <f t="shared" si="0"/>
        <v>5.2714812862414342E-4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59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97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89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162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114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7</v>
      </c>
      <c r="E55" s="10">
        <f t="shared" si="0"/>
        <v>3.6900369003690036E-3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23</v>
      </c>
      <c r="E56" s="10">
        <f t="shared" si="0"/>
        <v>1.2124406958355299E-2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1897</v>
      </c>
      <c r="E57" s="11">
        <f>SUM(E10:E56)</f>
        <v>0.99999999999999944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5">
    <sortState ref="B10:E55">
      <sortCondition descending="1" ref="D9:D25"/>
    </sortState>
  </autoFilter>
  <mergeCells count="4">
    <mergeCell ref="A5:K5"/>
    <mergeCell ref="A6:K6"/>
    <mergeCell ref="A7:K7"/>
    <mergeCell ref="B57:C57"/>
  </mergeCells>
  <conditionalFormatting sqref="E10:E57">
    <cfRule type="dataBar" priority="657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{D7272DF2-B113-44EB-9B1F-2F8D6A00AD45}</x14:id>
        </ext>
      </extLst>
    </cfRule>
    <cfRule type="dataBar" priority="65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{3111A03E-1A56-4694-B23E-E79BEEFECE0C}</x14:id>
        </ext>
      </extLst>
    </cfRule>
  </conditionalFormatting>
  <conditionalFormatting sqref="E10:E57">
    <cfRule type="dataBar" priority="65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{3014D705-ED5D-499B-B13B-1622BBE1854E}</x14:id>
        </ext>
      </extLst>
    </cfRule>
    <cfRule type="dataBar" priority="65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{280DB5CC-7395-47ED-86B0-3573089F1A24}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72DF2-B113-44EB-9B1F-2F8D6A00AD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11A03E-1A56-4694-B23E-E79BEEFECE0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3014D705-ED5D-499B-B13B-1622BBE18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0DB5CC-7395-47ED-86B0-3573089F1A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workbookViewId="0"/>
  </sheetViews>
  <sheetFormatPr baseColWidth="10" defaultRowHeight="15" x14ac:dyDescent="0.25"/>
  <cols>
    <col min="2" max="2" width="27.7109375" customWidth="1"/>
    <col min="3" max="3" width="14.85546875" customWidth="1"/>
    <col min="4" max="4" width="13.140625" customWidth="1"/>
    <col min="5" max="5" width="12.5703125" bestFit="1" customWidth="1"/>
    <col min="6" max="39" width="8.7109375" customWidth="1"/>
    <col min="40" max="40" width="18.7109375" customWidth="1"/>
  </cols>
  <sheetData>
    <row r="1" spans="2:5" x14ac:dyDescent="0.25">
      <c r="B1" t="s">
        <v>80</v>
      </c>
      <c r="C1" t="s">
        <v>42</v>
      </c>
      <c r="D1" t="s">
        <v>43</v>
      </c>
      <c r="E1" t="s">
        <v>81</v>
      </c>
    </row>
    <row r="2" spans="2:5" x14ac:dyDescent="0.25">
      <c r="E2">
        <f>SUM(C2:D2)</f>
        <v>0</v>
      </c>
    </row>
    <row r="3" spans="2:5" x14ac:dyDescent="0.25">
      <c r="E3">
        <f t="shared" ref="E3:E37" si="0">SUM(C3:D3)</f>
        <v>0</v>
      </c>
    </row>
    <row r="4" spans="2:5" x14ac:dyDescent="0.25">
      <c r="E4">
        <f t="shared" si="0"/>
        <v>0</v>
      </c>
    </row>
    <row r="5" spans="2:5" x14ac:dyDescent="0.25">
      <c r="E5">
        <f t="shared" si="0"/>
        <v>0</v>
      </c>
    </row>
    <row r="6" spans="2:5" x14ac:dyDescent="0.25">
      <c r="E6">
        <f t="shared" si="0"/>
        <v>0</v>
      </c>
    </row>
    <row r="7" spans="2:5" x14ac:dyDescent="0.25">
      <c r="E7">
        <f t="shared" si="0"/>
        <v>0</v>
      </c>
    </row>
    <row r="8" spans="2:5" x14ac:dyDescent="0.25">
      <c r="E8">
        <f t="shared" si="0"/>
        <v>0</v>
      </c>
    </row>
    <row r="9" spans="2:5" x14ac:dyDescent="0.25">
      <c r="E9">
        <f t="shared" si="0"/>
        <v>0</v>
      </c>
    </row>
    <row r="10" spans="2:5" x14ac:dyDescent="0.25">
      <c r="E10">
        <f t="shared" si="0"/>
        <v>0</v>
      </c>
    </row>
    <row r="11" spans="2:5" x14ac:dyDescent="0.25">
      <c r="E11">
        <f t="shared" si="0"/>
        <v>0</v>
      </c>
    </row>
    <row r="12" spans="2:5" x14ac:dyDescent="0.25">
      <c r="E12">
        <f t="shared" si="0"/>
        <v>0</v>
      </c>
    </row>
    <row r="13" spans="2:5" x14ac:dyDescent="0.25">
      <c r="E13">
        <f t="shared" si="0"/>
        <v>0</v>
      </c>
    </row>
    <row r="14" spans="2:5" x14ac:dyDescent="0.25">
      <c r="E14">
        <f t="shared" si="0"/>
        <v>0</v>
      </c>
    </row>
    <row r="15" spans="2:5" x14ac:dyDescent="0.25">
      <c r="E15">
        <f t="shared" si="0"/>
        <v>0</v>
      </c>
    </row>
    <row r="16" spans="2:5" x14ac:dyDescent="0.25">
      <c r="E16">
        <f t="shared" si="0"/>
        <v>0</v>
      </c>
    </row>
    <row r="17" spans="5:5" x14ac:dyDescent="0.25">
      <c r="E17">
        <f t="shared" si="0"/>
        <v>0</v>
      </c>
    </row>
    <row r="18" spans="5:5" x14ac:dyDescent="0.25">
      <c r="E18">
        <f t="shared" si="0"/>
        <v>0</v>
      </c>
    </row>
    <row r="19" spans="5:5" x14ac:dyDescent="0.25">
      <c r="E19">
        <f t="shared" si="0"/>
        <v>0</v>
      </c>
    </row>
    <row r="20" spans="5:5" x14ac:dyDescent="0.25">
      <c r="E20">
        <f t="shared" si="0"/>
        <v>0</v>
      </c>
    </row>
    <row r="21" spans="5:5" x14ac:dyDescent="0.25">
      <c r="E21">
        <f t="shared" si="0"/>
        <v>0</v>
      </c>
    </row>
    <row r="22" spans="5:5" x14ac:dyDescent="0.25">
      <c r="E22">
        <f t="shared" si="0"/>
        <v>0</v>
      </c>
    </row>
    <row r="23" spans="5:5" x14ac:dyDescent="0.25">
      <c r="E23">
        <f t="shared" si="0"/>
        <v>0</v>
      </c>
    </row>
    <row r="24" spans="5:5" x14ac:dyDescent="0.25">
      <c r="E24">
        <f t="shared" si="0"/>
        <v>0</v>
      </c>
    </row>
    <row r="25" spans="5:5" x14ac:dyDescent="0.25">
      <c r="E25">
        <f t="shared" si="0"/>
        <v>0</v>
      </c>
    </row>
    <row r="26" spans="5:5" x14ac:dyDescent="0.25">
      <c r="E26">
        <f t="shared" si="0"/>
        <v>0</v>
      </c>
    </row>
    <row r="27" spans="5:5" x14ac:dyDescent="0.25">
      <c r="E27">
        <f t="shared" si="0"/>
        <v>0</v>
      </c>
    </row>
    <row r="28" spans="5:5" x14ac:dyDescent="0.25">
      <c r="E28">
        <f t="shared" si="0"/>
        <v>0</v>
      </c>
    </row>
    <row r="29" spans="5:5" x14ac:dyDescent="0.25">
      <c r="E29">
        <f t="shared" si="0"/>
        <v>0</v>
      </c>
    </row>
    <row r="30" spans="5:5" x14ac:dyDescent="0.25">
      <c r="E30">
        <f t="shared" si="0"/>
        <v>0</v>
      </c>
    </row>
    <row r="31" spans="5:5" x14ac:dyDescent="0.25">
      <c r="E31">
        <f t="shared" si="0"/>
        <v>0</v>
      </c>
    </row>
    <row r="32" spans="5:5" x14ac:dyDescent="0.25">
      <c r="E32">
        <f t="shared" si="0"/>
        <v>0</v>
      </c>
    </row>
    <row r="33" spans="3:5" x14ac:dyDescent="0.25">
      <c r="E33">
        <f t="shared" si="0"/>
        <v>0</v>
      </c>
    </row>
    <row r="34" spans="3:5" x14ac:dyDescent="0.25">
      <c r="E34">
        <f t="shared" si="0"/>
        <v>0</v>
      </c>
    </row>
    <row r="35" spans="3:5" x14ac:dyDescent="0.25">
      <c r="E35">
        <f t="shared" si="0"/>
        <v>0</v>
      </c>
    </row>
    <row r="36" spans="3:5" x14ac:dyDescent="0.25">
      <c r="E36">
        <f t="shared" si="0"/>
        <v>0</v>
      </c>
    </row>
    <row r="37" spans="3:5" x14ac:dyDescent="0.25">
      <c r="E37">
        <f t="shared" si="0"/>
        <v>0</v>
      </c>
    </row>
    <row r="38" spans="3:5" x14ac:dyDescent="0.25">
      <c r="C38">
        <f>SUM(C2:C37)</f>
        <v>0</v>
      </c>
      <c r="D38">
        <f>SUM(D2:D37)</f>
        <v>0</v>
      </c>
      <c r="E38">
        <f>SUM(E2:E37)</f>
        <v>0</v>
      </c>
    </row>
  </sheetData>
  <pageMargins left="0.23622047244094491" right="0.23622047244094491" top="0.74803149606299213" bottom="0.74803149606299213" header="0.31496062992125984" footer="0.31496062992125984"/>
  <pageSetup paperSize="5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5"/>
  <sheetViews>
    <sheetView workbookViewId="0"/>
  </sheetViews>
  <sheetFormatPr baseColWidth="10" defaultRowHeight="15" x14ac:dyDescent="0.25"/>
  <cols>
    <col min="1" max="1" width="0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1835</v>
      </c>
      <c r="E10" s="10">
        <f t="shared" ref="E10:E56" si="0">D10/$D$57</f>
        <v>0.44734275962944903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643</v>
      </c>
      <c r="E11" s="10">
        <f t="shared" si="0"/>
        <v>0.15675280351048268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332</v>
      </c>
      <c r="E12" s="10">
        <f t="shared" si="0"/>
        <v>8.0936128717698688E-2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61</v>
      </c>
      <c r="D13" s="9">
        <v>218</v>
      </c>
      <c r="E13" s="10">
        <f t="shared" si="0"/>
        <v>5.3144807411019013E-2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63</v>
      </c>
      <c r="D14" s="9">
        <v>154</v>
      </c>
      <c r="E14" s="10">
        <f t="shared" si="0"/>
        <v>3.7542662116040959E-2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58</v>
      </c>
      <c r="D15" s="9">
        <v>128</v>
      </c>
      <c r="E15" s="10">
        <f t="shared" si="0"/>
        <v>3.1204290589956118E-2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109</v>
      </c>
      <c r="D16" s="9">
        <v>116</v>
      </c>
      <c r="E16" s="10">
        <f t="shared" si="0"/>
        <v>2.8278888347147733E-2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75</v>
      </c>
      <c r="D17" s="9">
        <v>82</v>
      </c>
      <c r="E17" s="10">
        <f t="shared" si="0"/>
        <v>1.9990248659190638E-2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108</v>
      </c>
      <c r="D18" s="9">
        <v>77</v>
      </c>
      <c r="E18" s="10">
        <f t="shared" si="0"/>
        <v>1.877133105802048E-2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90</v>
      </c>
      <c r="D19" s="9">
        <v>61</v>
      </c>
      <c r="E19" s="10">
        <f t="shared" si="0"/>
        <v>1.4870794734275963E-2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60</v>
      </c>
      <c r="D20" s="9">
        <v>56</v>
      </c>
      <c r="E20" s="10">
        <f t="shared" si="0"/>
        <v>1.3651877133105802E-2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95</v>
      </c>
      <c r="D21" s="9">
        <v>52</v>
      </c>
      <c r="E21" s="10">
        <f t="shared" si="0"/>
        <v>1.2676743052169674E-2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94</v>
      </c>
      <c r="D22" s="9">
        <v>49</v>
      </c>
      <c r="E22" s="10">
        <f t="shared" si="0"/>
        <v>1.1945392491467578E-2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110</v>
      </c>
      <c r="D23" s="9">
        <v>48</v>
      </c>
      <c r="E23" s="10">
        <f t="shared" si="0"/>
        <v>1.1701608971233545E-2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163</v>
      </c>
      <c r="D24" s="9">
        <v>36</v>
      </c>
      <c r="E24" s="10">
        <f t="shared" si="0"/>
        <v>8.7762067284251587E-3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111</v>
      </c>
      <c r="D25" s="9">
        <v>26</v>
      </c>
      <c r="E25" s="10">
        <f t="shared" si="0"/>
        <v>6.3383715260848369E-3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72</v>
      </c>
      <c r="D26" s="9">
        <v>25</v>
      </c>
      <c r="E26" s="10">
        <f t="shared" si="0"/>
        <v>6.0945880058508048E-3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89</v>
      </c>
      <c r="D27" s="9">
        <v>17</v>
      </c>
      <c r="E27" s="10">
        <f t="shared" si="0"/>
        <v>4.1443198439785472E-3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66</v>
      </c>
      <c r="D28" s="9">
        <v>17</v>
      </c>
      <c r="E28" s="10">
        <f t="shared" si="0"/>
        <v>4.1443198439785472E-3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16</v>
      </c>
      <c r="E29" s="10">
        <f t="shared" si="0"/>
        <v>3.9005363237445147E-3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59</v>
      </c>
      <c r="D30" s="9">
        <v>11</v>
      </c>
      <c r="E30" s="10">
        <f t="shared" si="0"/>
        <v>2.6816187225743538E-3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64</v>
      </c>
      <c r="D31" s="9">
        <v>11</v>
      </c>
      <c r="E31" s="10">
        <f t="shared" si="0"/>
        <v>2.6816187225743538E-3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102</v>
      </c>
      <c r="D32" s="9">
        <v>8</v>
      </c>
      <c r="E32" s="10">
        <f t="shared" si="0"/>
        <v>1.9502681618722574E-3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107</v>
      </c>
      <c r="D33" s="9">
        <v>8</v>
      </c>
      <c r="E33" s="10">
        <f t="shared" si="0"/>
        <v>1.9502681618722574E-3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113</v>
      </c>
      <c r="D34" s="9">
        <v>6</v>
      </c>
      <c r="E34" s="10">
        <f t="shared" si="0"/>
        <v>1.4627011214041932E-3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91</v>
      </c>
      <c r="D35" s="9">
        <v>6</v>
      </c>
      <c r="E35" s="10">
        <f t="shared" si="0"/>
        <v>1.4627011214041932E-3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62</v>
      </c>
      <c r="D36" s="9">
        <v>2</v>
      </c>
      <c r="E36" s="10">
        <f t="shared" si="0"/>
        <v>4.8756704046806434E-4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112</v>
      </c>
      <c r="D37" s="9">
        <v>2</v>
      </c>
      <c r="E37" s="10">
        <f t="shared" si="0"/>
        <v>4.8756704046806434E-4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70</v>
      </c>
      <c r="D38" s="9">
        <v>2</v>
      </c>
      <c r="E38" s="10">
        <f t="shared" si="0"/>
        <v>4.8756704046806434E-4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86</v>
      </c>
      <c r="D39" s="9">
        <v>1</v>
      </c>
      <c r="E39" s="10">
        <f t="shared" si="0"/>
        <v>2.4378352023403217E-4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87</v>
      </c>
      <c r="D40" s="9">
        <v>1</v>
      </c>
      <c r="E40" s="10">
        <f t="shared" si="0"/>
        <v>2.4378352023403217E-4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85</v>
      </c>
      <c r="D41" s="9">
        <v>1</v>
      </c>
      <c r="E41" s="10">
        <f t="shared" si="0"/>
        <v>2.4378352023403217E-4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71</v>
      </c>
      <c r="D42" s="9">
        <v>1</v>
      </c>
      <c r="E42" s="10">
        <f t="shared" si="0"/>
        <v>2.4378352023403217E-4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74</v>
      </c>
      <c r="D43" s="9">
        <v>1</v>
      </c>
      <c r="E43" s="10">
        <f t="shared" si="0"/>
        <v>2.4378352023403217E-4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83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93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162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67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22</v>
      </c>
      <c r="E55" s="10">
        <f t="shared" si="0"/>
        <v>5.3632374451487077E-3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31</v>
      </c>
      <c r="E56" s="10">
        <f t="shared" si="0"/>
        <v>7.5572891272549974E-3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48"/>
      <c r="B57" s="96" t="s">
        <v>2</v>
      </c>
      <c r="C57" s="97"/>
      <c r="D57" s="12">
        <f>SUM(D10:D56)</f>
        <v>4102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48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48"/>
      <c r="F59" s="1"/>
      <c r="G59" s="1"/>
      <c r="H59" s="1"/>
      <c r="I59" s="1"/>
      <c r="J59" s="1"/>
      <c r="K59" s="1"/>
    </row>
    <row r="60" spans="1:11" ht="20.100000000000001" customHeight="1" x14ac:dyDescent="0.35">
      <c r="A60" s="48"/>
      <c r="F60" s="1"/>
      <c r="G60" s="1"/>
      <c r="H60" s="1"/>
      <c r="I60" s="1"/>
      <c r="J60" s="1"/>
      <c r="K60" s="1"/>
    </row>
    <row r="61" spans="1:11" ht="20.100000000000001" customHeight="1" x14ac:dyDescent="0.35">
      <c r="A61" s="48"/>
      <c r="F61" s="1"/>
      <c r="G61" s="1"/>
      <c r="H61" s="1"/>
      <c r="I61" s="1"/>
      <c r="J61" s="1"/>
      <c r="K61" s="1"/>
    </row>
    <row r="62" spans="1:11" ht="20.100000000000001" customHeight="1" x14ac:dyDescent="0.35">
      <c r="A62" s="48"/>
      <c r="F62" s="1"/>
      <c r="G62" s="1"/>
      <c r="H62" s="1"/>
      <c r="I62" s="1"/>
      <c r="J62" s="1"/>
      <c r="K62" s="1"/>
    </row>
    <row r="63" spans="1:11" ht="20.100000000000001" customHeight="1" x14ac:dyDescent="0.35">
      <c r="A63" s="48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  <row r="65" spans="1:11" ht="17.25" x14ac:dyDescent="0.35">
      <c r="A65" s="1"/>
      <c r="F65" s="1"/>
      <c r="G65" s="1"/>
      <c r="H65" s="1"/>
      <c r="I65" s="1"/>
      <c r="J65" s="1"/>
      <c r="K65" s="1"/>
    </row>
  </sheetData>
  <autoFilter ref="B9:E28">
    <sortState ref="B10:E54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57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{011ED466-AF6F-433D-9009-967E6D41A176}</x14:id>
        </ext>
      </extLst>
    </cfRule>
    <cfRule type="dataBar" priority="65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{820CD859-17CF-4CAC-A6BD-6AB3F0748823}</x14:id>
        </ext>
      </extLst>
    </cfRule>
  </conditionalFormatting>
  <conditionalFormatting sqref="E10:E57">
    <cfRule type="dataBar" priority="65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{86C81B3B-C1FB-4945-A8A3-7FB65C0E271B}</x14:id>
        </ext>
      </extLst>
    </cfRule>
    <cfRule type="dataBar" priority="65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{DDA7BFE3-E2AE-44C8-A53B-74E177C90723}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1ED466-AF6F-433D-9009-967E6D41A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0CD859-17CF-4CAC-A6BD-6AB3F074882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6C81B3B-C1FB-4945-A8A3-7FB65C0E2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A7BFE3-E2AE-44C8-A53B-74E177C907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131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144</v>
      </c>
      <c r="E10" s="10">
        <f t="shared" ref="E10:E56" si="0">D10/$D$57</f>
        <v>0.30125523012552302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95</v>
      </c>
      <c r="D11" s="9">
        <v>71</v>
      </c>
      <c r="E11" s="10">
        <f t="shared" si="0"/>
        <v>0.14853556485355648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42</v>
      </c>
      <c r="E12" s="10">
        <f t="shared" si="0"/>
        <v>8.7866108786610872E-2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69</v>
      </c>
      <c r="D13" s="9">
        <v>37</v>
      </c>
      <c r="E13" s="10">
        <f t="shared" si="0"/>
        <v>7.7405857740585768E-2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94</v>
      </c>
      <c r="D14" s="9">
        <v>25</v>
      </c>
      <c r="E14" s="10">
        <f t="shared" si="0"/>
        <v>5.2301255230125521E-2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163</v>
      </c>
      <c r="D15" s="9">
        <v>22</v>
      </c>
      <c r="E15" s="10">
        <f t="shared" si="0"/>
        <v>4.6025104602510462E-2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61</v>
      </c>
      <c r="D16" s="9">
        <v>18</v>
      </c>
      <c r="E16" s="10">
        <f t="shared" si="0"/>
        <v>3.7656903765690378E-2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59</v>
      </c>
      <c r="D17" s="9">
        <v>16</v>
      </c>
      <c r="E17" s="10">
        <f t="shared" si="0"/>
        <v>3.3472803347280332E-2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113</v>
      </c>
      <c r="D18" s="9">
        <v>16</v>
      </c>
      <c r="E18" s="10">
        <f t="shared" si="0"/>
        <v>3.3472803347280332E-2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65</v>
      </c>
      <c r="D19" s="9">
        <v>14</v>
      </c>
      <c r="E19" s="10">
        <f t="shared" si="0"/>
        <v>2.9288702928870293E-2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60</v>
      </c>
      <c r="D20" s="9">
        <v>12</v>
      </c>
      <c r="E20" s="10">
        <f t="shared" si="0"/>
        <v>2.5104602510460251E-2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63</v>
      </c>
      <c r="D21" s="9">
        <v>8</v>
      </c>
      <c r="E21" s="10">
        <f t="shared" si="0"/>
        <v>1.6736401673640166E-2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72</v>
      </c>
      <c r="D22" s="9">
        <v>7</v>
      </c>
      <c r="E22" s="10">
        <f t="shared" si="0"/>
        <v>1.4644351464435146E-2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58</v>
      </c>
      <c r="D23" s="9">
        <v>6</v>
      </c>
      <c r="E23" s="10">
        <f t="shared" si="0"/>
        <v>1.2552301255230125E-2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108</v>
      </c>
      <c r="D24" s="9">
        <v>6</v>
      </c>
      <c r="E24" s="10">
        <f t="shared" si="0"/>
        <v>1.2552301255230125E-2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111</v>
      </c>
      <c r="D25" s="9">
        <v>5</v>
      </c>
      <c r="E25" s="10">
        <f t="shared" si="0"/>
        <v>1.0460251046025104E-2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110</v>
      </c>
      <c r="D26" s="9">
        <v>4</v>
      </c>
      <c r="E26" s="10">
        <f t="shared" si="0"/>
        <v>8.368200836820083E-3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102</v>
      </c>
      <c r="D27" s="9">
        <v>4</v>
      </c>
      <c r="E27" s="10">
        <f t="shared" si="0"/>
        <v>8.368200836820083E-3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164</v>
      </c>
      <c r="D28" s="9">
        <v>4</v>
      </c>
      <c r="E28" s="10">
        <f t="shared" si="0"/>
        <v>8.368200836820083E-3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3</v>
      </c>
      <c r="E29" s="10">
        <f t="shared" si="0"/>
        <v>6.2761506276150627E-3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90</v>
      </c>
      <c r="D30" s="9">
        <v>2</v>
      </c>
      <c r="E30" s="10">
        <f t="shared" si="0"/>
        <v>4.1841004184100415E-3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73</v>
      </c>
      <c r="D31" s="9">
        <v>2</v>
      </c>
      <c r="E31" s="10">
        <f t="shared" si="0"/>
        <v>4.1841004184100415E-3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109</v>
      </c>
      <c r="D32" s="9">
        <v>1</v>
      </c>
      <c r="E32" s="10">
        <f t="shared" si="0"/>
        <v>2.0920502092050207E-3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112</v>
      </c>
      <c r="D33" s="9">
        <v>1</v>
      </c>
      <c r="E33" s="10">
        <f t="shared" si="0"/>
        <v>2.0920502092050207E-3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71</v>
      </c>
      <c r="D34" s="9">
        <v>1</v>
      </c>
      <c r="E34" s="10">
        <f t="shared" si="0"/>
        <v>2.0920502092050207E-3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91</v>
      </c>
      <c r="D35" s="9">
        <v>1</v>
      </c>
      <c r="E35" s="10">
        <f t="shared" si="0"/>
        <v>2.0920502092050207E-3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74</v>
      </c>
      <c r="D36" s="9">
        <v>1</v>
      </c>
      <c r="E36" s="10">
        <f t="shared" si="0"/>
        <v>2.0920502092050207E-3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107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162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67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70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5</v>
      </c>
      <c r="E55" s="10">
        <f t="shared" si="0"/>
        <v>1.0460251046025104E-2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478</v>
      </c>
      <c r="E57" s="11">
        <f>SUM(E10:E56)</f>
        <v>0.99999999999999967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5">
      <sortCondition descending="1" ref="D9:D30"/>
    </sortState>
  </autoFilter>
  <sortState ref="B10:E58">
    <sortCondition descending="1" ref="D51"/>
  </sortState>
  <mergeCells count="4">
    <mergeCell ref="A5:K5"/>
    <mergeCell ref="A6:K6"/>
    <mergeCell ref="A7:K7"/>
    <mergeCell ref="B57:C57"/>
  </mergeCells>
  <conditionalFormatting sqref="E10:E57">
    <cfRule type="dataBar" priority="659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{CA765944-CD5E-4C1C-B616-1D040E620A3A}</x14:id>
        </ext>
      </extLst>
    </cfRule>
    <cfRule type="dataBar" priority="65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{9EF8D30F-2187-4BE7-B789-12B295AC353B}</x14:id>
        </ext>
      </extLst>
    </cfRule>
  </conditionalFormatting>
  <conditionalFormatting sqref="E10:E57">
    <cfRule type="dataBar" priority="65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{91F5BA85-AA63-476B-BD8F-AC6B5FD51E22}</x14:id>
        </ext>
      </extLst>
    </cfRule>
    <cfRule type="dataBar" priority="65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{89A94BA7-B57C-46D7-BB76-B95B9A2B23E3}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765944-CD5E-4C1C-B616-1D040E620A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F8D30F-2187-4BE7-B789-12B295AC35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1F5BA85-AA63-476B-BD8F-AC6B5FD51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94BA7-B57C-46D7-BB76-B95B9A2B23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132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354</v>
      </c>
      <c r="E10" s="10">
        <f t="shared" ref="E10:E56" si="0">D10/$D$57</f>
        <v>0.2266325224071703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270</v>
      </c>
      <c r="E11" s="10">
        <f t="shared" si="0"/>
        <v>0.17285531370038412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181</v>
      </c>
      <c r="E12" s="10">
        <f t="shared" si="0"/>
        <v>0.11587708066581306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112</v>
      </c>
      <c r="D13" s="9">
        <v>143</v>
      </c>
      <c r="E13" s="10">
        <f t="shared" si="0"/>
        <v>9.154929577464789E-2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122</v>
      </c>
      <c r="E14" s="10">
        <f t="shared" si="0"/>
        <v>7.8104993597951339E-2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94</v>
      </c>
      <c r="D15" s="9">
        <v>89</v>
      </c>
      <c r="E15" s="10">
        <f t="shared" si="0"/>
        <v>5.6978233034571064E-2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108</v>
      </c>
      <c r="D16" s="9">
        <v>67</v>
      </c>
      <c r="E16" s="10">
        <f t="shared" si="0"/>
        <v>4.2893725992317541E-2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95</v>
      </c>
      <c r="D17" s="9">
        <v>53</v>
      </c>
      <c r="E17" s="10">
        <f t="shared" si="0"/>
        <v>3.3930857874519847E-2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58</v>
      </c>
      <c r="D18" s="9">
        <v>44</v>
      </c>
      <c r="E18" s="10">
        <f t="shared" si="0"/>
        <v>2.8169014084507043E-2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61</v>
      </c>
      <c r="D19" s="9">
        <v>40</v>
      </c>
      <c r="E19" s="10">
        <f t="shared" si="0"/>
        <v>2.5608194622279128E-2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110</v>
      </c>
      <c r="D20" s="9">
        <v>39</v>
      </c>
      <c r="E20" s="10">
        <f t="shared" si="0"/>
        <v>2.496798975672215E-2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60</v>
      </c>
      <c r="D21" s="9">
        <v>35</v>
      </c>
      <c r="E21" s="10">
        <f t="shared" si="0"/>
        <v>2.2407170294494239E-2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63</v>
      </c>
      <c r="D22" s="9">
        <v>35</v>
      </c>
      <c r="E22" s="10">
        <f t="shared" si="0"/>
        <v>2.2407170294494239E-2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109</v>
      </c>
      <c r="D23" s="9">
        <v>30</v>
      </c>
      <c r="E23" s="10">
        <f t="shared" si="0"/>
        <v>1.9206145966709345E-2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59</v>
      </c>
      <c r="D24" s="9">
        <v>11</v>
      </c>
      <c r="E24" s="10">
        <f t="shared" si="0"/>
        <v>7.0422535211267607E-3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74</v>
      </c>
      <c r="D25" s="9">
        <v>8</v>
      </c>
      <c r="E25" s="10">
        <f t="shared" si="0"/>
        <v>5.1216389244558257E-3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7</v>
      </c>
      <c r="E26" s="10">
        <f t="shared" si="0"/>
        <v>4.4814340588988479E-3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164</v>
      </c>
      <c r="D27" s="9">
        <v>6</v>
      </c>
      <c r="E27" s="10">
        <f t="shared" si="0"/>
        <v>3.8412291933418692E-3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163</v>
      </c>
      <c r="D28" s="9">
        <v>5</v>
      </c>
      <c r="E28" s="10">
        <f t="shared" si="0"/>
        <v>3.201024327784891E-3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111</v>
      </c>
      <c r="D29" s="9">
        <v>5</v>
      </c>
      <c r="E29" s="10">
        <f t="shared" si="0"/>
        <v>3.201024327784891E-3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89</v>
      </c>
      <c r="D30" s="9">
        <v>3</v>
      </c>
      <c r="E30" s="10">
        <f t="shared" si="0"/>
        <v>1.9206145966709346E-3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70</v>
      </c>
      <c r="D31" s="9">
        <v>3</v>
      </c>
      <c r="E31" s="10">
        <f t="shared" si="0"/>
        <v>1.9206145966709346E-3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73</v>
      </c>
      <c r="D32" s="9">
        <v>3</v>
      </c>
      <c r="E32" s="10">
        <f t="shared" si="0"/>
        <v>1.9206145966709346E-3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102</v>
      </c>
      <c r="D33" s="9">
        <v>2</v>
      </c>
      <c r="E33" s="10">
        <f t="shared" si="0"/>
        <v>1.2804097311139564E-3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113</v>
      </c>
      <c r="D34" s="9">
        <v>2</v>
      </c>
      <c r="E34" s="10">
        <f t="shared" si="0"/>
        <v>1.2804097311139564E-3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162</v>
      </c>
      <c r="D35" s="9">
        <v>1</v>
      </c>
      <c r="E35" s="10">
        <f t="shared" si="0"/>
        <v>6.4020486555697821E-4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90</v>
      </c>
      <c r="D36" s="9">
        <v>1</v>
      </c>
      <c r="E36" s="10">
        <f t="shared" si="0"/>
        <v>6.4020486555697821E-4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93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107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64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71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3</v>
      </c>
      <c r="E55" s="10">
        <f t="shared" si="0"/>
        <v>1.9206145966709346E-3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1562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6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5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{EAE30132-075D-407F-A515-EF3C31C804DE}</x14:id>
        </ext>
      </extLst>
    </cfRule>
    <cfRule type="dataBar" priority="65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{A00A6503-9659-4C0C-81E8-A1B9859BA834}</x14:id>
        </ext>
      </extLst>
    </cfRule>
  </conditionalFormatting>
  <conditionalFormatting sqref="E10:E57">
    <cfRule type="dataBar" priority="66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{B7D1BD1D-2508-4A2D-8A78-CBE2343ADD5B}</x14:id>
        </ext>
      </extLst>
    </cfRule>
    <cfRule type="dataBar" priority="66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{91BEAA98-AA6C-412E-98B6-1BA72BB2D40D}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E30132-075D-407F-A515-EF3C31C80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0A6503-9659-4C0C-81E8-A1B9859BA83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B7D1BD1D-2508-4A2D-8A78-CBE2343AD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BEAA98-AA6C-412E-98B6-1BA72BB2D4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96</v>
      </c>
      <c r="D10" s="9">
        <v>511</v>
      </c>
      <c r="E10" s="10">
        <f t="shared" ref="E10:E56" si="0">D10/$D$57</f>
        <v>0.26435592343507502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350</v>
      </c>
      <c r="E11" s="10">
        <f t="shared" si="0"/>
        <v>0.1810657009829281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208</v>
      </c>
      <c r="E12" s="10">
        <f t="shared" si="0"/>
        <v>0.10760475944128298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63</v>
      </c>
      <c r="D13" s="9">
        <v>132</v>
      </c>
      <c r="E13" s="10">
        <f t="shared" si="0"/>
        <v>6.8287635799275742E-2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108</v>
      </c>
      <c r="D14" s="9">
        <v>121</v>
      </c>
      <c r="E14" s="10">
        <f t="shared" si="0"/>
        <v>6.2596999482669433E-2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61</v>
      </c>
      <c r="D15" s="9">
        <v>96</v>
      </c>
      <c r="E15" s="10">
        <f t="shared" si="0"/>
        <v>4.9663735126745989E-2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58</v>
      </c>
      <c r="D16" s="9">
        <v>85</v>
      </c>
      <c r="E16" s="10">
        <f t="shared" si="0"/>
        <v>4.397309881013968E-2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109</v>
      </c>
      <c r="D17" s="9">
        <v>76</v>
      </c>
      <c r="E17" s="10">
        <f t="shared" si="0"/>
        <v>3.9317123642007241E-2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163</v>
      </c>
      <c r="D18" s="9">
        <v>55</v>
      </c>
      <c r="E18" s="10">
        <f t="shared" si="0"/>
        <v>2.8453181583031558E-2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75</v>
      </c>
      <c r="D19" s="9">
        <v>54</v>
      </c>
      <c r="E19" s="10">
        <f t="shared" si="0"/>
        <v>2.7935851008794619E-2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107</v>
      </c>
      <c r="D20" s="9">
        <v>53</v>
      </c>
      <c r="E20" s="10">
        <f t="shared" si="0"/>
        <v>2.7418520434557683E-2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110</v>
      </c>
      <c r="D21" s="9">
        <v>52</v>
      </c>
      <c r="E21" s="10">
        <f t="shared" si="0"/>
        <v>2.6901189860320744E-2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94</v>
      </c>
      <c r="D22" s="9">
        <v>14</v>
      </c>
      <c r="E22" s="10">
        <f t="shared" si="0"/>
        <v>7.2426280393171234E-3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111</v>
      </c>
      <c r="D23" s="9">
        <v>14</v>
      </c>
      <c r="E23" s="10">
        <f t="shared" si="0"/>
        <v>7.2426280393171234E-3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60</v>
      </c>
      <c r="D24" s="9">
        <v>10</v>
      </c>
      <c r="E24" s="10">
        <f t="shared" si="0"/>
        <v>5.1733057423693739E-3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164</v>
      </c>
      <c r="D25" s="9">
        <v>9</v>
      </c>
      <c r="E25" s="10">
        <f t="shared" si="0"/>
        <v>4.6559751681324365E-3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59</v>
      </c>
      <c r="D26" s="9">
        <v>8</v>
      </c>
      <c r="E26" s="10">
        <f t="shared" si="0"/>
        <v>4.1386445938954991E-3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72</v>
      </c>
      <c r="D27" s="9">
        <v>8</v>
      </c>
      <c r="E27" s="10">
        <f t="shared" si="0"/>
        <v>4.1386445938954991E-3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66</v>
      </c>
      <c r="D28" s="9">
        <v>7</v>
      </c>
      <c r="E28" s="10">
        <f t="shared" si="0"/>
        <v>3.6213140196585617E-3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102</v>
      </c>
      <c r="D29" s="9">
        <v>5</v>
      </c>
      <c r="E29" s="10">
        <f t="shared" si="0"/>
        <v>2.5866528711846869E-3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64</v>
      </c>
      <c r="D30" s="9">
        <v>5</v>
      </c>
      <c r="E30" s="10">
        <f t="shared" si="0"/>
        <v>2.5866528711846869E-3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113</v>
      </c>
      <c r="D31" s="9">
        <v>2</v>
      </c>
      <c r="E31" s="10">
        <f t="shared" si="0"/>
        <v>1.0346611484738748E-3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90</v>
      </c>
      <c r="D32" s="9">
        <v>2</v>
      </c>
      <c r="E32" s="10">
        <f t="shared" si="0"/>
        <v>1.0346611484738748E-3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71</v>
      </c>
      <c r="D33" s="9">
        <v>2</v>
      </c>
      <c r="E33" s="10">
        <f t="shared" si="0"/>
        <v>1.0346611484738748E-3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74</v>
      </c>
      <c r="D34" s="9">
        <v>2</v>
      </c>
      <c r="E34" s="10">
        <f t="shared" si="0"/>
        <v>1.0346611484738748E-3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95</v>
      </c>
      <c r="D35" s="9">
        <v>2</v>
      </c>
      <c r="E35" s="10">
        <f t="shared" si="0"/>
        <v>1.0346611484738748E-3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73</v>
      </c>
      <c r="D36" s="9">
        <v>1</v>
      </c>
      <c r="E36" s="10">
        <f t="shared" si="0"/>
        <v>5.1733057423693739E-4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70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47</v>
      </c>
      <c r="E55" s="10">
        <f t="shared" si="0"/>
        <v>2.4314536989136059E-2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</v>
      </c>
      <c r="E56" s="10">
        <f t="shared" si="0"/>
        <v>1.0346611484738748E-3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1933</v>
      </c>
      <c r="E57" s="11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660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{FBFC1279-D755-440F-929E-7670740BB3E7}</x14:id>
        </ext>
      </extLst>
    </cfRule>
    <cfRule type="dataBar" priority="66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{1CAC179A-968F-48A5-898A-60B6C554A205}</x14:id>
        </ext>
      </extLst>
    </cfRule>
  </conditionalFormatting>
  <conditionalFormatting sqref="E10:E57">
    <cfRule type="dataBar" priority="66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{892ABE34-034E-4B33-BCB8-4DE0E6C7C28E}</x14:id>
        </ext>
      </extLst>
    </cfRule>
    <cfRule type="dataBar" priority="66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{BBFC38A2-B3B3-496C-A41A-6D8B6AF03388}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FC1279-D755-440F-929E-7670740BB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AC179A-968F-48A5-898A-60B6C554A2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92ABE34-034E-4B33-BCB8-4DE0E6C7C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FC38A2-B3B3-496C-A41A-6D8B6AF03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2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134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594</v>
      </c>
      <c r="E10" s="10">
        <f t="shared" ref="E10:E56" si="0">D10/$D$57</f>
        <v>0.2333071484681854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451</v>
      </c>
      <c r="E11" s="10">
        <f t="shared" si="0"/>
        <v>0.17714061272584447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384</v>
      </c>
      <c r="E12" s="10">
        <f t="shared" si="0"/>
        <v>0.15082482325216026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176</v>
      </c>
      <c r="E13" s="10">
        <f t="shared" si="0"/>
        <v>6.9128043990573443E-2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94</v>
      </c>
      <c r="D14" s="9">
        <v>117</v>
      </c>
      <c r="E14" s="10">
        <f t="shared" si="0"/>
        <v>4.5954438334642578E-2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108</v>
      </c>
      <c r="D15" s="9">
        <v>111</v>
      </c>
      <c r="E15" s="10">
        <f t="shared" si="0"/>
        <v>4.3597800471327573E-2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95</v>
      </c>
      <c r="D16" s="9">
        <v>96</v>
      </c>
      <c r="E16" s="10">
        <f t="shared" si="0"/>
        <v>3.7706205813040065E-2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107</v>
      </c>
      <c r="D17" s="9">
        <v>89</v>
      </c>
      <c r="E17" s="10">
        <f t="shared" si="0"/>
        <v>3.4956794972505895E-2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63</v>
      </c>
      <c r="D18" s="9">
        <v>63</v>
      </c>
      <c r="E18" s="10">
        <f t="shared" si="0"/>
        <v>2.4744697564807541E-2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61</v>
      </c>
      <c r="D19" s="9">
        <v>61</v>
      </c>
      <c r="E19" s="10">
        <f t="shared" si="0"/>
        <v>2.3959151610369208E-2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163</v>
      </c>
      <c r="D20" s="9">
        <v>60</v>
      </c>
      <c r="E20" s="10">
        <f t="shared" si="0"/>
        <v>2.3566378633150038E-2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58</v>
      </c>
      <c r="D21" s="9">
        <v>58</v>
      </c>
      <c r="E21" s="10">
        <f t="shared" si="0"/>
        <v>2.2780832678711706E-2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59</v>
      </c>
      <c r="D22" s="9">
        <v>54</v>
      </c>
      <c r="E22" s="10">
        <f t="shared" si="0"/>
        <v>2.1209740769835034E-2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110</v>
      </c>
      <c r="D23" s="9">
        <v>38</v>
      </c>
      <c r="E23" s="10">
        <f t="shared" si="0"/>
        <v>1.4925373134328358E-2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109</v>
      </c>
      <c r="D24" s="9">
        <v>31</v>
      </c>
      <c r="E24" s="10">
        <f t="shared" si="0"/>
        <v>1.2175962293794187E-2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111</v>
      </c>
      <c r="D25" s="9">
        <v>30</v>
      </c>
      <c r="E25" s="10">
        <f t="shared" si="0"/>
        <v>1.1783189316575019E-2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22</v>
      </c>
      <c r="E26" s="10">
        <f t="shared" si="0"/>
        <v>8.6410054988216804E-3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72</v>
      </c>
      <c r="D27" s="9">
        <v>18</v>
      </c>
      <c r="E27" s="10">
        <f t="shared" si="0"/>
        <v>7.0699135899450118E-3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164</v>
      </c>
      <c r="D28" s="9">
        <v>14</v>
      </c>
      <c r="E28" s="10">
        <f t="shared" si="0"/>
        <v>5.4988216810683424E-3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102</v>
      </c>
      <c r="D29" s="9">
        <v>13</v>
      </c>
      <c r="E29" s="10">
        <f t="shared" si="0"/>
        <v>5.1060487038491753E-3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73</v>
      </c>
      <c r="D30" s="9">
        <v>13</v>
      </c>
      <c r="E30" s="10">
        <f t="shared" si="0"/>
        <v>5.1060487038491753E-3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90</v>
      </c>
      <c r="D31" s="9">
        <v>8</v>
      </c>
      <c r="E31" s="10">
        <f t="shared" si="0"/>
        <v>3.1421838177533388E-3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70</v>
      </c>
      <c r="D32" s="9">
        <v>7</v>
      </c>
      <c r="E32" s="10">
        <f t="shared" si="0"/>
        <v>2.7494108405341712E-3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60</v>
      </c>
      <c r="D33" s="9">
        <v>6</v>
      </c>
      <c r="E33" s="10">
        <f t="shared" si="0"/>
        <v>2.3566378633150041E-3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74</v>
      </c>
      <c r="D34" s="9">
        <v>5</v>
      </c>
      <c r="E34" s="10">
        <f t="shared" si="0"/>
        <v>1.9638648860958365E-3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89</v>
      </c>
      <c r="D35" s="9">
        <v>4</v>
      </c>
      <c r="E35" s="10">
        <f t="shared" si="0"/>
        <v>1.5710919088766694E-3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113</v>
      </c>
      <c r="D36" s="9">
        <v>3</v>
      </c>
      <c r="E36" s="10">
        <f t="shared" si="0"/>
        <v>1.178318931657502E-3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91</v>
      </c>
      <c r="D37" s="9">
        <v>3</v>
      </c>
      <c r="E37" s="10">
        <f t="shared" si="0"/>
        <v>1.178318931657502E-3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93</v>
      </c>
      <c r="D38" s="9">
        <v>1</v>
      </c>
      <c r="E38" s="10">
        <f t="shared" si="0"/>
        <v>3.9277297721916735E-4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67</v>
      </c>
      <c r="D39" s="9">
        <v>1</v>
      </c>
      <c r="E39" s="10">
        <f t="shared" si="0"/>
        <v>3.9277297721916735E-4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87</v>
      </c>
      <c r="D40" s="9">
        <v>1</v>
      </c>
      <c r="E40" s="10">
        <f t="shared" si="0"/>
        <v>3.9277297721916735E-4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112</v>
      </c>
      <c r="D41" s="9">
        <v>1</v>
      </c>
      <c r="E41" s="10">
        <f t="shared" si="0"/>
        <v>3.9277297721916735E-4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71</v>
      </c>
      <c r="D42" s="9">
        <v>1</v>
      </c>
      <c r="E42" s="10">
        <f t="shared" si="0"/>
        <v>3.9277297721916735E-4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88</v>
      </c>
      <c r="D43" s="9">
        <v>1</v>
      </c>
      <c r="E43" s="10">
        <f t="shared" si="0"/>
        <v>3.9277297721916735E-4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83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64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162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85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116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11</v>
      </c>
      <c r="E55" s="10">
        <f t="shared" si="0"/>
        <v>4.3205027494108402E-3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thickBot="1" x14ac:dyDescent="0.4">
      <c r="A57" s="48"/>
      <c r="B57" s="96" t="s">
        <v>2</v>
      </c>
      <c r="C57" s="97"/>
      <c r="D57" s="12">
        <f>SUM(D10:D56)</f>
        <v>2546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20.100000000000001" customHeight="1" x14ac:dyDescent="0.35">
      <c r="A58" s="48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35">
      <c r="A59" s="48"/>
      <c r="F59" s="1"/>
      <c r="G59" s="1"/>
      <c r="H59" s="1"/>
      <c r="I59" s="1"/>
      <c r="J59" s="1"/>
      <c r="K59" s="1"/>
    </row>
    <row r="60" spans="1:11" ht="20.100000000000001" customHeight="1" x14ac:dyDescent="0.35">
      <c r="A60" s="48"/>
      <c r="F60" s="1"/>
      <c r="G60" s="1"/>
      <c r="H60" s="1"/>
      <c r="I60" s="1"/>
      <c r="J60" s="1"/>
      <c r="K60" s="1"/>
    </row>
    <row r="61" spans="1:11" ht="17.25" x14ac:dyDescent="0.35">
      <c r="A61" s="1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</sheetData>
  <autoFilter ref="B9:E31">
    <sortState ref="B10:E55">
      <sortCondition descending="1" ref="D9:D31"/>
    </sortState>
  </autoFilter>
  <mergeCells count="4">
    <mergeCell ref="A5:K5"/>
    <mergeCell ref="A6:K6"/>
    <mergeCell ref="A7:K7"/>
    <mergeCell ref="B57:C57"/>
  </mergeCells>
  <conditionalFormatting sqref="E10:E57">
    <cfRule type="dataBar" priority="66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{94A12D91-294E-4DB9-B1CD-472AEF011123}</x14:id>
        </ext>
      </extLst>
    </cfRule>
    <cfRule type="dataBar" priority="66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{58D64589-7F2F-49CE-89EE-B4CFBB0F563C}</x14:id>
        </ext>
      </extLst>
    </cfRule>
  </conditionalFormatting>
  <conditionalFormatting sqref="E10:E57">
    <cfRule type="dataBar" priority="66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{CCD3A35F-8827-4FCD-90B8-8CA619629CE4}</x14:id>
        </ext>
      </extLst>
    </cfRule>
    <cfRule type="dataBar" priority="66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{FEFE4592-5CBE-4C10-B0C6-0AF37555A066}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12D91-294E-4DB9-B1CD-472AEF011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64589-7F2F-49CE-89EE-B4CFBB0F56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CD3A35F-8827-4FCD-90B8-8CA619629C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FE4592-5CBE-4C10-B0C6-0AF37555A0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135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96</v>
      </c>
      <c r="D10" s="9">
        <v>205</v>
      </c>
      <c r="E10" s="10">
        <f t="shared" ref="E10:E56" si="0">D10/$D$57</f>
        <v>0.18687329079307202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177</v>
      </c>
      <c r="E11" s="10">
        <f t="shared" si="0"/>
        <v>0.16134913400182316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142</v>
      </c>
      <c r="E12" s="10">
        <f t="shared" si="0"/>
        <v>0.12944393801276208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75</v>
      </c>
      <c r="D13" s="9">
        <v>118</v>
      </c>
      <c r="E13" s="10">
        <f t="shared" si="0"/>
        <v>0.10756608933454877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108</v>
      </c>
      <c r="D14" s="9">
        <v>78</v>
      </c>
      <c r="E14" s="10">
        <f t="shared" si="0"/>
        <v>7.1103008204193255E-2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164</v>
      </c>
      <c r="D15" s="9">
        <v>51</v>
      </c>
      <c r="E15" s="10">
        <f t="shared" si="0"/>
        <v>4.6490428441203283E-2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94</v>
      </c>
      <c r="D16" s="9">
        <v>49</v>
      </c>
      <c r="E16" s="10">
        <f t="shared" si="0"/>
        <v>4.4667274384685506E-2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60</v>
      </c>
      <c r="D17" s="9">
        <v>43</v>
      </c>
      <c r="E17" s="10">
        <f t="shared" si="0"/>
        <v>3.9197812215132181E-2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110</v>
      </c>
      <c r="D18" s="9">
        <v>43</v>
      </c>
      <c r="E18" s="10">
        <f t="shared" si="0"/>
        <v>3.9197812215132181E-2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58</v>
      </c>
      <c r="D19" s="9">
        <v>41</v>
      </c>
      <c r="E19" s="10">
        <f t="shared" si="0"/>
        <v>3.7374658158614404E-2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63</v>
      </c>
      <c r="D20" s="9">
        <v>39</v>
      </c>
      <c r="E20" s="10">
        <f t="shared" si="0"/>
        <v>3.5551504102096627E-2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95</v>
      </c>
      <c r="D21" s="9">
        <v>23</v>
      </c>
      <c r="E21" s="10">
        <f t="shared" si="0"/>
        <v>2.0966271649954422E-2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90</v>
      </c>
      <c r="D22" s="9">
        <v>18</v>
      </c>
      <c r="E22" s="10">
        <f t="shared" si="0"/>
        <v>1.6408386508659983E-2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59</v>
      </c>
      <c r="D23" s="9">
        <v>12</v>
      </c>
      <c r="E23" s="10">
        <f t="shared" si="0"/>
        <v>1.0938924339106655E-2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66</v>
      </c>
      <c r="D24" s="9">
        <v>11</v>
      </c>
      <c r="E24" s="10">
        <f t="shared" si="0"/>
        <v>1.0027347310847767E-2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62</v>
      </c>
      <c r="D25" s="9">
        <v>8</v>
      </c>
      <c r="E25" s="10">
        <f t="shared" si="0"/>
        <v>7.2926162260711028E-3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109</v>
      </c>
      <c r="D26" s="9">
        <v>8</v>
      </c>
      <c r="E26" s="10">
        <f t="shared" si="0"/>
        <v>7.2926162260711028E-3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102</v>
      </c>
      <c r="D27" s="9">
        <v>4</v>
      </c>
      <c r="E27" s="10">
        <f t="shared" si="0"/>
        <v>3.6463081130355514E-3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61</v>
      </c>
      <c r="D28" s="9">
        <v>4</v>
      </c>
      <c r="E28" s="10">
        <f t="shared" si="0"/>
        <v>3.6463081130355514E-3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72</v>
      </c>
      <c r="D29" s="9">
        <v>3</v>
      </c>
      <c r="E29" s="10">
        <f t="shared" si="0"/>
        <v>2.7347310847766638E-3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97</v>
      </c>
      <c r="D30" s="9">
        <v>2</v>
      </c>
      <c r="E30" s="10">
        <f t="shared" si="0"/>
        <v>1.8231540565177757E-3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163</v>
      </c>
      <c r="D31" s="9">
        <v>2</v>
      </c>
      <c r="E31" s="10">
        <f t="shared" si="0"/>
        <v>1.8231540565177757E-3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111</v>
      </c>
      <c r="D32" s="9">
        <v>2</v>
      </c>
      <c r="E32" s="10">
        <f t="shared" si="0"/>
        <v>1.8231540565177757E-3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70</v>
      </c>
      <c r="D33" s="9">
        <v>2</v>
      </c>
      <c r="E33" s="10">
        <f t="shared" si="0"/>
        <v>1.8231540565177757E-3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113</v>
      </c>
      <c r="D34" s="9">
        <v>1</v>
      </c>
      <c r="E34" s="10">
        <f t="shared" si="0"/>
        <v>9.1157702825888785E-4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107</v>
      </c>
      <c r="D35" s="9">
        <v>1</v>
      </c>
      <c r="E35" s="10">
        <f t="shared" si="0"/>
        <v>9.1157702825888785E-4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87</v>
      </c>
      <c r="D36" s="9">
        <v>1</v>
      </c>
      <c r="E36" s="10">
        <f t="shared" si="0"/>
        <v>9.1157702825888785E-4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71</v>
      </c>
      <c r="D37" s="9">
        <v>1</v>
      </c>
      <c r="E37" s="10">
        <f t="shared" si="0"/>
        <v>9.1157702825888785E-4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91</v>
      </c>
      <c r="D38" s="9">
        <v>1</v>
      </c>
      <c r="E38" s="10">
        <f t="shared" si="0"/>
        <v>9.1157702825888785E-4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74</v>
      </c>
      <c r="D39" s="9">
        <v>1</v>
      </c>
      <c r="E39" s="10">
        <f t="shared" si="0"/>
        <v>9.1157702825888785E-4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115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89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93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162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67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5</v>
      </c>
      <c r="E55" s="10">
        <f t="shared" si="0"/>
        <v>4.5578851412944391E-3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9.1157702825888785E-4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1097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6">
    <sortState ref="B10:E56">
      <sortCondition descending="1" ref="D9:D26"/>
    </sortState>
  </autoFilter>
  <mergeCells count="4">
    <mergeCell ref="A5:K5"/>
    <mergeCell ref="A6:K6"/>
    <mergeCell ref="A7:K7"/>
    <mergeCell ref="B57:C57"/>
  </mergeCells>
  <conditionalFormatting sqref="E10:E57">
    <cfRule type="dataBar" priority="66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{7EE4FDED-6594-460F-86E4-D7A01724D625}</x14:id>
        </ext>
      </extLst>
    </cfRule>
    <cfRule type="dataBar" priority="66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{8229E5CB-FB6B-4199-95EC-6F0123F83A67}</x14:id>
        </ext>
      </extLst>
    </cfRule>
  </conditionalFormatting>
  <conditionalFormatting sqref="E10:E57">
    <cfRule type="dataBar" priority="66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{51399648-6551-4BFE-8EE9-4BDE6118FB5F}</x14:id>
        </ext>
      </extLst>
    </cfRule>
    <cfRule type="dataBar" priority="66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{086F932A-97B2-4C55-9691-350820EF45BE}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E4FDED-6594-460F-86E4-D7A01724D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29E5CB-FB6B-4199-95EC-6F0123F83A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51399648-6551-4BFE-8EE9-4BDE6118F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6F932A-97B2-4C55-9691-350820EF45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85</v>
      </c>
      <c r="E10" s="10">
        <f t="shared" ref="E10:E56" si="0">D10/$D$57</f>
        <v>0.27243589743589741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65</v>
      </c>
      <c r="E11" s="10">
        <f t="shared" si="0"/>
        <v>0.20833333333333334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34</v>
      </c>
      <c r="E12" s="10">
        <f t="shared" si="0"/>
        <v>0.10897435897435898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19</v>
      </c>
      <c r="E13" s="10">
        <f t="shared" si="0"/>
        <v>6.0897435897435896E-2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16</v>
      </c>
      <c r="E14" s="10">
        <f t="shared" si="0"/>
        <v>5.128205128205128E-2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94</v>
      </c>
      <c r="D15" s="9">
        <v>14</v>
      </c>
      <c r="E15" s="10">
        <f t="shared" si="0"/>
        <v>4.4871794871794872E-2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108</v>
      </c>
      <c r="D16" s="9">
        <v>8</v>
      </c>
      <c r="E16" s="10">
        <f t="shared" si="0"/>
        <v>2.564102564102564E-2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107</v>
      </c>
      <c r="D17" s="9">
        <v>8</v>
      </c>
      <c r="E17" s="10">
        <f t="shared" si="0"/>
        <v>2.564102564102564E-2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59</v>
      </c>
      <c r="D18" s="9">
        <v>7</v>
      </c>
      <c r="E18" s="10">
        <f t="shared" si="0"/>
        <v>2.2435897435897436E-2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164</v>
      </c>
      <c r="D19" s="9">
        <v>7</v>
      </c>
      <c r="E19" s="10">
        <f t="shared" si="0"/>
        <v>2.2435897435897436E-2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163</v>
      </c>
      <c r="D20" s="9">
        <v>6</v>
      </c>
      <c r="E20" s="10">
        <f t="shared" si="0"/>
        <v>1.9230769230769232E-2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58</v>
      </c>
      <c r="D21" s="9">
        <v>5</v>
      </c>
      <c r="E21" s="10">
        <f t="shared" si="0"/>
        <v>1.6025641025641024E-2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110</v>
      </c>
      <c r="D22" s="9">
        <v>5</v>
      </c>
      <c r="E22" s="10">
        <f t="shared" si="0"/>
        <v>1.6025641025641024E-2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63</v>
      </c>
      <c r="D23" s="9">
        <v>4</v>
      </c>
      <c r="E23" s="10">
        <f t="shared" si="0"/>
        <v>1.282051282051282E-2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109</v>
      </c>
      <c r="D24" s="9">
        <v>3</v>
      </c>
      <c r="E24" s="10">
        <f t="shared" si="0"/>
        <v>9.6153846153846159E-3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111</v>
      </c>
      <c r="D25" s="9">
        <v>3</v>
      </c>
      <c r="E25" s="10">
        <f t="shared" si="0"/>
        <v>9.6153846153846159E-3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60</v>
      </c>
      <c r="D26" s="9">
        <v>2</v>
      </c>
      <c r="E26" s="10">
        <f t="shared" si="0"/>
        <v>6.41025641025641E-3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61</v>
      </c>
      <c r="D27" s="9">
        <v>2</v>
      </c>
      <c r="E27" s="10">
        <f t="shared" si="0"/>
        <v>6.41025641025641E-3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66</v>
      </c>
      <c r="D28" s="9">
        <v>2</v>
      </c>
      <c r="E28" s="10">
        <f t="shared" si="0"/>
        <v>6.41025641025641E-3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72</v>
      </c>
      <c r="D29" s="9">
        <v>2</v>
      </c>
      <c r="E29" s="10">
        <f t="shared" si="0"/>
        <v>6.41025641025641E-3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74</v>
      </c>
      <c r="D30" s="9">
        <v>2</v>
      </c>
      <c r="E30" s="10">
        <f t="shared" si="0"/>
        <v>6.41025641025641E-3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102</v>
      </c>
      <c r="D31" s="9">
        <v>1</v>
      </c>
      <c r="E31" s="10">
        <f t="shared" si="0"/>
        <v>3.205128205128205E-3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62</v>
      </c>
      <c r="D32" s="9">
        <v>1</v>
      </c>
      <c r="E32" s="10">
        <f t="shared" si="0"/>
        <v>3.205128205128205E-3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113</v>
      </c>
      <c r="D33" s="9">
        <v>1</v>
      </c>
      <c r="E33" s="10">
        <f t="shared" si="0"/>
        <v>3.205128205128205E-3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86</v>
      </c>
      <c r="D34" s="9">
        <v>1</v>
      </c>
      <c r="E34" s="10">
        <f t="shared" si="0"/>
        <v>3.205128205128205E-3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73</v>
      </c>
      <c r="D35" s="9">
        <v>1</v>
      </c>
      <c r="E35" s="10">
        <f t="shared" si="0"/>
        <v>3.205128205128205E-3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91</v>
      </c>
      <c r="D36" s="9">
        <v>1</v>
      </c>
      <c r="E36" s="10">
        <f t="shared" si="0"/>
        <v>3.205128205128205E-3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90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70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7</v>
      </c>
      <c r="E55" s="10">
        <f t="shared" si="0"/>
        <v>2.2435897435897436E-2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312</v>
      </c>
      <c r="E57" s="11">
        <f>SUM(E10:E56)</f>
        <v>0.99999999999999967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1">
    <sortState ref="B10:E55">
      <sortCondition descending="1" ref="D9:D31"/>
    </sortState>
  </autoFilter>
  <mergeCells count="4">
    <mergeCell ref="A5:K5"/>
    <mergeCell ref="A6:K6"/>
    <mergeCell ref="A7:K7"/>
    <mergeCell ref="B57:C57"/>
  </mergeCells>
  <conditionalFormatting sqref="E10:E57">
    <cfRule type="dataBar" priority="662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{01806BB3-C74E-4FEC-82CA-9392487A61BA}</x14:id>
        </ext>
      </extLst>
    </cfRule>
    <cfRule type="dataBar" priority="66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{828B6435-BD6D-48FA-8D31-7F87576051F5}</x14:id>
        </ext>
      </extLst>
    </cfRule>
  </conditionalFormatting>
  <conditionalFormatting sqref="E10:E57">
    <cfRule type="dataBar" priority="66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{028FF6AD-1CE5-4A11-8186-3749CD78F619}</x14:id>
        </ext>
      </extLst>
    </cfRule>
    <cfRule type="dataBar" priority="66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{58AB29D9-4446-4BA3-9C82-0EA78CD282C4}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06BB3-C74E-4FEC-82CA-9392487A61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8B6435-BD6D-48FA-8D31-7F8757605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028FF6AD-1CE5-4A11-8186-3749CD78F6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AB29D9-4446-4BA3-9C82-0EA78CD28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137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1149</v>
      </c>
      <c r="E10" s="10">
        <f t="shared" ref="E10:E56" si="0">D10/$D$57</f>
        <v>0.58742331288343563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95</v>
      </c>
      <c r="D11" s="9">
        <v>223</v>
      </c>
      <c r="E11" s="10">
        <f t="shared" si="0"/>
        <v>0.1140081799591002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145</v>
      </c>
      <c r="E12" s="10">
        <f t="shared" si="0"/>
        <v>7.4130879345603279E-2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96</v>
      </c>
      <c r="D13" s="9">
        <v>71</v>
      </c>
      <c r="E13" s="10">
        <f t="shared" si="0"/>
        <v>3.6298568507157465E-2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59</v>
      </c>
      <c r="D14" s="9">
        <v>68</v>
      </c>
      <c r="E14" s="10">
        <f t="shared" si="0"/>
        <v>3.4764826175869123E-2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109</v>
      </c>
      <c r="D15" s="9">
        <v>61</v>
      </c>
      <c r="E15" s="10">
        <f t="shared" si="0"/>
        <v>3.1186094069529654E-2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65</v>
      </c>
      <c r="D16" s="9">
        <v>55</v>
      </c>
      <c r="E16" s="10">
        <f t="shared" si="0"/>
        <v>2.8118609406952964E-2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111</v>
      </c>
      <c r="D17" s="9">
        <v>31</v>
      </c>
      <c r="E17" s="10">
        <f t="shared" si="0"/>
        <v>1.5848670756646217E-2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60</v>
      </c>
      <c r="D18" s="9">
        <v>26</v>
      </c>
      <c r="E18" s="10">
        <f t="shared" si="0"/>
        <v>1.3292433537832311E-2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94</v>
      </c>
      <c r="D19" s="9">
        <v>24</v>
      </c>
      <c r="E19" s="10">
        <f t="shared" si="0"/>
        <v>1.2269938650306749E-2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63</v>
      </c>
      <c r="D20" s="9">
        <v>20</v>
      </c>
      <c r="E20" s="10">
        <f t="shared" si="0"/>
        <v>1.0224948875255624E-2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163</v>
      </c>
      <c r="D21" s="9">
        <v>19</v>
      </c>
      <c r="E21" s="10">
        <f t="shared" si="0"/>
        <v>9.7137014314928431E-3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58</v>
      </c>
      <c r="D22" s="9">
        <v>15</v>
      </c>
      <c r="E22" s="10">
        <f t="shared" si="0"/>
        <v>7.6687116564417178E-3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108</v>
      </c>
      <c r="D23" s="9">
        <v>10</v>
      </c>
      <c r="E23" s="10">
        <f t="shared" si="0"/>
        <v>5.1124744376278121E-3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66</v>
      </c>
      <c r="D24" s="9">
        <v>8</v>
      </c>
      <c r="E24" s="10">
        <f t="shared" si="0"/>
        <v>4.0899795501022499E-3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72</v>
      </c>
      <c r="D25" s="9">
        <v>7</v>
      </c>
      <c r="E25" s="10">
        <f t="shared" si="0"/>
        <v>3.5787321063394683E-3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61</v>
      </c>
      <c r="D26" s="9">
        <v>6</v>
      </c>
      <c r="E26" s="10">
        <f t="shared" si="0"/>
        <v>3.0674846625766872E-3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110</v>
      </c>
      <c r="D27" s="9">
        <v>3</v>
      </c>
      <c r="E27" s="10">
        <f t="shared" si="0"/>
        <v>1.5337423312883436E-3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107</v>
      </c>
      <c r="D28" s="9">
        <v>3</v>
      </c>
      <c r="E28" s="10">
        <f t="shared" si="0"/>
        <v>1.5337423312883436E-3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2</v>
      </c>
      <c r="E29" s="10">
        <f t="shared" si="0"/>
        <v>1.0224948875255625E-3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70</v>
      </c>
      <c r="D30" s="9">
        <v>2</v>
      </c>
      <c r="E30" s="10">
        <f t="shared" si="0"/>
        <v>1.0224948875255625E-3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74</v>
      </c>
      <c r="D31" s="9">
        <v>2</v>
      </c>
      <c r="E31" s="10">
        <f t="shared" si="0"/>
        <v>1.0224948875255625E-3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62</v>
      </c>
      <c r="D32" s="9">
        <v>1</v>
      </c>
      <c r="E32" s="10">
        <f t="shared" si="0"/>
        <v>5.1124744376278123E-4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64</v>
      </c>
      <c r="D33" s="9">
        <v>1</v>
      </c>
      <c r="E33" s="10">
        <f t="shared" si="0"/>
        <v>5.1124744376278123E-4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83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97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102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115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89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93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162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86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90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71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2</v>
      </c>
      <c r="E55" s="10">
        <f t="shared" si="0"/>
        <v>1.0224948875255625E-3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2</v>
      </c>
      <c r="E56" s="10">
        <f t="shared" si="0"/>
        <v>1.0224948875255625E-3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1956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4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62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{949FB7FE-C730-41E6-AA5F-A5579F906B9E}</x14:id>
        </ext>
      </extLst>
    </cfRule>
    <cfRule type="dataBar" priority="66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{F5E5097F-5234-4BA3-BC37-9448341D49B0}</x14:id>
        </ext>
      </extLst>
    </cfRule>
  </conditionalFormatting>
  <conditionalFormatting sqref="E10:E57">
    <cfRule type="dataBar" priority="66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{8E2BDE04-44FA-4D33-9F85-A77B7A0A5F7B}</x14:id>
        </ext>
      </extLst>
    </cfRule>
    <cfRule type="dataBar" priority="66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{685DC26E-296B-4218-B449-1B0AF20C4227}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9FB7FE-C730-41E6-AA5F-A5579F906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E5097F-5234-4BA3-BC37-9448341D49B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E2BDE04-44FA-4D33-9F85-A77B7A0A5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5DC26E-296B-4218-B449-1B0AF20C42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2747</v>
      </c>
      <c r="E10" s="10">
        <f t="shared" ref="E10:E56" si="0">D10/$D$57</f>
        <v>0.44277885235332043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94</v>
      </c>
      <c r="D11" s="9">
        <v>936</v>
      </c>
      <c r="E11" s="10">
        <f t="shared" si="0"/>
        <v>0.15087040618955513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95</v>
      </c>
      <c r="D12" s="9">
        <v>735</v>
      </c>
      <c r="E12" s="10">
        <f t="shared" si="0"/>
        <v>0.11847195357833655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96</v>
      </c>
      <c r="D13" s="9">
        <v>353</v>
      </c>
      <c r="E13" s="10">
        <f t="shared" si="0"/>
        <v>5.6898774983881364E-2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311</v>
      </c>
      <c r="E14" s="10">
        <f t="shared" si="0"/>
        <v>5.0128949065119277E-2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61</v>
      </c>
      <c r="D15" s="9">
        <v>263</v>
      </c>
      <c r="E15" s="10">
        <f t="shared" si="0"/>
        <v>4.2392005157962605E-2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69</v>
      </c>
      <c r="D16" s="9">
        <v>252</v>
      </c>
      <c r="E16" s="10">
        <f t="shared" si="0"/>
        <v>4.0618955512572531E-2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58</v>
      </c>
      <c r="D17" s="9">
        <v>69</v>
      </c>
      <c r="E17" s="10">
        <f t="shared" si="0"/>
        <v>1.1121856866537718E-2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108</v>
      </c>
      <c r="D18" s="9">
        <v>67</v>
      </c>
      <c r="E18" s="10">
        <f t="shared" si="0"/>
        <v>1.0799484203739523E-2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110</v>
      </c>
      <c r="D19" s="9">
        <v>61</v>
      </c>
      <c r="E19" s="10">
        <f t="shared" si="0"/>
        <v>9.8323662153449384E-3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63</v>
      </c>
      <c r="D20" s="9">
        <v>54</v>
      </c>
      <c r="E20" s="10">
        <f t="shared" si="0"/>
        <v>8.7040618955512572E-3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111</v>
      </c>
      <c r="D21" s="9">
        <v>40</v>
      </c>
      <c r="E21" s="10">
        <f t="shared" si="0"/>
        <v>6.4474532559638939E-3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59</v>
      </c>
      <c r="D22" s="9">
        <v>39</v>
      </c>
      <c r="E22" s="10">
        <f t="shared" si="0"/>
        <v>6.2862669245647967E-3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109</v>
      </c>
      <c r="D23" s="9">
        <v>38</v>
      </c>
      <c r="E23" s="10">
        <f t="shared" si="0"/>
        <v>6.1250805931656995E-3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163</v>
      </c>
      <c r="D24" s="9">
        <v>34</v>
      </c>
      <c r="E24" s="10">
        <f t="shared" si="0"/>
        <v>5.4803352675693098E-3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64</v>
      </c>
      <c r="D25" s="9">
        <v>25</v>
      </c>
      <c r="E25" s="10">
        <f t="shared" si="0"/>
        <v>4.0296582849774342E-3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24</v>
      </c>
      <c r="E26" s="10">
        <f t="shared" si="0"/>
        <v>3.8684719535783366E-3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60</v>
      </c>
      <c r="D27" s="9">
        <v>20</v>
      </c>
      <c r="E27" s="10">
        <f t="shared" si="0"/>
        <v>3.2237266279819469E-3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113</v>
      </c>
      <c r="D28" s="9">
        <v>14</v>
      </c>
      <c r="E28" s="10">
        <f t="shared" si="0"/>
        <v>2.2566086395873629E-3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74</v>
      </c>
      <c r="D29" s="9">
        <v>13</v>
      </c>
      <c r="E29" s="10">
        <f t="shared" si="0"/>
        <v>2.0954223081882657E-3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114</v>
      </c>
      <c r="D30" s="9">
        <v>12</v>
      </c>
      <c r="E30" s="10">
        <f t="shared" si="0"/>
        <v>1.9342359767891683E-3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70</v>
      </c>
      <c r="D31" s="9">
        <v>11</v>
      </c>
      <c r="E31" s="10">
        <f t="shared" si="0"/>
        <v>1.7730496453900709E-3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164</v>
      </c>
      <c r="D32" s="9">
        <v>10</v>
      </c>
      <c r="E32" s="10">
        <f t="shared" si="0"/>
        <v>1.6118633139909735E-3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62</v>
      </c>
      <c r="D33" s="9">
        <v>6</v>
      </c>
      <c r="E33" s="10">
        <f t="shared" si="0"/>
        <v>9.6711798839458415E-4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72</v>
      </c>
      <c r="D34" s="9">
        <v>6</v>
      </c>
      <c r="E34" s="10">
        <f t="shared" si="0"/>
        <v>9.6711798839458415E-4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102</v>
      </c>
      <c r="D35" s="9">
        <v>4</v>
      </c>
      <c r="E35" s="10">
        <f t="shared" si="0"/>
        <v>6.4474532559638943E-4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73</v>
      </c>
      <c r="D36" s="9">
        <v>4</v>
      </c>
      <c r="E36" s="10">
        <f t="shared" si="0"/>
        <v>6.4474532559638943E-4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107</v>
      </c>
      <c r="D37" s="9">
        <v>3</v>
      </c>
      <c r="E37" s="10">
        <f t="shared" si="0"/>
        <v>4.8355899419729207E-4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86</v>
      </c>
      <c r="D38" s="9">
        <v>2</v>
      </c>
      <c r="E38" s="10">
        <f t="shared" si="0"/>
        <v>3.2237266279819472E-4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67</v>
      </c>
      <c r="D39" s="9">
        <v>2</v>
      </c>
      <c r="E39" s="10">
        <f t="shared" si="0"/>
        <v>3.2237266279819472E-4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84</v>
      </c>
      <c r="D40" s="9">
        <v>2</v>
      </c>
      <c r="E40" s="10">
        <f t="shared" si="0"/>
        <v>3.2237266279819472E-4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162</v>
      </c>
      <c r="D41" s="9">
        <v>1</v>
      </c>
      <c r="E41" s="10">
        <f t="shared" si="0"/>
        <v>1.6118633139909736E-4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87</v>
      </c>
      <c r="D42" s="9">
        <v>1</v>
      </c>
      <c r="E42" s="10">
        <f t="shared" si="0"/>
        <v>1.6118633139909736E-4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90</v>
      </c>
      <c r="D43" s="9">
        <v>1</v>
      </c>
      <c r="E43" s="10">
        <f t="shared" si="0"/>
        <v>1.6118633139909736E-4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71</v>
      </c>
      <c r="D44" s="9">
        <v>1</v>
      </c>
      <c r="E44" s="10">
        <f t="shared" si="0"/>
        <v>1.6118633139909736E-4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89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93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116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38</v>
      </c>
      <c r="E55" s="10">
        <f t="shared" si="0"/>
        <v>6.1250805931656995E-3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5</v>
      </c>
      <c r="E56" s="10">
        <f t="shared" si="0"/>
        <v>8.0593165699548673E-4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6204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63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{9B42756C-B0FB-4C7D-8B5C-DD31C7C8E132}</x14:id>
        </ext>
      </extLst>
    </cfRule>
    <cfRule type="dataBar" priority="66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{6CDA429A-0105-41E2-8C62-9709544593D2}</x14:id>
        </ext>
      </extLst>
    </cfRule>
  </conditionalFormatting>
  <conditionalFormatting sqref="E10:E57">
    <cfRule type="dataBar" priority="66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{82A3FEC9-3C98-4B70-A548-1C2F9400A30D}</x14:id>
        </ext>
      </extLst>
    </cfRule>
    <cfRule type="dataBar" priority="66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{82CF3F17-F1F3-4C9F-8438-F903927C88F5}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42756C-B0FB-4C7D-8B5C-DD31C7C8E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A429A-0105-41E2-8C62-9709544593D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2A3FEC9-3C98-4B70-A548-1C2F9400A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CF3F17-F1F3-4C9F-8438-F903927C88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139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152</v>
      </c>
      <c r="E10" s="10">
        <f t="shared" ref="E10:E56" si="0">D10/$D$57</f>
        <v>0.36363636363636365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44</v>
      </c>
      <c r="E11" s="10">
        <f t="shared" si="0"/>
        <v>0.10526315789473684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35</v>
      </c>
      <c r="E12" s="10">
        <f t="shared" si="0"/>
        <v>8.3732057416267949E-2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94</v>
      </c>
      <c r="D13" s="9">
        <v>35</v>
      </c>
      <c r="E13" s="10">
        <f t="shared" si="0"/>
        <v>8.3732057416267949E-2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30</v>
      </c>
      <c r="E14" s="10">
        <f t="shared" si="0"/>
        <v>7.1770334928229665E-2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60</v>
      </c>
      <c r="D15" s="9">
        <v>26</v>
      </c>
      <c r="E15" s="10">
        <f t="shared" si="0"/>
        <v>6.2200956937799042E-2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95</v>
      </c>
      <c r="D16" s="9">
        <v>24</v>
      </c>
      <c r="E16" s="10">
        <f t="shared" si="0"/>
        <v>5.7416267942583733E-2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107</v>
      </c>
      <c r="D17" s="9">
        <v>13</v>
      </c>
      <c r="E17" s="10">
        <f t="shared" si="0"/>
        <v>3.1100478468899521E-2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74</v>
      </c>
      <c r="D18" s="9">
        <v>12</v>
      </c>
      <c r="E18" s="10">
        <f t="shared" si="0"/>
        <v>2.8708133971291867E-2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59</v>
      </c>
      <c r="D19" s="9">
        <v>11</v>
      </c>
      <c r="E19" s="10">
        <f t="shared" si="0"/>
        <v>2.6315789473684209E-2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111</v>
      </c>
      <c r="D20" s="9">
        <v>10</v>
      </c>
      <c r="E20" s="10">
        <f t="shared" si="0"/>
        <v>2.3923444976076555E-2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109</v>
      </c>
      <c r="D21" s="9">
        <v>4</v>
      </c>
      <c r="E21" s="10">
        <f t="shared" si="0"/>
        <v>9.5693779904306216E-3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63</v>
      </c>
      <c r="D22" s="9">
        <v>4</v>
      </c>
      <c r="E22" s="10">
        <f t="shared" si="0"/>
        <v>9.5693779904306216E-3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110</v>
      </c>
      <c r="D23" s="9">
        <v>3</v>
      </c>
      <c r="E23" s="10">
        <f t="shared" si="0"/>
        <v>7.1770334928229667E-3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108</v>
      </c>
      <c r="D24" s="9">
        <v>3</v>
      </c>
      <c r="E24" s="10">
        <f t="shared" si="0"/>
        <v>7.1770334928229667E-3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163</v>
      </c>
      <c r="D25" s="9">
        <v>2</v>
      </c>
      <c r="E25" s="10">
        <f t="shared" si="0"/>
        <v>4.7846889952153108E-3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113</v>
      </c>
      <c r="D26" s="9">
        <v>2</v>
      </c>
      <c r="E26" s="10">
        <f t="shared" si="0"/>
        <v>4.7846889952153108E-3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72</v>
      </c>
      <c r="D27" s="9">
        <v>2</v>
      </c>
      <c r="E27" s="10">
        <f t="shared" si="0"/>
        <v>4.7846889952153108E-3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91</v>
      </c>
      <c r="D28" s="9">
        <v>2</v>
      </c>
      <c r="E28" s="10">
        <f t="shared" si="0"/>
        <v>4.7846889952153108E-3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58</v>
      </c>
      <c r="D29" s="9">
        <v>1</v>
      </c>
      <c r="E29" s="10">
        <f t="shared" si="0"/>
        <v>2.3923444976076554E-3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61</v>
      </c>
      <c r="D30" s="9">
        <v>1</v>
      </c>
      <c r="E30" s="10">
        <f t="shared" si="0"/>
        <v>2.3923444976076554E-3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62</v>
      </c>
      <c r="D31" s="9">
        <v>1</v>
      </c>
      <c r="E31" s="10">
        <f t="shared" si="0"/>
        <v>2.3923444976076554E-3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87</v>
      </c>
      <c r="D32" s="9">
        <v>1</v>
      </c>
      <c r="E32" s="10">
        <f t="shared" si="0"/>
        <v>2.3923444976076554E-3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83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97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102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115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89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64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66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162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86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90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164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70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418</v>
      </c>
      <c r="E57" s="11">
        <f>SUM(E10:E54)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2">
    <sortState ref="B10:E54">
      <sortCondition descending="1" ref="D9:D32"/>
    </sortState>
  </autoFilter>
  <mergeCells count="4">
    <mergeCell ref="A5:K5"/>
    <mergeCell ref="A6:K6"/>
    <mergeCell ref="A7:K7"/>
    <mergeCell ref="B57:C57"/>
  </mergeCells>
  <conditionalFormatting sqref="E10:E57">
    <cfRule type="dataBar" priority="66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{F766D852-1693-42BF-88DE-A3A1F84CE302}</x14:id>
        </ext>
      </extLst>
    </cfRule>
    <cfRule type="dataBar" priority="66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{A61E20EF-4C96-4334-8E80-0DAD5A713737}</x14:id>
        </ext>
      </extLst>
    </cfRule>
  </conditionalFormatting>
  <conditionalFormatting sqref="E10:E57">
    <cfRule type="dataBar" priority="66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{120AA761-C4D1-4731-907E-77BD265F12BD}</x14:id>
        </ext>
      </extLst>
    </cfRule>
    <cfRule type="dataBar" priority="66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{C922D7FD-7877-4083-97FE-A74522B05297}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6D852-1693-42BF-88DE-A3A1F84CE3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1E20EF-4C96-4334-8E80-0DAD5A7137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20AA761-C4D1-4731-907E-77BD265F12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22D7FD-7877-4083-97FE-A74522B052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2"/>
  <sheetViews>
    <sheetView workbookViewId="0"/>
  </sheetViews>
  <sheetFormatPr baseColWidth="10" defaultRowHeight="15" x14ac:dyDescent="0.25"/>
  <cols>
    <col min="1" max="1" width="9.28515625" customWidth="1"/>
    <col min="2" max="2" width="5.140625" customWidth="1"/>
    <col min="3" max="3" width="27.5703125" customWidth="1"/>
    <col min="4" max="4" width="16.42578125" customWidth="1"/>
    <col min="5" max="5" width="9.140625" customWidth="1"/>
    <col min="6" max="6" width="17.140625" customWidth="1"/>
    <col min="7" max="7" width="9.42578125" customWidth="1"/>
    <col min="8" max="8" width="13.140625" customWidth="1"/>
    <col min="10" max="10" width="5.7109375" customWidth="1"/>
    <col min="11" max="11" width="6.28515625" customWidth="1"/>
  </cols>
  <sheetData>
    <row r="5" spans="1:12" x14ac:dyDescent="0.25">
      <c r="A5" s="85" t="str">
        <f>TITULOS!C3</f>
        <v>REPÚBLICA DOMINICANA</v>
      </c>
      <c r="B5" s="85"/>
      <c r="C5" s="85"/>
      <c r="D5" s="85"/>
      <c r="E5" s="85"/>
      <c r="F5" s="85"/>
      <c r="G5" s="85"/>
      <c r="H5" s="85"/>
      <c r="I5" s="85"/>
      <c r="J5" s="85"/>
      <c r="K5" s="19"/>
    </row>
    <row r="6" spans="1:12" ht="20.25" customHeight="1" x14ac:dyDescent="0.3">
      <c r="A6" s="86" t="str">
        <f>TITULOS!C4</f>
        <v>PROCURADURÍA GENERAL DE LA REPÚBLICA</v>
      </c>
      <c r="B6" s="86"/>
      <c r="C6" s="86"/>
      <c r="D6" s="86"/>
      <c r="E6" s="86"/>
      <c r="F6" s="86"/>
      <c r="G6" s="86"/>
      <c r="H6" s="86"/>
      <c r="I6" s="86"/>
      <c r="J6" s="86"/>
      <c r="K6" s="3"/>
    </row>
    <row r="7" spans="1:12" ht="15.75" x14ac:dyDescent="0.25">
      <c r="A7" s="87" t="str">
        <f>TITULOS!C5</f>
        <v>"Año de la Consolidación de la Seguridad Alimentaria"</v>
      </c>
      <c r="B7" s="87"/>
      <c r="C7" s="87"/>
      <c r="D7" s="87"/>
      <c r="E7" s="87"/>
      <c r="F7" s="87"/>
      <c r="G7" s="87"/>
      <c r="H7" s="87"/>
      <c r="I7" s="87"/>
      <c r="J7" s="87"/>
      <c r="K7" s="2"/>
    </row>
    <row r="8" spans="1:12" ht="15.75" x14ac:dyDescent="0.25">
      <c r="C8" s="42"/>
      <c r="D8" s="42"/>
      <c r="E8" s="42"/>
      <c r="F8" s="42"/>
      <c r="G8" s="42"/>
      <c r="H8" s="42"/>
      <c r="I8" s="42"/>
      <c r="J8" s="42"/>
    </row>
    <row r="9" spans="1:12" ht="20.25" customHeight="1" x14ac:dyDescent="0.25">
      <c r="A9" s="88" t="s">
        <v>46</v>
      </c>
      <c r="B9" s="88"/>
      <c r="C9" s="88"/>
      <c r="D9" s="88"/>
      <c r="E9" s="88"/>
      <c r="F9" s="88"/>
      <c r="G9" s="88"/>
      <c r="H9" s="88"/>
      <c r="I9" s="88"/>
      <c r="J9" s="88"/>
      <c r="K9" s="20"/>
      <c r="L9" s="20"/>
    </row>
    <row r="10" spans="1:12" x14ac:dyDescent="0.25">
      <c r="A10" s="89" t="str">
        <f>TITULOS!C8</f>
        <v>AÑO 2020 (ENERO - DICIEMBRE)</v>
      </c>
      <c r="B10" s="89"/>
      <c r="C10" s="89"/>
      <c r="D10" s="89"/>
      <c r="E10" s="89"/>
      <c r="F10" s="89"/>
      <c r="G10" s="89"/>
      <c r="H10" s="89"/>
      <c r="I10" s="89"/>
      <c r="J10" s="89"/>
      <c r="K10" s="21"/>
    </row>
    <row r="11" spans="1:12" ht="18" thickBot="1" x14ac:dyDescent="0.4">
      <c r="C11" s="1"/>
      <c r="D11" s="1"/>
      <c r="E11" s="1"/>
      <c r="F11" s="1"/>
      <c r="G11" s="1"/>
    </row>
    <row r="12" spans="1:12" ht="24.95" customHeight="1" x14ac:dyDescent="0.3">
      <c r="B12" s="29" t="s">
        <v>1</v>
      </c>
      <c r="C12" s="30" t="s">
        <v>45</v>
      </c>
      <c r="D12" s="31" t="s">
        <v>43</v>
      </c>
      <c r="E12" s="31" t="s">
        <v>3</v>
      </c>
      <c r="F12" s="31" t="s">
        <v>42</v>
      </c>
      <c r="G12" s="31" t="s">
        <v>3</v>
      </c>
      <c r="H12" s="32" t="s">
        <v>2</v>
      </c>
    </row>
    <row r="13" spans="1:12" ht="24.95" customHeight="1" x14ac:dyDescent="0.25">
      <c r="A13" s="6"/>
      <c r="B13" s="7">
        <v>1</v>
      </c>
      <c r="C13" s="40" t="s">
        <v>5</v>
      </c>
      <c r="D13" s="41">
        <v>0</v>
      </c>
      <c r="E13" s="38">
        <f t="shared" ref="E13:E48" si="0">D13/$D$49</f>
        <v>0</v>
      </c>
      <c r="F13" s="41">
        <v>3462</v>
      </c>
      <c r="G13" s="38">
        <f t="shared" ref="G13:G48" si="1">F13/$F$49</f>
        <v>2.0195420737932041E-2</v>
      </c>
      <c r="H13" s="39">
        <f t="shared" ref="H13:H48" si="2">D13+F13</f>
        <v>3462</v>
      </c>
    </row>
    <row r="14" spans="1:12" ht="24.95" customHeight="1" x14ac:dyDescent="0.25">
      <c r="A14" s="6"/>
      <c r="B14" s="7">
        <v>2</v>
      </c>
      <c r="C14" s="17" t="s">
        <v>6</v>
      </c>
      <c r="D14" s="37">
        <v>0</v>
      </c>
      <c r="E14" s="38">
        <f t="shared" si="0"/>
        <v>0</v>
      </c>
      <c r="F14" s="37">
        <v>1070</v>
      </c>
      <c r="G14" s="38">
        <f t="shared" si="1"/>
        <v>6.2417967040980021E-3</v>
      </c>
      <c r="H14" s="39">
        <f t="shared" si="2"/>
        <v>1070</v>
      </c>
    </row>
    <row r="15" spans="1:12" ht="24.95" customHeight="1" x14ac:dyDescent="0.25">
      <c r="A15" s="6"/>
      <c r="B15" s="7">
        <v>3</v>
      </c>
      <c r="C15" s="17" t="s">
        <v>7</v>
      </c>
      <c r="D15" s="37">
        <v>0</v>
      </c>
      <c r="E15" s="38">
        <f t="shared" si="0"/>
        <v>0</v>
      </c>
      <c r="F15" s="37">
        <v>5079</v>
      </c>
      <c r="G15" s="38">
        <f t="shared" si="1"/>
        <v>2.962811725244276E-2</v>
      </c>
      <c r="H15" s="39">
        <f t="shared" si="2"/>
        <v>5079</v>
      </c>
    </row>
    <row r="16" spans="1:12" ht="24.95" customHeight="1" x14ac:dyDescent="0.25">
      <c r="A16" s="6"/>
      <c r="B16" s="7">
        <v>4</v>
      </c>
      <c r="C16" s="17" t="s">
        <v>20</v>
      </c>
      <c r="D16" s="37">
        <v>0</v>
      </c>
      <c r="E16" s="38">
        <f t="shared" si="0"/>
        <v>0</v>
      </c>
      <c r="F16" s="37">
        <v>2143</v>
      </c>
      <c r="G16" s="38">
        <f t="shared" si="1"/>
        <v>1.2501093772786933E-2</v>
      </c>
      <c r="H16" s="39">
        <f t="shared" si="2"/>
        <v>2143</v>
      </c>
    </row>
    <row r="17" spans="1:8" ht="24.95" customHeight="1" x14ac:dyDescent="0.25">
      <c r="A17" s="6"/>
      <c r="B17" s="7">
        <v>5</v>
      </c>
      <c r="C17" s="17" t="s">
        <v>8</v>
      </c>
      <c r="D17" s="37">
        <v>0</v>
      </c>
      <c r="E17" s="38">
        <f t="shared" si="0"/>
        <v>0</v>
      </c>
      <c r="F17" s="37">
        <v>1440</v>
      </c>
      <c r="G17" s="38">
        <f t="shared" si="1"/>
        <v>8.4001750036459093E-3</v>
      </c>
      <c r="H17" s="39">
        <f t="shared" si="2"/>
        <v>1440</v>
      </c>
    </row>
    <row r="18" spans="1:8" ht="24.95" customHeight="1" x14ac:dyDescent="0.25">
      <c r="A18" s="6"/>
      <c r="B18" s="7">
        <v>6</v>
      </c>
      <c r="C18" s="17" t="s">
        <v>48</v>
      </c>
      <c r="D18" s="37">
        <v>2192</v>
      </c>
      <c r="E18" s="38">
        <f t="shared" si="0"/>
        <v>0.44598168870803662</v>
      </c>
      <c r="F18" s="37">
        <v>1716</v>
      </c>
      <c r="G18" s="38">
        <f t="shared" si="1"/>
        <v>1.0010208546011375E-2</v>
      </c>
      <c r="H18" s="39">
        <f t="shared" si="2"/>
        <v>3908</v>
      </c>
    </row>
    <row r="19" spans="1:8" ht="24.95" customHeight="1" x14ac:dyDescent="0.25">
      <c r="A19" s="6"/>
      <c r="B19" s="7">
        <v>7</v>
      </c>
      <c r="C19" s="17" t="s">
        <v>49</v>
      </c>
      <c r="D19" s="37">
        <v>0</v>
      </c>
      <c r="E19" s="38">
        <f t="shared" si="0"/>
        <v>0</v>
      </c>
      <c r="F19" s="37">
        <v>1264</v>
      </c>
      <c r="G19" s="38">
        <f t="shared" si="1"/>
        <v>7.3734869476447425E-3</v>
      </c>
      <c r="H19" s="39">
        <f t="shared" si="2"/>
        <v>1264</v>
      </c>
    </row>
    <row r="20" spans="1:8" ht="24.95" customHeight="1" x14ac:dyDescent="0.25">
      <c r="A20" s="6"/>
      <c r="B20" s="7">
        <v>8</v>
      </c>
      <c r="C20" s="17" t="s">
        <v>50</v>
      </c>
      <c r="D20" s="37">
        <v>0</v>
      </c>
      <c r="E20" s="38">
        <f t="shared" si="0"/>
        <v>0</v>
      </c>
      <c r="F20" s="37">
        <v>1585</v>
      </c>
      <c r="G20" s="38">
        <f t="shared" si="1"/>
        <v>9.246025958874143E-3</v>
      </c>
      <c r="H20" s="39">
        <f t="shared" si="2"/>
        <v>1585</v>
      </c>
    </row>
    <row r="21" spans="1:8" ht="24.95" customHeight="1" x14ac:dyDescent="0.25">
      <c r="A21" s="6"/>
      <c r="B21" s="7">
        <v>9</v>
      </c>
      <c r="C21" s="17" t="s">
        <v>10</v>
      </c>
      <c r="D21" s="37">
        <v>0</v>
      </c>
      <c r="E21" s="38">
        <f t="shared" si="0"/>
        <v>0</v>
      </c>
      <c r="F21" s="37">
        <v>886</v>
      </c>
      <c r="G21" s="38">
        <f t="shared" si="1"/>
        <v>5.1684410091876916E-3</v>
      </c>
      <c r="H21" s="39">
        <f t="shared" si="2"/>
        <v>886</v>
      </c>
    </row>
    <row r="22" spans="1:8" ht="24.95" customHeight="1" x14ac:dyDescent="0.25">
      <c r="A22" s="6"/>
      <c r="B22" s="7">
        <v>10</v>
      </c>
      <c r="C22" s="17" t="s">
        <v>11</v>
      </c>
      <c r="D22" s="37">
        <v>0</v>
      </c>
      <c r="E22" s="38">
        <f t="shared" si="0"/>
        <v>0</v>
      </c>
      <c r="F22" s="37">
        <v>1708</v>
      </c>
      <c r="G22" s="38">
        <f t="shared" si="1"/>
        <v>9.9635409071022318E-3</v>
      </c>
      <c r="H22" s="39">
        <f t="shared" si="2"/>
        <v>1708</v>
      </c>
    </row>
    <row r="23" spans="1:8" ht="24.95" customHeight="1" x14ac:dyDescent="0.25">
      <c r="A23" s="6"/>
      <c r="B23" s="7">
        <v>11</v>
      </c>
      <c r="C23" s="17" t="s">
        <v>12</v>
      </c>
      <c r="D23" s="37">
        <v>0</v>
      </c>
      <c r="E23" s="38">
        <f t="shared" si="0"/>
        <v>0</v>
      </c>
      <c r="F23" s="37">
        <v>2412</v>
      </c>
      <c r="G23" s="38">
        <f t="shared" si="1"/>
        <v>1.4070293131106897E-2</v>
      </c>
      <c r="H23" s="39">
        <f t="shared" si="2"/>
        <v>2412</v>
      </c>
    </row>
    <row r="24" spans="1:8" ht="24.95" customHeight="1" x14ac:dyDescent="0.25">
      <c r="A24" s="6"/>
      <c r="B24" s="7">
        <v>12</v>
      </c>
      <c r="C24" s="17" t="s">
        <v>51</v>
      </c>
      <c r="D24" s="37">
        <v>0</v>
      </c>
      <c r="E24" s="38">
        <f t="shared" si="0"/>
        <v>0</v>
      </c>
      <c r="F24" s="37">
        <v>324</v>
      </c>
      <c r="G24" s="38">
        <f t="shared" si="1"/>
        <v>1.8900393758203295E-3</v>
      </c>
      <c r="H24" s="39">
        <f t="shared" si="2"/>
        <v>324</v>
      </c>
    </row>
    <row r="25" spans="1:8" ht="24.95" customHeight="1" x14ac:dyDescent="0.25">
      <c r="A25" s="6"/>
      <c r="B25" s="7">
        <v>13</v>
      </c>
      <c r="C25" s="17" t="s">
        <v>21</v>
      </c>
      <c r="D25" s="37">
        <v>0</v>
      </c>
      <c r="E25" s="38">
        <f t="shared" si="0"/>
        <v>0</v>
      </c>
      <c r="F25" s="37">
        <v>5660</v>
      </c>
      <c r="G25" s="38">
        <f t="shared" si="1"/>
        <v>3.3017354528219335E-2</v>
      </c>
      <c r="H25" s="39">
        <f t="shared" si="2"/>
        <v>5660</v>
      </c>
    </row>
    <row r="26" spans="1:8" ht="24.95" customHeight="1" x14ac:dyDescent="0.25">
      <c r="A26" s="6"/>
      <c r="B26" s="7">
        <v>14</v>
      </c>
      <c r="C26" s="17" t="s">
        <v>13</v>
      </c>
      <c r="D26" s="37">
        <v>0</v>
      </c>
      <c r="E26" s="38">
        <f t="shared" si="0"/>
        <v>0</v>
      </c>
      <c r="F26" s="37">
        <v>3654</v>
      </c>
      <c r="G26" s="38">
        <f t="shared" si="1"/>
        <v>2.1315444071751496E-2</v>
      </c>
      <c r="H26" s="39">
        <f t="shared" si="2"/>
        <v>3654</v>
      </c>
    </row>
    <row r="27" spans="1:8" ht="24.95" customHeight="1" x14ac:dyDescent="0.25">
      <c r="A27" s="6"/>
      <c r="B27" s="7">
        <v>15</v>
      </c>
      <c r="C27" s="17" t="s">
        <v>14</v>
      </c>
      <c r="D27" s="37">
        <v>0</v>
      </c>
      <c r="E27" s="38">
        <f t="shared" si="0"/>
        <v>0</v>
      </c>
      <c r="F27" s="37">
        <v>5498</v>
      </c>
      <c r="G27" s="38">
        <f t="shared" si="1"/>
        <v>3.207233484030917E-2</v>
      </c>
      <c r="H27" s="39">
        <f t="shared" si="2"/>
        <v>5498</v>
      </c>
    </row>
    <row r="28" spans="1:8" ht="24.95" customHeight="1" x14ac:dyDescent="0.25">
      <c r="A28" s="6"/>
      <c r="B28" s="7">
        <v>16</v>
      </c>
      <c r="C28" s="17" t="s">
        <v>22</v>
      </c>
      <c r="D28" s="37">
        <v>0</v>
      </c>
      <c r="E28" s="38">
        <f t="shared" si="0"/>
        <v>0</v>
      </c>
      <c r="F28" s="37">
        <v>784</v>
      </c>
      <c r="G28" s="38">
        <f t="shared" si="1"/>
        <v>4.573428613096106E-3</v>
      </c>
      <c r="H28" s="39">
        <f t="shared" si="2"/>
        <v>784</v>
      </c>
    </row>
    <row r="29" spans="1:8" ht="24.95" customHeight="1" x14ac:dyDescent="0.25">
      <c r="A29" s="6"/>
      <c r="B29" s="7">
        <v>17</v>
      </c>
      <c r="C29" s="17" t="s">
        <v>52</v>
      </c>
      <c r="D29" s="37">
        <v>0</v>
      </c>
      <c r="E29" s="38">
        <f t="shared" si="0"/>
        <v>0</v>
      </c>
      <c r="F29" s="37">
        <v>3416</v>
      </c>
      <c r="G29" s="38">
        <f t="shared" si="1"/>
        <v>1.9927081814204464E-2</v>
      </c>
      <c r="H29" s="39">
        <f t="shared" si="2"/>
        <v>3416</v>
      </c>
    </row>
    <row r="30" spans="1:8" ht="24.95" customHeight="1" x14ac:dyDescent="0.25">
      <c r="A30" s="6"/>
      <c r="B30" s="7">
        <v>18</v>
      </c>
      <c r="C30" s="17" t="s">
        <v>15</v>
      </c>
      <c r="D30" s="37">
        <v>0</v>
      </c>
      <c r="E30" s="38">
        <f t="shared" si="0"/>
        <v>0</v>
      </c>
      <c r="F30" s="37">
        <v>2506</v>
      </c>
      <c r="G30" s="38">
        <f t="shared" si="1"/>
        <v>1.461863788828934E-2</v>
      </c>
      <c r="H30" s="39">
        <f t="shared" si="2"/>
        <v>2506</v>
      </c>
    </row>
    <row r="31" spans="1:8" ht="24.95" customHeight="1" x14ac:dyDescent="0.25">
      <c r="A31" s="6"/>
      <c r="B31" s="7">
        <v>19</v>
      </c>
      <c r="C31" s="17" t="s">
        <v>16</v>
      </c>
      <c r="D31" s="37">
        <v>0</v>
      </c>
      <c r="E31" s="38">
        <f t="shared" si="0"/>
        <v>0</v>
      </c>
      <c r="F31" s="37">
        <v>3680</v>
      </c>
      <c r="G31" s="38">
        <f t="shared" si="1"/>
        <v>2.1467113898206214E-2</v>
      </c>
      <c r="H31" s="39">
        <f t="shared" si="2"/>
        <v>3680</v>
      </c>
    </row>
    <row r="32" spans="1:8" ht="24.95" customHeight="1" x14ac:dyDescent="0.25">
      <c r="A32" s="6"/>
      <c r="B32" s="7">
        <v>20</v>
      </c>
      <c r="C32" s="17" t="s">
        <v>17</v>
      </c>
      <c r="D32" s="37">
        <v>0</v>
      </c>
      <c r="E32" s="38">
        <f t="shared" si="0"/>
        <v>0</v>
      </c>
      <c r="F32" s="37">
        <v>2778</v>
      </c>
      <c r="G32" s="38">
        <f t="shared" si="1"/>
        <v>1.6205337611200233E-2</v>
      </c>
      <c r="H32" s="39">
        <f t="shared" si="2"/>
        <v>2778</v>
      </c>
    </row>
    <row r="33" spans="1:8" ht="24.95" customHeight="1" x14ac:dyDescent="0.25">
      <c r="A33" s="6"/>
      <c r="B33" s="7">
        <v>21</v>
      </c>
      <c r="C33" s="17" t="s">
        <v>34</v>
      </c>
      <c r="D33" s="37">
        <v>0</v>
      </c>
      <c r="E33" s="38">
        <f t="shared" si="0"/>
        <v>0</v>
      </c>
      <c r="F33" s="37">
        <v>515</v>
      </c>
      <c r="G33" s="38">
        <f t="shared" si="1"/>
        <v>3.0042292547761413E-3</v>
      </c>
      <c r="H33" s="39">
        <f t="shared" si="2"/>
        <v>515</v>
      </c>
    </row>
    <row r="34" spans="1:8" ht="24.95" customHeight="1" x14ac:dyDescent="0.25">
      <c r="A34" s="6"/>
      <c r="B34" s="7">
        <v>22</v>
      </c>
      <c r="C34" s="17" t="s">
        <v>18</v>
      </c>
      <c r="D34" s="37">
        <v>0</v>
      </c>
      <c r="E34" s="38">
        <f t="shared" si="0"/>
        <v>0</v>
      </c>
      <c r="F34" s="37">
        <v>4728</v>
      </c>
      <c r="G34" s="38">
        <f t="shared" si="1"/>
        <v>2.758057459530407E-2</v>
      </c>
      <c r="H34" s="39">
        <f t="shared" si="2"/>
        <v>4728</v>
      </c>
    </row>
    <row r="35" spans="1:8" ht="24.95" customHeight="1" x14ac:dyDescent="0.25">
      <c r="A35" s="6"/>
      <c r="B35" s="7">
        <v>23</v>
      </c>
      <c r="C35" s="17" t="s">
        <v>53</v>
      </c>
      <c r="D35" s="37">
        <v>0</v>
      </c>
      <c r="E35" s="38">
        <f t="shared" si="0"/>
        <v>0</v>
      </c>
      <c r="F35" s="37">
        <v>9839</v>
      </c>
      <c r="G35" s="38">
        <f t="shared" si="1"/>
        <v>5.7395362403383401E-2</v>
      </c>
      <c r="H35" s="39">
        <f t="shared" si="2"/>
        <v>9839</v>
      </c>
    </row>
    <row r="36" spans="1:8" ht="24.95" customHeight="1" x14ac:dyDescent="0.25">
      <c r="A36" s="6"/>
      <c r="B36" s="7">
        <v>24</v>
      </c>
      <c r="C36" s="17" t="s">
        <v>35</v>
      </c>
      <c r="D36" s="37">
        <v>0</v>
      </c>
      <c r="E36" s="38">
        <f t="shared" si="0"/>
        <v>0</v>
      </c>
      <c r="F36" s="37">
        <v>1750</v>
      </c>
      <c r="G36" s="38">
        <f t="shared" si="1"/>
        <v>1.0208546011375236E-2</v>
      </c>
      <c r="H36" s="39">
        <f t="shared" si="2"/>
        <v>1750</v>
      </c>
    </row>
    <row r="37" spans="1:8" ht="24.95" customHeight="1" x14ac:dyDescent="0.25">
      <c r="A37" s="6"/>
      <c r="B37" s="7">
        <v>25</v>
      </c>
      <c r="C37" s="17" t="s">
        <v>40</v>
      </c>
      <c r="D37" s="37">
        <v>0</v>
      </c>
      <c r="E37" s="38">
        <f t="shared" si="0"/>
        <v>0</v>
      </c>
      <c r="F37" s="37">
        <v>7077</v>
      </c>
      <c r="G37" s="38">
        <f t="shared" si="1"/>
        <v>4.1283360070001461E-2</v>
      </c>
      <c r="H37" s="39">
        <f t="shared" si="2"/>
        <v>7077</v>
      </c>
    </row>
    <row r="38" spans="1:8" ht="24.95" customHeight="1" x14ac:dyDescent="0.25">
      <c r="A38" s="6"/>
      <c r="B38" s="7">
        <v>26</v>
      </c>
      <c r="C38" s="17" t="s">
        <v>78</v>
      </c>
      <c r="D38" s="37">
        <v>0</v>
      </c>
      <c r="E38" s="38">
        <f t="shared" si="0"/>
        <v>0</v>
      </c>
      <c r="F38" s="37">
        <v>5894</v>
      </c>
      <c r="G38" s="38">
        <f t="shared" si="1"/>
        <v>3.4382382966311797E-2</v>
      </c>
      <c r="H38" s="39">
        <f t="shared" si="2"/>
        <v>5894</v>
      </c>
    </row>
    <row r="39" spans="1:8" ht="24.95" customHeight="1" x14ac:dyDescent="0.25">
      <c r="A39" s="6"/>
      <c r="B39" s="7">
        <v>27</v>
      </c>
      <c r="C39" s="17" t="s">
        <v>23</v>
      </c>
      <c r="D39" s="37">
        <v>0</v>
      </c>
      <c r="E39" s="38">
        <f t="shared" si="0"/>
        <v>0</v>
      </c>
      <c r="F39" s="37">
        <v>243</v>
      </c>
      <c r="G39" s="38">
        <f t="shared" si="1"/>
        <v>1.4175295318652472E-3</v>
      </c>
      <c r="H39" s="39">
        <f t="shared" si="2"/>
        <v>243</v>
      </c>
    </row>
    <row r="40" spans="1:8" ht="24.95" customHeight="1" x14ac:dyDescent="0.25">
      <c r="A40" s="6"/>
      <c r="B40" s="7">
        <v>28</v>
      </c>
      <c r="C40" s="17" t="s">
        <v>54</v>
      </c>
      <c r="D40" s="37">
        <v>0</v>
      </c>
      <c r="E40" s="38">
        <f t="shared" si="0"/>
        <v>0</v>
      </c>
      <c r="F40" s="37">
        <v>679</v>
      </c>
      <c r="G40" s="38">
        <f t="shared" si="1"/>
        <v>3.9609158524135917E-3</v>
      </c>
      <c r="H40" s="39">
        <f t="shared" si="2"/>
        <v>679</v>
      </c>
    </row>
    <row r="41" spans="1:8" ht="24.95" customHeight="1" x14ac:dyDescent="0.25">
      <c r="A41" s="6"/>
      <c r="B41" s="7">
        <v>29</v>
      </c>
      <c r="C41" s="17" t="s">
        <v>55</v>
      </c>
      <c r="D41" s="37">
        <v>0</v>
      </c>
      <c r="E41" s="38">
        <f t="shared" si="0"/>
        <v>0</v>
      </c>
      <c r="F41" s="37">
        <v>6204</v>
      </c>
      <c r="G41" s="38">
        <f t="shared" si="1"/>
        <v>3.6190753974041125E-2</v>
      </c>
      <c r="H41" s="39">
        <f t="shared" si="2"/>
        <v>6204</v>
      </c>
    </row>
    <row r="42" spans="1:8" ht="24.95" customHeight="1" x14ac:dyDescent="0.25">
      <c r="A42" s="6"/>
      <c r="B42" s="7">
        <v>30</v>
      </c>
      <c r="C42" s="17" t="s">
        <v>56</v>
      </c>
      <c r="D42" s="37">
        <v>38</v>
      </c>
      <c r="E42" s="38">
        <f t="shared" si="0"/>
        <v>7.731434384537131E-3</v>
      </c>
      <c r="F42" s="37">
        <v>3089</v>
      </c>
      <c r="G42" s="38">
        <f t="shared" si="1"/>
        <v>1.8019542073793204E-2</v>
      </c>
      <c r="H42" s="39">
        <f t="shared" si="2"/>
        <v>3127</v>
      </c>
    </row>
    <row r="43" spans="1:8" ht="24.95" customHeight="1" x14ac:dyDescent="0.25">
      <c r="A43" s="6"/>
      <c r="B43" s="7">
        <v>31</v>
      </c>
      <c r="C43" s="17" t="s">
        <v>41</v>
      </c>
      <c r="D43" s="37">
        <v>0</v>
      </c>
      <c r="E43" s="38">
        <f t="shared" si="0"/>
        <v>0</v>
      </c>
      <c r="F43" s="37">
        <v>36115</v>
      </c>
      <c r="G43" s="38">
        <f t="shared" si="1"/>
        <v>0.21067522240046668</v>
      </c>
      <c r="H43" s="39">
        <f t="shared" si="2"/>
        <v>36115</v>
      </c>
    </row>
    <row r="44" spans="1:8" ht="24.95" customHeight="1" x14ac:dyDescent="0.25">
      <c r="A44" s="6"/>
      <c r="B44" s="7">
        <v>32</v>
      </c>
      <c r="C44" s="17" t="s">
        <v>39</v>
      </c>
      <c r="D44" s="37">
        <v>0</v>
      </c>
      <c r="E44" s="38">
        <f t="shared" si="0"/>
        <v>0</v>
      </c>
      <c r="F44" s="37">
        <v>1400</v>
      </c>
      <c r="G44" s="38">
        <f t="shared" si="1"/>
        <v>8.1668368091001899E-3</v>
      </c>
      <c r="H44" s="39">
        <f t="shared" si="2"/>
        <v>1400</v>
      </c>
    </row>
    <row r="45" spans="1:8" ht="24.95" customHeight="1" x14ac:dyDescent="0.25">
      <c r="B45" s="7">
        <v>33</v>
      </c>
      <c r="C45" s="17" t="s">
        <v>76</v>
      </c>
      <c r="D45" s="37">
        <v>2685</v>
      </c>
      <c r="E45" s="38">
        <f t="shared" si="0"/>
        <v>0.54628687690742628</v>
      </c>
      <c r="F45" s="37">
        <v>25525</v>
      </c>
      <c r="G45" s="38">
        <f t="shared" si="1"/>
        <v>0.1488989353944874</v>
      </c>
      <c r="H45" s="39">
        <f t="shared" si="2"/>
        <v>28210</v>
      </c>
    </row>
    <row r="46" spans="1:8" ht="24.95" customHeight="1" x14ac:dyDescent="0.25">
      <c r="B46" s="7">
        <v>34</v>
      </c>
      <c r="C46" s="17" t="s">
        <v>77</v>
      </c>
      <c r="D46" s="37">
        <v>0</v>
      </c>
      <c r="E46" s="38">
        <f t="shared" si="0"/>
        <v>0</v>
      </c>
      <c r="F46" s="37">
        <v>14868</v>
      </c>
      <c r="G46" s="38">
        <f t="shared" si="1"/>
        <v>8.6731806912644011E-2</v>
      </c>
      <c r="H46" s="39">
        <f t="shared" si="2"/>
        <v>14868</v>
      </c>
    </row>
    <row r="47" spans="1:8" ht="24.95" customHeight="1" x14ac:dyDescent="0.25">
      <c r="B47" s="7">
        <v>35</v>
      </c>
      <c r="C47" s="17" t="s">
        <v>57</v>
      </c>
      <c r="D47" s="37">
        <v>0</v>
      </c>
      <c r="E47" s="38">
        <f t="shared" si="0"/>
        <v>0</v>
      </c>
      <c r="F47" s="37">
        <v>2118</v>
      </c>
      <c r="G47" s="38">
        <f t="shared" si="1"/>
        <v>1.2355257401195857E-2</v>
      </c>
      <c r="H47" s="39">
        <f t="shared" si="2"/>
        <v>2118</v>
      </c>
    </row>
    <row r="48" spans="1:8" ht="24.95" customHeight="1" thickBot="1" x14ac:dyDescent="0.3">
      <c r="A48" s="6"/>
      <c r="B48" s="65">
        <v>36</v>
      </c>
      <c r="C48" s="17" t="s">
        <v>82</v>
      </c>
      <c r="D48" s="37">
        <v>0</v>
      </c>
      <c r="E48" s="38">
        <f t="shared" si="0"/>
        <v>0</v>
      </c>
      <c r="F48" s="37">
        <v>316</v>
      </c>
      <c r="G48" s="38">
        <f t="shared" si="1"/>
        <v>1.8433717369111856E-3</v>
      </c>
      <c r="H48" s="39">
        <f t="shared" si="2"/>
        <v>316</v>
      </c>
    </row>
    <row r="49" spans="2:8" ht="18.75" customHeight="1" thickBot="1" x14ac:dyDescent="0.35">
      <c r="C49" s="43" t="s">
        <v>2</v>
      </c>
      <c r="D49" s="44">
        <f>SUM(D13:D48)</f>
        <v>4915</v>
      </c>
      <c r="E49" s="90"/>
      <c r="F49" s="44">
        <f>SUM(F13:F48)</f>
        <v>171425</v>
      </c>
      <c r="G49" s="90"/>
      <c r="H49" s="64">
        <f>SUM(H13:H48)</f>
        <v>176340</v>
      </c>
    </row>
    <row r="50" spans="2:8" ht="22.5" customHeight="1" thickBot="1" x14ac:dyDescent="0.3">
      <c r="B50" s="25"/>
      <c r="C50" s="26" t="s">
        <v>44</v>
      </c>
      <c r="D50" s="33">
        <f>D49/H49</f>
        <v>2.7872292162867188E-2</v>
      </c>
      <c r="E50" s="90"/>
      <c r="F50" s="33">
        <f>F49/H49:H49</f>
        <v>0.97212770783713276</v>
      </c>
      <c r="G50" s="90"/>
      <c r="H50" s="34">
        <f>SUM(D50:G50)</f>
        <v>1</v>
      </c>
    </row>
    <row r="51" spans="2:8" ht="24.95" customHeight="1" thickBot="1" x14ac:dyDescent="0.3">
      <c r="D51" s="35" t="s">
        <v>43</v>
      </c>
      <c r="E51" s="36"/>
      <c r="F51" s="83" t="s">
        <v>42</v>
      </c>
      <c r="G51" s="84"/>
    </row>
    <row r="52" spans="2:8" ht="24.95" customHeight="1" x14ac:dyDescent="0.25">
      <c r="D52" s="28" t="s">
        <v>47</v>
      </c>
    </row>
  </sheetData>
  <autoFilter ref="B12:H43">
    <sortState ref="B13:H48">
      <sortCondition descending="1" ref="H12:H43"/>
    </sortState>
  </autoFilter>
  <mergeCells count="8">
    <mergeCell ref="F51:G51"/>
    <mergeCell ref="A5:J5"/>
    <mergeCell ref="A6:J6"/>
    <mergeCell ref="A7:J7"/>
    <mergeCell ref="A9:J9"/>
    <mergeCell ref="A10:J10"/>
    <mergeCell ref="E49:E50"/>
    <mergeCell ref="G49:G50"/>
  </mergeCells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0.285156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2027</v>
      </c>
      <c r="E10" s="10">
        <f t="shared" ref="E10:E56" si="0">D10/$D$57</f>
        <v>0.24740632247040156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94</v>
      </c>
      <c r="D11" s="9">
        <v>1372</v>
      </c>
      <c r="E11" s="10">
        <f t="shared" si="0"/>
        <v>0.16746002685219089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1195</v>
      </c>
      <c r="E12" s="10">
        <f t="shared" si="0"/>
        <v>0.14585621872330037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69</v>
      </c>
      <c r="D13" s="9">
        <v>829</v>
      </c>
      <c r="E13" s="10">
        <f t="shared" si="0"/>
        <v>0.10118393750762847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573</v>
      </c>
      <c r="E14" s="10">
        <f t="shared" si="0"/>
        <v>6.9937751739289636E-2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95</v>
      </c>
      <c r="D15" s="9">
        <v>411</v>
      </c>
      <c r="E15" s="10">
        <f t="shared" si="0"/>
        <v>5.0164774807762727E-2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61</v>
      </c>
      <c r="D16" s="9">
        <v>225</v>
      </c>
      <c r="E16" s="10">
        <f t="shared" si="0"/>
        <v>2.7462467960454047E-2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111</v>
      </c>
      <c r="D17" s="9">
        <v>210</v>
      </c>
      <c r="E17" s="10">
        <f t="shared" si="0"/>
        <v>2.5631636763090444E-2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58</v>
      </c>
      <c r="D18" s="9">
        <v>173</v>
      </c>
      <c r="E18" s="10">
        <f t="shared" si="0"/>
        <v>2.1115586476260221E-2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110</v>
      </c>
      <c r="D19" s="9">
        <v>161</v>
      </c>
      <c r="E19" s="10">
        <f t="shared" si="0"/>
        <v>1.9650921518369339E-2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108</v>
      </c>
      <c r="D20" s="9">
        <v>158</v>
      </c>
      <c r="E20" s="10">
        <f t="shared" si="0"/>
        <v>1.9284755278896618E-2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109</v>
      </c>
      <c r="D21" s="9">
        <v>140</v>
      </c>
      <c r="E21" s="10">
        <f t="shared" si="0"/>
        <v>1.7087757842060295E-2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60</v>
      </c>
      <c r="D22" s="9">
        <v>128</v>
      </c>
      <c r="E22" s="10">
        <f t="shared" si="0"/>
        <v>1.5623092884169413E-2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59</v>
      </c>
      <c r="D23" s="9">
        <v>118</v>
      </c>
      <c r="E23" s="10">
        <f t="shared" si="0"/>
        <v>1.4402538752593678E-2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63</v>
      </c>
      <c r="D24" s="9">
        <v>66</v>
      </c>
      <c r="E24" s="10">
        <f t="shared" si="0"/>
        <v>8.0556572683998535E-3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107</v>
      </c>
      <c r="D25" s="9">
        <v>65</v>
      </c>
      <c r="E25" s="10">
        <f t="shared" si="0"/>
        <v>7.93360185524228E-3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91</v>
      </c>
      <c r="D26" s="9">
        <v>52</v>
      </c>
      <c r="E26" s="10">
        <f t="shared" si="0"/>
        <v>6.3468814841938243E-3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163</v>
      </c>
      <c r="D27" s="9">
        <v>45</v>
      </c>
      <c r="E27" s="10">
        <f t="shared" si="0"/>
        <v>5.4924935920908089E-3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66</v>
      </c>
      <c r="D28" s="9">
        <v>45</v>
      </c>
      <c r="E28" s="10">
        <f t="shared" si="0"/>
        <v>5.4924935920908089E-3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74</v>
      </c>
      <c r="D29" s="9">
        <v>45</v>
      </c>
      <c r="E29" s="10">
        <f t="shared" si="0"/>
        <v>5.4924935920908089E-3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70</v>
      </c>
      <c r="D30" s="9">
        <v>14</v>
      </c>
      <c r="E30" s="10">
        <f t="shared" si="0"/>
        <v>1.7087757842060296E-3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72</v>
      </c>
      <c r="D31" s="9">
        <v>14</v>
      </c>
      <c r="E31" s="10">
        <f t="shared" si="0"/>
        <v>1.7087757842060296E-3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102</v>
      </c>
      <c r="D32" s="9">
        <v>12</v>
      </c>
      <c r="E32" s="10">
        <f t="shared" si="0"/>
        <v>1.4646649578908826E-3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164</v>
      </c>
      <c r="D33" s="9">
        <v>12</v>
      </c>
      <c r="E33" s="10">
        <f t="shared" si="0"/>
        <v>1.4646649578908826E-3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62</v>
      </c>
      <c r="D34" s="9">
        <v>11</v>
      </c>
      <c r="E34" s="10">
        <f t="shared" si="0"/>
        <v>1.3426095447333088E-3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64</v>
      </c>
      <c r="D35" s="9">
        <v>7</v>
      </c>
      <c r="E35" s="10">
        <f t="shared" si="0"/>
        <v>8.543878921030148E-4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113</v>
      </c>
      <c r="D36" s="9">
        <v>6</v>
      </c>
      <c r="E36" s="10">
        <f t="shared" si="0"/>
        <v>7.3233247894544128E-4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162</v>
      </c>
      <c r="D37" s="9">
        <v>4</v>
      </c>
      <c r="E37" s="10">
        <f t="shared" si="0"/>
        <v>4.8822165263029415E-4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90</v>
      </c>
      <c r="D38" s="9">
        <v>4</v>
      </c>
      <c r="E38" s="10">
        <f t="shared" si="0"/>
        <v>4.8822165263029415E-4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86</v>
      </c>
      <c r="D39" s="9">
        <v>3</v>
      </c>
      <c r="E39" s="10">
        <f t="shared" si="0"/>
        <v>3.6616623947272064E-4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83</v>
      </c>
      <c r="D40" s="9">
        <v>2</v>
      </c>
      <c r="E40" s="10">
        <f t="shared" si="0"/>
        <v>2.4411082631514708E-4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67</v>
      </c>
      <c r="D41" s="9">
        <v>2</v>
      </c>
      <c r="E41" s="10">
        <f t="shared" si="0"/>
        <v>2.4411082631514708E-4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87</v>
      </c>
      <c r="D42" s="9">
        <v>2</v>
      </c>
      <c r="E42" s="10">
        <f t="shared" si="0"/>
        <v>2.4411082631514708E-4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116</v>
      </c>
      <c r="D43" s="9">
        <v>2</v>
      </c>
      <c r="E43" s="10">
        <f t="shared" si="0"/>
        <v>2.4411082631514708E-4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1</v>
      </c>
      <c r="E44" s="10">
        <f t="shared" si="0"/>
        <v>1.2205541315757354E-4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71</v>
      </c>
      <c r="D45" s="9">
        <v>1</v>
      </c>
      <c r="E45" s="10">
        <f t="shared" si="0"/>
        <v>1.2205541315757354E-4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89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93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43</v>
      </c>
      <c r="E55" s="10">
        <f t="shared" si="0"/>
        <v>5.2483827657756619E-3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15</v>
      </c>
      <c r="E56" s="10">
        <f t="shared" si="0"/>
        <v>1.8308311973636031E-3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8193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F58" s="1"/>
      <c r="G58" s="1"/>
      <c r="H58" s="1"/>
      <c r="I58" s="1"/>
      <c r="J58" s="1"/>
      <c r="K58" s="1"/>
    </row>
    <row r="59" spans="1:11" ht="17.25" x14ac:dyDescent="0.35">
      <c r="E59" s="1"/>
    </row>
  </sheetData>
  <autoFilter ref="B9:E27">
    <sortState ref="B10:E56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665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{C8D9628A-6ADC-4006-A5CF-62DD2B1C430F}</x14:id>
        </ext>
      </extLst>
    </cfRule>
    <cfRule type="dataBar" priority="66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{38F196CF-8486-4618-8F21-298FB6446A80}</x14:id>
        </ext>
      </extLst>
    </cfRule>
  </conditionalFormatting>
  <conditionalFormatting sqref="E10:E57">
    <cfRule type="dataBar" priority="66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{C8294F3E-DA11-45AF-B5BC-248793DB17A2}</x14:id>
        </ext>
      </extLst>
    </cfRule>
    <cfRule type="dataBar" priority="66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{4F6CDD28-D171-4238-BBDC-C595C8D57881}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D9628A-6ADC-4006-A5CF-62DD2B1C4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F196CF-8486-4618-8F21-298FB6446A8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8294F3E-DA11-45AF-B5BC-248793DB1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6CDD28-D171-4238-BBDC-C595C8D57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141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107</v>
      </c>
      <c r="D10" s="9">
        <v>1145</v>
      </c>
      <c r="E10" s="10">
        <f t="shared" ref="E10:E56" si="0">D10/$D$57</f>
        <v>0.26135585482766494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821</v>
      </c>
      <c r="E11" s="10">
        <f t="shared" si="0"/>
        <v>0.1874001369550331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75</v>
      </c>
      <c r="D12" s="9">
        <v>662</v>
      </c>
      <c r="E12" s="10">
        <f t="shared" si="0"/>
        <v>0.15110705318420453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95</v>
      </c>
      <c r="D13" s="9">
        <v>476</v>
      </c>
      <c r="E13" s="10">
        <f t="shared" si="0"/>
        <v>0.10865099292398996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109</v>
      </c>
      <c r="D14" s="9">
        <v>253</v>
      </c>
      <c r="E14" s="10">
        <f t="shared" si="0"/>
        <v>5.7749372289431639E-2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65</v>
      </c>
      <c r="D15" s="9">
        <v>178</v>
      </c>
      <c r="E15" s="10">
        <f t="shared" si="0"/>
        <v>4.0629993152248342E-2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94</v>
      </c>
      <c r="D16" s="9">
        <v>173</v>
      </c>
      <c r="E16" s="10">
        <f t="shared" si="0"/>
        <v>3.948870120976946E-2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69</v>
      </c>
      <c r="D17" s="9">
        <v>156</v>
      </c>
      <c r="E17" s="10">
        <f t="shared" si="0"/>
        <v>3.5608308605341248E-2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163</v>
      </c>
      <c r="D18" s="9">
        <v>125</v>
      </c>
      <c r="E18" s="10">
        <f t="shared" si="0"/>
        <v>2.8532298561972154E-2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111</v>
      </c>
      <c r="D19" s="9">
        <v>95</v>
      </c>
      <c r="E19" s="10">
        <f t="shared" si="0"/>
        <v>2.1684546907098836E-2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66</v>
      </c>
      <c r="D20" s="9">
        <v>45</v>
      </c>
      <c r="E20" s="10">
        <f t="shared" si="0"/>
        <v>1.0271627482309975E-2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60</v>
      </c>
      <c r="D21" s="9">
        <v>36</v>
      </c>
      <c r="E21" s="10">
        <f t="shared" si="0"/>
        <v>8.2173019858479794E-3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58</v>
      </c>
      <c r="D22" s="9">
        <v>31</v>
      </c>
      <c r="E22" s="10">
        <f t="shared" si="0"/>
        <v>7.0760100433690937E-3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72</v>
      </c>
      <c r="D23" s="9">
        <v>31</v>
      </c>
      <c r="E23" s="10">
        <f t="shared" si="0"/>
        <v>7.0760100433690937E-3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59</v>
      </c>
      <c r="D24" s="9">
        <v>26</v>
      </c>
      <c r="E24" s="10">
        <f t="shared" si="0"/>
        <v>5.9347181008902079E-3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110</v>
      </c>
      <c r="D25" s="9">
        <v>26</v>
      </c>
      <c r="E25" s="10">
        <f t="shared" si="0"/>
        <v>5.9347181008902079E-3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61</v>
      </c>
      <c r="D26" s="9">
        <v>23</v>
      </c>
      <c r="E26" s="10">
        <f t="shared" si="0"/>
        <v>5.2499429354028763E-3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113</v>
      </c>
      <c r="D27" s="9">
        <v>23</v>
      </c>
      <c r="E27" s="10">
        <f t="shared" si="0"/>
        <v>5.2499429354028763E-3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63</v>
      </c>
      <c r="D28" s="9">
        <v>21</v>
      </c>
      <c r="E28" s="10">
        <f t="shared" si="0"/>
        <v>4.7934261584113213E-3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108</v>
      </c>
      <c r="D29" s="9">
        <v>4</v>
      </c>
      <c r="E29" s="10">
        <f t="shared" si="0"/>
        <v>9.130335539831089E-4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102</v>
      </c>
      <c r="D30" s="9">
        <v>3</v>
      </c>
      <c r="E30" s="10">
        <f t="shared" si="0"/>
        <v>6.8477516548733162E-4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64</v>
      </c>
      <c r="D31" s="9">
        <v>3</v>
      </c>
      <c r="E31" s="10">
        <f t="shared" si="0"/>
        <v>6.8477516548733162E-4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90</v>
      </c>
      <c r="D32" s="9">
        <v>3</v>
      </c>
      <c r="E32" s="10">
        <f t="shared" si="0"/>
        <v>6.8477516548733162E-4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74</v>
      </c>
      <c r="D33" s="9">
        <v>3</v>
      </c>
      <c r="E33" s="10">
        <f t="shared" si="0"/>
        <v>6.8477516548733162E-4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62</v>
      </c>
      <c r="D34" s="9">
        <v>2</v>
      </c>
      <c r="E34" s="10">
        <f t="shared" si="0"/>
        <v>4.5651677699155445E-4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70</v>
      </c>
      <c r="D35" s="9">
        <v>2</v>
      </c>
      <c r="E35" s="10">
        <f t="shared" si="0"/>
        <v>4.5651677699155445E-4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71</v>
      </c>
      <c r="D36" s="9">
        <v>1</v>
      </c>
      <c r="E36" s="10">
        <f t="shared" si="0"/>
        <v>2.2825838849577722E-4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164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11</v>
      </c>
      <c r="E55" s="10">
        <f t="shared" si="0"/>
        <v>2.5108422734535494E-3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3</v>
      </c>
      <c r="E56" s="10">
        <f t="shared" si="0"/>
        <v>6.8477516548733162E-4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4381</v>
      </c>
      <c r="E57" s="11">
        <f>SUM(E10:E56)</f>
        <v>1.0000000000000004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66"/>
      <c r="E58" s="1"/>
      <c r="F58" s="1"/>
      <c r="G58" s="1"/>
      <c r="H58" s="1"/>
      <c r="I58" s="1"/>
      <c r="J58" s="1"/>
      <c r="K58" s="1"/>
    </row>
  </sheetData>
  <autoFilter ref="B9:E28">
    <sortState ref="B10:E56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6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{F6F63622-6D4F-4518-90CC-75058F8F4CD5}</x14:id>
        </ext>
      </extLst>
    </cfRule>
    <cfRule type="dataBar" priority="66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{AD2A45C5-8C26-4130-940D-A51031A52528}</x14:id>
        </ext>
      </extLst>
    </cfRule>
  </conditionalFormatting>
  <conditionalFormatting sqref="E10:E57">
    <cfRule type="dataBar" priority="66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{D9374C95-0CB2-44A1-A054-82B1079E2A68}</x14:id>
        </ext>
      </extLst>
    </cfRule>
    <cfRule type="dataBar" priority="66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{340E9AAD-B559-4BA3-B28B-69F7C23DB27F}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63622-6D4F-4518-90CC-75058F8F4C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2A45C5-8C26-4130-940D-A51031A5252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D9374C95-0CB2-44A1-A054-82B1079E2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0E9AAD-B559-4BA3-B28B-69F7C23DB2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142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24</v>
      </c>
      <c r="E10" s="10">
        <f t="shared" ref="E10:E56" si="0">D10/$D$57</f>
        <v>0.20338983050847459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60</v>
      </c>
      <c r="D11" s="9">
        <v>22</v>
      </c>
      <c r="E11" s="10">
        <f t="shared" si="0"/>
        <v>0.1864406779661017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163</v>
      </c>
      <c r="D12" s="9">
        <v>17</v>
      </c>
      <c r="E12" s="10">
        <f t="shared" si="0"/>
        <v>0.1440677966101695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69</v>
      </c>
      <c r="D13" s="9">
        <v>16</v>
      </c>
      <c r="E13" s="10">
        <f t="shared" si="0"/>
        <v>0.13559322033898305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111</v>
      </c>
      <c r="D14" s="9">
        <v>10</v>
      </c>
      <c r="E14" s="10">
        <f t="shared" si="0"/>
        <v>8.4745762711864403E-2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107</v>
      </c>
      <c r="D15" s="9">
        <v>5</v>
      </c>
      <c r="E15" s="10">
        <f t="shared" si="0"/>
        <v>4.2372881355932202E-2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109</v>
      </c>
      <c r="D16" s="9">
        <v>5</v>
      </c>
      <c r="E16" s="10">
        <f t="shared" si="0"/>
        <v>4.2372881355932202E-2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94</v>
      </c>
      <c r="D17" s="9">
        <v>4</v>
      </c>
      <c r="E17" s="10">
        <f t="shared" si="0"/>
        <v>3.3898305084745763E-2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164</v>
      </c>
      <c r="D18" s="9">
        <v>3</v>
      </c>
      <c r="E18" s="10">
        <f t="shared" si="0"/>
        <v>2.5423728813559324E-2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113</v>
      </c>
      <c r="D19" s="9">
        <v>2</v>
      </c>
      <c r="E19" s="10">
        <f t="shared" si="0"/>
        <v>1.6949152542372881E-2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65</v>
      </c>
      <c r="D20" s="9">
        <v>2</v>
      </c>
      <c r="E20" s="10">
        <f t="shared" si="0"/>
        <v>1.6949152542372881E-2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66</v>
      </c>
      <c r="D21" s="9">
        <v>2</v>
      </c>
      <c r="E21" s="10">
        <f t="shared" si="0"/>
        <v>1.6949152542372881E-2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74</v>
      </c>
      <c r="D22" s="9">
        <v>2</v>
      </c>
      <c r="E22" s="10">
        <f t="shared" si="0"/>
        <v>1.6949152542372881E-2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95</v>
      </c>
      <c r="D23" s="9">
        <v>2</v>
      </c>
      <c r="E23" s="10">
        <f t="shared" si="0"/>
        <v>1.6949152542372881E-2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91</v>
      </c>
      <c r="D24" s="9">
        <v>1</v>
      </c>
      <c r="E24" s="10">
        <f t="shared" si="0"/>
        <v>8.4745762711864406E-3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83</v>
      </c>
      <c r="D25" s="9">
        <v>0</v>
      </c>
      <c r="E25" s="10">
        <f t="shared" si="0"/>
        <v>0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58</v>
      </c>
      <c r="D26" s="9">
        <v>0</v>
      </c>
      <c r="E26" s="10">
        <f t="shared" si="0"/>
        <v>0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59</v>
      </c>
      <c r="D27" s="9">
        <v>0</v>
      </c>
      <c r="E27" s="10">
        <f t="shared" si="0"/>
        <v>0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96</v>
      </c>
      <c r="D28" s="9">
        <v>0</v>
      </c>
      <c r="E28" s="10">
        <f t="shared" si="0"/>
        <v>0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110</v>
      </c>
      <c r="D29" s="9">
        <v>0</v>
      </c>
      <c r="E29" s="10">
        <f t="shared" si="0"/>
        <v>0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97</v>
      </c>
      <c r="D30" s="9">
        <v>0</v>
      </c>
      <c r="E30" s="10">
        <f t="shared" si="0"/>
        <v>0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102</v>
      </c>
      <c r="D31" s="9">
        <v>0</v>
      </c>
      <c r="E31" s="10">
        <f t="shared" si="0"/>
        <v>0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61</v>
      </c>
      <c r="D32" s="9">
        <v>0</v>
      </c>
      <c r="E32" s="10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108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115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89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93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62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63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64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162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114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86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67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90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70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71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</v>
      </c>
      <c r="E55" s="10">
        <f t="shared" si="0"/>
        <v>8.4745762711864406E-3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118</v>
      </c>
      <c r="E57" s="11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5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6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{8BB485B4-272A-48A7-BB52-5C338CE436C0}</x14:id>
        </ext>
      </extLst>
    </cfRule>
    <cfRule type="dataBar" priority="66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{4928179E-674D-4040-84A9-D41E733A060A}</x14:id>
        </ext>
      </extLst>
    </cfRule>
  </conditionalFormatting>
  <conditionalFormatting sqref="E10:E57">
    <cfRule type="dataBar" priority="66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{14540EBB-9159-45BF-9838-09DCBD1FFF3C}</x14:id>
        </ext>
      </extLst>
    </cfRule>
    <cfRule type="dataBar" priority="66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{E9BEC4E2-F247-477E-A185-CCCB284669DE}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B485B4-272A-48A7-BB52-5C338CE436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28179E-674D-4040-84A9-D41E733A06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4540EBB-9159-45BF-9838-09DCBD1FF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BEC4E2-F247-477E-A185-CCCB28466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109</v>
      </c>
      <c r="D10" s="9">
        <v>68</v>
      </c>
      <c r="E10" s="10">
        <f t="shared" ref="E10:E56" si="0">D10/$D$57</f>
        <v>0.20795107033639143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75</v>
      </c>
      <c r="D11" s="9">
        <v>66</v>
      </c>
      <c r="E11" s="10">
        <f t="shared" si="0"/>
        <v>0.20183486238532111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52</v>
      </c>
      <c r="E12" s="10">
        <f t="shared" si="0"/>
        <v>0.15902140672782875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60</v>
      </c>
      <c r="D13" s="9">
        <v>20</v>
      </c>
      <c r="E13" s="10">
        <f t="shared" si="0"/>
        <v>6.1162079510703363E-2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111</v>
      </c>
      <c r="D14" s="9">
        <v>20</v>
      </c>
      <c r="E14" s="10">
        <f t="shared" si="0"/>
        <v>6.1162079510703363E-2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59</v>
      </c>
      <c r="D15" s="9">
        <v>18</v>
      </c>
      <c r="E15" s="10">
        <f t="shared" si="0"/>
        <v>5.5045871559633031E-2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163</v>
      </c>
      <c r="D16" s="9">
        <v>18</v>
      </c>
      <c r="E16" s="10">
        <f t="shared" si="0"/>
        <v>5.5045871559633031E-2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95</v>
      </c>
      <c r="D17" s="9">
        <v>15</v>
      </c>
      <c r="E17" s="10">
        <f t="shared" si="0"/>
        <v>4.5871559633027525E-2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65</v>
      </c>
      <c r="D18" s="9">
        <v>14</v>
      </c>
      <c r="E18" s="10">
        <f t="shared" si="0"/>
        <v>4.2813455657492352E-2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164</v>
      </c>
      <c r="D19" s="9">
        <v>7</v>
      </c>
      <c r="E19" s="10">
        <f t="shared" si="0"/>
        <v>2.1406727828746176E-2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94</v>
      </c>
      <c r="D20" s="9">
        <v>5</v>
      </c>
      <c r="E20" s="10">
        <f t="shared" si="0"/>
        <v>1.5290519877675841E-2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66</v>
      </c>
      <c r="D21" s="9">
        <v>4</v>
      </c>
      <c r="E21" s="10">
        <f t="shared" si="0"/>
        <v>1.2232415902140673E-2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72</v>
      </c>
      <c r="D22" s="9">
        <v>4</v>
      </c>
      <c r="E22" s="10">
        <f t="shared" si="0"/>
        <v>1.2232415902140673E-2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74</v>
      </c>
      <c r="D23" s="9">
        <v>4</v>
      </c>
      <c r="E23" s="10">
        <f t="shared" si="0"/>
        <v>1.2232415902140673E-2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110</v>
      </c>
      <c r="D24" s="9">
        <v>3</v>
      </c>
      <c r="E24" s="10">
        <f t="shared" si="0"/>
        <v>9.1743119266055051E-3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96</v>
      </c>
      <c r="D25" s="9">
        <v>1</v>
      </c>
      <c r="E25" s="10">
        <f t="shared" si="0"/>
        <v>3.0581039755351682E-3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108</v>
      </c>
      <c r="D26" s="9">
        <v>1</v>
      </c>
      <c r="E26" s="10">
        <f t="shared" si="0"/>
        <v>3.0581039755351682E-3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107</v>
      </c>
      <c r="D27" s="9">
        <v>1</v>
      </c>
      <c r="E27" s="10">
        <f t="shared" si="0"/>
        <v>3.0581039755351682E-3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63</v>
      </c>
      <c r="D28" s="9">
        <v>1</v>
      </c>
      <c r="E28" s="10">
        <f t="shared" si="0"/>
        <v>3.0581039755351682E-3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70</v>
      </c>
      <c r="D29" s="9">
        <v>1</v>
      </c>
      <c r="E29" s="10">
        <f t="shared" si="0"/>
        <v>3.0581039755351682E-3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91</v>
      </c>
      <c r="D30" s="9">
        <v>1</v>
      </c>
      <c r="E30" s="10">
        <f t="shared" si="0"/>
        <v>3.0581039755351682E-3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83</v>
      </c>
      <c r="D31" s="9">
        <v>0</v>
      </c>
      <c r="E31" s="10">
        <f t="shared" si="0"/>
        <v>0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58</v>
      </c>
      <c r="D32" s="9">
        <v>0</v>
      </c>
      <c r="E32" s="10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97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102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61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115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89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62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90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3</v>
      </c>
      <c r="E55" s="10">
        <f t="shared" si="0"/>
        <v>9.1743119266055051E-3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327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4">
      <sortCondition descending="1" ref="D9:D30"/>
    </sortState>
  </autoFilter>
  <sortState ref="B10:E58">
    <sortCondition descending="1" ref="D11"/>
  </sortState>
  <mergeCells count="4">
    <mergeCell ref="A5:K5"/>
    <mergeCell ref="A6:K6"/>
    <mergeCell ref="A7:K7"/>
    <mergeCell ref="B57:C57"/>
  </mergeCells>
  <conditionalFormatting sqref="E10:E57">
    <cfRule type="dataBar" priority="667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{900BE4FF-8BC9-4256-A5AE-A059C4C24B83}</x14:id>
        </ext>
      </extLst>
    </cfRule>
    <cfRule type="dataBar" priority="667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{F75CD7E2-31AF-448D-8524-989A6A55A608}</x14:id>
        </ext>
      </extLst>
    </cfRule>
  </conditionalFormatting>
  <conditionalFormatting sqref="E10:E57">
    <cfRule type="dataBar" priority="66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{61682F73-B665-4197-ACA3-6149639855D6}</x14:id>
        </ext>
      </extLst>
    </cfRule>
    <cfRule type="dataBar" priority="66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{F2BE1F9E-84ED-46B0-B8CB-6D4A27806FE7}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BE4FF-8BC9-4256-A5AE-A059C4C24B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5CD7E2-31AF-448D-8524-989A6A55A6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1682F73-B665-4197-ACA3-614963985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BE1F9E-84ED-46B0-B8CB-6D4A27806F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144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1142</v>
      </c>
      <c r="E10" s="10">
        <f t="shared" ref="E10:E56" si="0">D10/$D$57</f>
        <v>0.31722222222222224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747</v>
      </c>
      <c r="E11" s="10">
        <f t="shared" si="0"/>
        <v>0.20749999999999999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94</v>
      </c>
      <c r="D12" s="9">
        <v>253</v>
      </c>
      <c r="E12" s="10">
        <f t="shared" si="0"/>
        <v>7.0277777777777772E-2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246</v>
      </c>
      <c r="E13" s="10">
        <f t="shared" si="0"/>
        <v>6.8333333333333329E-2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61</v>
      </c>
      <c r="D14" s="9">
        <v>240</v>
      </c>
      <c r="E14" s="10">
        <f t="shared" si="0"/>
        <v>6.6666666666666666E-2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69</v>
      </c>
      <c r="D15" s="9">
        <v>160</v>
      </c>
      <c r="E15" s="10">
        <f t="shared" si="0"/>
        <v>4.4444444444444446E-2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60</v>
      </c>
      <c r="D16" s="9">
        <v>118</v>
      </c>
      <c r="E16" s="10">
        <f t="shared" si="0"/>
        <v>3.2777777777777781E-2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111</v>
      </c>
      <c r="D17" s="9">
        <v>107</v>
      </c>
      <c r="E17" s="10">
        <f t="shared" si="0"/>
        <v>2.9722222222222223E-2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58</v>
      </c>
      <c r="D18" s="9">
        <v>106</v>
      </c>
      <c r="E18" s="10">
        <f t="shared" si="0"/>
        <v>2.9444444444444443E-2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109</v>
      </c>
      <c r="D19" s="9">
        <v>97</v>
      </c>
      <c r="E19" s="10">
        <f t="shared" si="0"/>
        <v>2.6944444444444444E-2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95</v>
      </c>
      <c r="D20" s="9">
        <v>90</v>
      </c>
      <c r="E20" s="10">
        <f t="shared" si="0"/>
        <v>2.5000000000000001E-2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110</v>
      </c>
      <c r="D21" s="9">
        <v>81</v>
      </c>
      <c r="E21" s="10">
        <f t="shared" si="0"/>
        <v>2.2499999999999999E-2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108</v>
      </c>
      <c r="D22" s="9">
        <v>45</v>
      </c>
      <c r="E22" s="10">
        <f t="shared" si="0"/>
        <v>1.2500000000000001E-2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63</v>
      </c>
      <c r="D23" s="9">
        <v>35</v>
      </c>
      <c r="E23" s="10">
        <f t="shared" si="0"/>
        <v>9.7222222222222224E-3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59</v>
      </c>
      <c r="D24" s="9">
        <v>32</v>
      </c>
      <c r="E24" s="10">
        <f t="shared" si="0"/>
        <v>8.8888888888888889E-3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163</v>
      </c>
      <c r="D25" s="9">
        <v>20</v>
      </c>
      <c r="E25" s="10">
        <f t="shared" si="0"/>
        <v>5.5555555555555558E-3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72</v>
      </c>
      <c r="D26" s="9">
        <v>15</v>
      </c>
      <c r="E26" s="10">
        <f t="shared" si="0"/>
        <v>4.1666666666666666E-3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66</v>
      </c>
      <c r="D27" s="9">
        <v>11</v>
      </c>
      <c r="E27" s="10">
        <f t="shared" si="0"/>
        <v>3.0555555555555557E-3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64</v>
      </c>
      <c r="D28" s="9">
        <v>7</v>
      </c>
      <c r="E28" s="10">
        <f t="shared" si="0"/>
        <v>1.9444444444444444E-3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113</v>
      </c>
      <c r="D29" s="9">
        <v>5</v>
      </c>
      <c r="E29" s="10">
        <f t="shared" si="0"/>
        <v>1.3888888888888889E-3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87</v>
      </c>
      <c r="D30" s="9">
        <v>5</v>
      </c>
      <c r="E30" s="10">
        <f t="shared" si="0"/>
        <v>1.3888888888888889E-3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73</v>
      </c>
      <c r="D31" s="9">
        <v>5</v>
      </c>
      <c r="E31" s="10">
        <f t="shared" si="0"/>
        <v>1.3888888888888889E-3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74</v>
      </c>
      <c r="D32" s="9">
        <v>5</v>
      </c>
      <c r="E32" s="10">
        <f t="shared" si="0"/>
        <v>1.3888888888888889E-3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62</v>
      </c>
      <c r="D33" s="9">
        <v>4</v>
      </c>
      <c r="E33" s="10">
        <f t="shared" si="0"/>
        <v>1.1111111111111111E-3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70</v>
      </c>
      <c r="D34" s="9">
        <v>4</v>
      </c>
      <c r="E34" s="10">
        <f t="shared" si="0"/>
        <v>1.1111111111111111E-3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91</v>
      </c>
      <c r="D35" s="9">
        <v>4</v>
      </c>
      <c r="E35" s="10">
        <f t="shared" si="0"/>
        <v>1.1111111111111111E-3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107</v>
      </c>
      <c r="D36" s="9">
        <v>2</v>
      </c>
      <c r="E36" s="10">
        <f t="shared" si="0"/>
        <v>5.5555555555555556E-4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164</v>
      </c>
      <c r="D37" s="9">
        <v>2</v>
      </c>
      <c r="E37" s="10">
        <f t="shared" si="0"/>
        <v>5.5555555555555556E-4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102</v>
      </c>
      <c r="D38" s="9">
        <v>1</v>
      </c>
      <c r="E38" s="10">
        <f t="shared" si="0"/>
        <v>2.7777777777777778E-4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90</v>
      </c>
      <c r="D39" s="9">
        <v>1</v>
      </c>
      <c r="E39" s="10">
        <f t="shared" si="0"/>
        <v>2.7777777777777778E-4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84</v>
      </c>
      <c r="D40" s="9">
        <v>1</v>
      </c>
      <c r="E40" s="10">
        <f t="shared" si="0"/>
        <v>2.7777777777777778E-4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97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115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89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162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114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67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116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71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88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8</v>
      </c>
      <c r="E55" s="10">
        <f t="shared" si="0"/>
        <v>2.2222222222222222E-3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2.7777777777777778E-4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3600</v>
      </c>
      <c r="E57" s="11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4">
      <sortCondition descending="1" ref="D9:D30"/>
    </sortState>
  </autoFilter>
  <sortState ref="B10:E58">
    <sortCondition descending="1" ref="D10"/>
  </sortState>
  <mergeCells count="4">
    <mergeCell ref="A5:K5"/>
    <mergeCell ref="A6:K6"/>
    <mergeCell ref="A7:K7"/>
    <mergeCell ref="B57:C57"/>
  </mergeCells>
  <conditionalFormatting sqref="E10:E57">
    <cfRule type="dataBar" priority="668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{809FCB32-51AA-4410-9B4A-5A41BB841E02}</x14:id>
        </ext>
      </extLst>
    </cfRule>
    <cfRule type="dataBar" priority="66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{DF0DDDCA-2A3C-496E-990F-E3D72559C69E}</x14:id>
        </ext>
      </extLst>
    </cfRule>
  </conditionalFormatting>
  <conditionalFormatting sqref="E10:E57">
    <cfRule type="dataBar" priority="66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{30B80D65-B4D8-4A78-B926-0E863E23E6B9}</x14:id>
        </ext>
      </extLst>
    </cfRule>
    <cfRule type="dataBar" priority="66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{D27B6BE7-EF3E-4863-B19D-70E28E1AB500}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9FCB32-51AA-4410-9B4A-5A41BB841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0DDDCA-2A3C-496E-990F-E3D72559C6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30B80D65-B4D8-4A78-B926-0E863E23E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7B6BE7-EF3E-4863-B19D-70E28E1AB5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145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215</v>
      </c>
      <c r="E10" s="10">
        <f t="shared" ref="E10:E56" si="0">D10/$D$57</f>
        <v>0.16214177978883862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107</v>
      </c>
      <c r="D11" s="9">
        <v>197</v>
      </c>
      <c r="E11" s="10">
        <f t="shared" si="0"/>
        <v>0.14856711915535445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153</v>
      </c>
      <c r="E12" s="10">
        <f t="shared" si="0"/>
        <v>0.11538461538461539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75</v>
      </c>
      <c r="D13" s="9">
        <v>131</v>
      </c>
      <c r="E13" s="10">
        <f t="shared" si="0"/>
        <v>9.8793363499245848E-2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102</v>
      </c>
      <c r="E14" s="10">
        <f t="shared" si="0"/>
        <v>7.6923076923076927E-2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163</v>
      </c>
      <c r="D15" s="9">
        <v>69</v>
      </c>
      <c r="E15" s="10">
        <f t="shared" si="0"/>
        <v>5.2036199095022627E-2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61</v>
      </c>
      <c r="D16" s="9">
        <v>68</v>
      </c>
      <c r="E16" s="10">
        <f t="shared" si="0"/>
        <v>5.128205128205128E-2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108</v>
      </c>
      <c r="D17" s="9">
        <v>68</v>
      </c>
      <c r="E17" s="10">
        <f t="shared" si="0"/>
        <v>5.128205128205128E-2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63</v>
      </c>
      <c r="D18" s="9">
        <v>66</v>
      </c>
      <c r="E18" s="10">
        <f t="shared" si="0"/>
        <v>4.9773755656108594E-2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60</v>
      </c>
      <c r="D19" s="9">
        <v>44</v>
      </c>
      <c r="E19" s="10">
        <f t="shared" si="0"/>
        <v>3.3182503770739065E-2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95</v>
      </c>
      <c r="D20" s="9">
        <v>37</v>
      </c>
      <c r="E20" s="10">
        <f t="shared" si="0"/>
        <v>2.790346907993967E-2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94</v>
      </c>
      <c r="D21" s="9">
        <v>35</v>
      </c>
      <c r="E21" s="10">
        <f t="shared" si="0"/>
        <v>2.6395173453996983E-2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109</v>
      </c>
      <c r="D22" s="9">
        <v>22</v>
      </c>
      <c r="E22" s="10">
        <f t="shared" si="0"/>
        <v>1.6591251885369532E-2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111</v>
      </c>
      <c r="D23" s="9">
        <v>20</v>
      </c>
      <c r="E23" s="10">
        <f t="shared" si="0"/>
        <v>1.5082956259426848E-2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58</v>
      </c>
      <c r="D24" s="9">
        <v>17</v>
      </c>
      <c r="E24" s="10">
        <f t="shared" si="0"/>
        <v>1.282051282051282E-2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72</v>
      </c>
      <c r="D25" s="9">
        <v>9</v>
      </c>
      <c r="E25" s="10">
        <f t="shared" si="0"/>
        <v>6.7873303167420816E-3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110</v>
      </c>
      <c r="D26" s="9">
        <v>8</v>
      </c>
      <c r="E26" s="10">
        <f t="shared" si="0"/>
        <v>6.0331825037707393E-3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59</v>
      </c>
      <c r="D27" s="9">
        <v>7</v>
      </c>
      <c r="E27" s="10">
        <f t="shared" si="0"/>
        <v>5.279034690799397E-3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113</v>
      </c>
      <c r="D28" s="9">
        <v>7</v>
      </c>
      <c r="E28" s="10">
        <f t="shared" si="0"/>
        <v>5.279034690799397E-3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112</v>
      </c>
      <c r="D29" s="9">
        <v>7</v>
      </c>
      <c r="E29" s="10">
        <f t="shared" si="0"/>
        <v>5.279034690799397E-3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64</v>
      </c>
      <c r="D30" s="9">
        <v>6</v>
      </c>
      <c r="E30" s="10">
        <f t="shared" si="0"/>
        <v>4.5248868778280547E-3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90</v>
      </c>
      <c r="D31" s="9">
        <v>6</v>
      </c>
      <c r="E31" s="10">
        <f t="shared" si="0"/>
        <v>4.5248868778280547E-3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62</v>
      </c>
      <c r="D32" s="9">
        <v>5</v>
      </c>
      <c r="E32" s="10">
        <f t="shared" si="0"/>
        <v>3.770739064856712E-3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164</v>
      </c>
      <c r="D33" s="9">
        <v>5</v>
      </c>
      <c r="E33" s="10">
        <f t="shared" si="0"/>
        <v>3.770739064856712E-3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102</v>
      </c>
      <c r="D34" s="9">
        <v>3</v>
      </c>
      <c r="E34" s="10">
        <f t="shared" si="0"/>
        <v>2.2624434389140274E-3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89</v>
      </c>
      <c r="D35" s="9">
        <v>2</v>
      </c>
      <c r="E35" s="10">
        <f t="shared" si="0"/>
        <v>1.5082956259426848E-3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66</v>
      </c>
      <c r="D36" s="9">
        <v>2</v>
      </c>
      <c r="E36" s="10">
        <f t="shared" si="0"/>
        <v>1.5082956259426848E-3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87</v>
      </c>
      <c r="D37" s="9">
        <v>2</v>
      </c>
      <c r="E37" s="10">
        <f t="shared" si="0"/>
        <v>1.5082956259426848E-3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70</v>
      </c>
      <c r="D38" s="9">
        <v>2</v>
      </c>
      <c r="E38" s="10">
        <f t="shared" si="0"/>
        <v>1.5082956259426848E-3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1</v>
      </c>
      <c r="E39" s="10">
        <f t="shared" si="0"/>
        <v>7.5414781297134241E-4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114</v>
      </c>
      <c r="D40" s="9">
        <v>1</v>
      </c>
      <c r="E40" s="10">
        <f t="shared" si="0"/>
        <v>7.5414781297134241E-4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71</v>
      </c>
      <c r="D41" s="9">
        <v>1</v>
      </c>
      <c r="E41" s="10">
        <f t="shared" si="0"/>
        <v>7.5414781297134241E-4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74</v>
      </c>
      <c r="D42" s="9">
        <v>1</v>
      </c>
      <c r="E42" s="10">
        <f t="shared" si="0"/>
        <v>7.5414781297134241E-4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97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88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91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162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7</v>
      </c>
      <c r="E55" s="10">
        <f t="shared" si="0"/>
        <v>5.279034690799397E-3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1326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6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69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{E59CD2CB-E0D5-46D3-A633-B5C0772A61B3}</x14:id>
        </ext>
      </extLst>
    </cfRule>
    <cfRule type="dataBar" priority="66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{EAAAE192-8241-4516-A9D6-82A680D2819D}</x14:id>
        </ext>
      </extLst>
    </cfRule>
  </conditionalFormatting>
  <conditionalFormatting sqref="E10:E57">
    <cfRule type="dataBar" priority="67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{2A27C3D3-A6CD-43FE-ACDD-677B375DFBFD}</x14:id>
        </ext>
      </extLst>
    </cfRule>
    <cfRule type="dataBar" priority="67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{B561434B-7CF8-4BCE-8731-03005E983A1C}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9CD2CB-E0D5-46D3-A633-B5C0772A6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AAE192-8241-4516-A9D6-82A680D281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2A27C3D3-A6CD-43FE-ACDD-677B375DF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61434B-7CF8-4BCE-8731-03005E983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146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94</v>
      </c>
      <c r="D10" s="9">
        <v>2053</v>
      </c>
      <c r="E10" s="10">
        <f t="shared" ref="E10:E56" si="0">D10/$D$57</f>
        <v>0.18530553299034208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75</v>
      </c>
      <c r="D11" s="9">
        <v>1960</v>
      </c>
      <c r="E11" s="10">
        <f t="shared" si="0"/>
        <v>0.17691127358064807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1390</v>
      </c>
      <c r="E12" s="10">
        <f t="shared" si="0"/>
        <v>0.12546258687607184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1290</v>
      </c>
      <c r="E13" s="10">
        <f t="shared" si="0"/>
        <v>0.1164365014893041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1051</v>
      </c>
      <c r="E14" s="10">
        <f t="shared" si="0"/>
        <v>9.4864157414929151E-2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96</v>
      </c>
      <c r="D15" s="9">
        <v>671</v>
      </c>
      <c r="E15" s="10">
        <f t="shared" si="0"/>
        <v>6.0565032945211664E-2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61</v>
      </c>
      <c r="D16" s="9">
        <v>370</v>
      </c>
      <c r="E16" s="10">
        <f t="shared" si="0"/>
        <v>3.3396515931040704E-2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108</v>
      </c>
      <c r="D17" s="9">
        <v>253</v>
      </c>
      <c r="E17" s="10">
        <f t="shared" si="0"/>
        <v>2.2835996028522428E-2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59</v>
      </c>
      <c r="D18" s="9">
        <v>222</v>
      </c>
      <c r="E18" s="10">
        <f t="shared" si="0"/>
        <v>2.0037909558624424E-2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63</v>
      </c>
      <c r="D19" s="9">
        <v>190</v>
      </c>
      <c r="E19" s="10">
        <f t="shared" si="0"/>
        <v>1.714956223485874E-2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58</v>
      </c>
      <c r="D20" s="9">
        <v>157</v>
      </c>
      <c r="E20" s="10">
        <f t="shared" si="0"/>
        <v>1.4170954057225382E-2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97</v>
      </c>
      <c r="D21" s="9">
        <v>134</v>
      </c>
      <c r="E21" s="10">
        <f t="shared" si="0"/>
        <v>1.2094954418268796E-2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110</v>
      </c>
      <c r="D22" s="9">
        <v>131</v>
      </c>
      <c r="E22" s="10">
        <f t="shared" si="0"/>
        <v>1.1824171856665764E-2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109</v>
      </c>
      <c r="D23" s="9">
        <v>114</v>
      </c>
      <c r="E23" s="10">
        <f t="shared" si="0"/>
        <v>1.0289737340915246E-2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64</v>
      </c>
      <c r="D24" s="9">
        <v>107</v>
      </c>
      <c r="E24" s="10">
        <f t="shared" si="0"/>
        <v>9.657911363841502E-3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60</v>
      </c>
      <c r="D25" s="9">
        <v>90</v>
      </c>
      <c r="E25" s="10">
        <f t="shared" si="0"/>
        <v>8.1234768480909821E-3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112</v>
      </c>
      <c r="D26" s="9">
        <v>79</v>
      </c>
      <c r="E26" s="10">
        <f t="shared" si="0"/>
        <v>7.1306074555465291E-3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74</v>
      </c>
      <c r="D27" s="9">
        <v>65</v>
      </c>
      <c r="E27" s="10">
        <f t="shared" si="0"/>
        <v>5.866955501399043E-3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163</v>
      </c>
      <c r="D28" s="9">
        <v>61</v>
      </c>
      <c r="E28" s="10">
        <f t="shared" si="0"/>
        <v>5.505912085928333E-3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43</v>
      </c>
      <c r="E29" s="10">
        <f t="shared" si="0"/>
        <v>3.8812167163101365E-3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111</v>
      </c>
      <c r="D30" s="9">
        <v>43</v>
      </c>
      <c r="E30" s="10">
        <f t="shared" si="0"/>
        <v>3.8812167163101365E-3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89</v>
      </c>
      <c r="D31" s="9">
        <v>27</v>
      </c>
      <c r="E31" s="10">
        <f t="shared" si="0"/>
        <v>2.437043054427295E-3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164</v>
      </c>
      <c r="D32" s="9">
        <v>18</v>
      </c>
      <c r="E32" s="10">
        <f t="shared" si="0"/>
        <v>1.6246953696181965E-3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102</v>
      </c>
      <c r="D33" s="9">
        <v>17</v>
      </c>
      <c r="E33" s="10">
        <f t="shared" si="0"/>
        <v>1.534434515750519E-3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70</v>
      </c>
      <c r="D34" s="9">
        <v>14</v>
      </c>
      <c r="E34" s="10">
        <f t="shared" si="0"/>
        <v>1.2636519541474862E-3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72</v>
      </c>
      <c r="D35" s="9">
        <v>9</v>
      </c>
      <c r="E35" s="10">
        <f t="shared" si="0"/>
        <v>8.1234768480909826E-4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107</v>
      </c>
      <c r="D36" s="9">
        <v>7</v>
      </c>
      <c r="E36" s="10">
        <f t="shared" si="0"/>
        <v>6.3182597707374312E-4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91</v>
      </c>
      <c r="D37" s="9">
        <v>6</v>
      </c>
      <c r="E37" s="10">
        <f t="shared" si="0"/>
        <v>5.415651232060655E-4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62</v>
      </c>
      <c r="D38" s="9">
        <v>5</v>
      </c>
      <c r="E38" s="10">
        <f t="shared" si="0"/>
        <v>4.5130426933838794E-4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90</v>
      </c>
      <c r="D39" s="9">
        <v>3</v>
      </c>
      <c r="E39" s="10">
        <f t="shared" si="0"/>
        <v>2.7078256160303275E-4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114</v>
      </c>
      <c r="D40" s="9">
        <v>2</v>
      </c>
      <c r="E40" s="10">
        <f t="shared" si="0"/>
        <v>1.8052170773535519E-4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86</v>
      </c>
      <c r="D41" s="9">
        <v>2</v>
      </c>
      <c r="E41" s="10">
        <f t="shared" si="0"/>
        <v>1.8052170773535519E-4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87</v>
      </c>
      <c r="D42" s="9">
        <v>2</v>
      </c>
      <c r="E42" s="10">
        <f t="shared" si="0"/>
        <v>1.8052170773535519E-4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116</v>
      </c>
      <c r="D43" s="9">
        <v>2</v>
      </c>
      <c r="E43" s="10">
        <f t="shared" si="0"/>
        <v>1.8052170773535519E-4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73</v>
      </c>
      <c r="D44" s="9">
        <v>2</v>
      </c>
      <c r="E44" s="10">
        <f t="shared" si="0"/>
        <v>1.8052170773535519E-4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83</v>
      </c>
      <c r="D45" s="9">
        <v>1</v>
      </c>
      <c r="E45" s="10">
        <f t="shared" si="0"/>
        <v>9.0260853867677593E-5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162</v>
      </c>
      <c r="D46" s="9">
        <v>1</v>
      </c>
      <c r="E46" s="10">
        <f t="shared" si="0"/>
        <v>9.0260853867677593E-5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85</v>
      </c>
      <c r="D47" s="9">
        <v>1</v>
      </c>
      <c r="E47" s="10">
        <f t="shared" si="0"/>
        <v>9.0260853867677593E-5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71</v>
      </c>
      <c r="D48" s="9">
        <v>1</v>
      </c>
      <c r="E48" s="10">
        <f t="shared" si="0"/>
        <v>9.0260853867677593E-5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93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113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67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452</v>
      </c>
      <c r="E55" s="10">
        <f t="shared" si="0"/>
        <v>4.0797905948190272E-2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33</v>
      </c>
      <c r="E56" s="10">
        <f t="shared" si="0"/>
        <v>2.9786081776333605E-3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11079</v>
      </c>
      <c r="E57" s="11">
        <f>SUM(E10:E56)</f>
        <v>0.99999999999999944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7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{7E9FACF5-C888-4C8E-BEA4-0E4ECCA5C25A}</x14:id>
        </ext>
      </extLst>
    </cfRule>
    <cfRule type="dataBar" priority="67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{1766591D-35A4-4B2E-A67F-8425713FE401}</x14:id>
        </ext>
      </extLst>
    </cfRule>
  </conditionalFormatting>
  <conditionalFormatting sqref="E10:E57">
    <cfRule type="dataBar" priority="67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{A935827B-59A5-40FF-B300-F0CCA8F23B0B}</x14:id>
        </ext>
      </extLst>
    </cfRule>
    <cfRule type="dataBar" priority="67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{23693DBA-5030-44C7-BFD6-26F38C3CBBCA}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9FACF5-C888-4C8E-BEA4-0E4ECCA5C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66591D-35A4-4B2E-A67F-8425713FE4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935827B-59A5-40FF-B300-F0CCA8F23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693DBA-5030-44C7-BFD6-26F38C3CBB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147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173</v>
      </c>
      <c r="E10" s="10">
        <f t="shared" ref="E10:E56" si="0">D10/$D$57</f>
        <v>0.15529622980251345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125</v>
      </c>
      <c r="E11" s="10">
        <f t="shared" si="0"/>
        <v>0.11220825852782765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116</v>
      </c>
      <c r="E12" s="10">
        <f t="shared" si="0"/>
        <v>0.10412926391382406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94</v>
      </c>
      <c r="D13" s="9">
        <v>98</v>
      </c>
      <c r="E13" s="10">
        <f t="shared" si="0"/>
        <v>8.7971274685816878E-2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96</v>
      </c>
      <c r="E14" s="10">
        <f t="shared" si="0"/>
        <v>8.6175942549371637E-2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65</v>
      </c>
      <c r="D15" s="9">
        <v>89</v>
      </c>
      <c r="E15" s="10">
        <f t="shared" si="0"/>
        <v>7.9892280071813288E-2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107</v>
      </c>
      <c r="D16" s="9">
        <v>82</v>
      </c>
      <c r="E16" s="10">
        <f t="shared" si="0"/>
        <v>7.3608617594254938E-2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61</v>
      </c>
      <c r="D17" s="9">
        <v>44</v>
      </c>
      <c r="E17" s="10">
        <f t="shared" si="0"/>
        <v>3.949730700179533E-2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163</v>
      </c>
      <c r="D18" s="9">
        <v>33</v>
      </c>
      <c r="E18" s="10">
        <f t="shared" si="0"/>
        <v>2.9622980251346499E-2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109</v>
      </c>
      <c r="D19" s="9">
        <v>30</v>
      </c>
      <c r="E19" s="10">
        <f t="shared" si="0"/>
        <v>2.6929982046678635E-2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111</v>
      </c>
      <c r="D20" s="9">
        <v>29</v>
      </c>
      <c r="E20" s="10">
        <f t="shared" si="0"/>
        <v>2.6032315978456014E-2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59</v>
      </c>
      <c r="D21" s="9">
        <v>25</v>
      </c>
      <c r="E21" s="10">
        <f t="shared" si="0"/>
        <v>2.244165170556553E-2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60</v>
      </c>
      <c r="D22" s="9">
        <v>22</v>
      </c>
      <c r="E22" s="10">
        <f t="shared" si="0"/>
        <v>1.9748653500897665E-2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108</v>
      </c>
      <c r="D23" s="9">
        <v>21</v>
      </c>
      <c r="E23" s="10">
        <f t="shared" si="0"/>
        <v>1.8850987432675045E-2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91</v>
      </c>
      <c r="D24" s="9">
        <v>18</v>
      </c>
      <c r="E24" s="10">
        <f t="shared" si="0"/>
        <v>1.615798922800718E-2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73</v>
      </c>
      <c r="D25" s="9">
        <v>14</v>
      </c>
      <c r="E25" s="10">
        <f t="shared" si="0"/>
        <v>1.2567324955116697E-2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58</v>
      </c>
      <c r="D26" s="9">
        <v>12</v>
      </c>
      <c r="E26" s="10">
        <f t="shared" si="0"/>
        <v>1.0771992818671455E-2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63</v>
      </c>
      <c r="D27" s="9">
        <v>12</v>
      </c>
      <c r="E27" s="10">
        <f t="shared" si="0"/>
        <v>1.0771992818671455E-2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110</v>
      </c>
      <c r="D28" s="9">
        <v>11</v>
      </c>
      <c r="E28" s="10">
        <f t="shared" si="0"/>
        <v>9.8743267504488325E-3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8</v>
      </c>
      <c r="E29" s="10">
        <f t="shared" si="0"/>
        <v>7.1813285457809697E-3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70</v>
      </c>
      <c r="D30" s="9">
        <v>6</v>
      </c>
      <c r="E30" s="10">
        <f t="shared" si="0"/>
        <v>5.3859964093357273E-3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66</v>
      </c>
      <c r="D31" s="9">
        <v>5</v>
      </c>
      <c r="E31" s="10">
        <f t="shared" si="0"/>
        <v>4.4883303411131061E-3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102</v>
      </c>
      <c r="D32" s="9">
        <v>4</v>
      </c>
      <c r="E32" s="10">
        <f t="shared" si="0"/>
        <v>3.5906642728904849E-3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89</v>
      </c>
      <c r="D33" s="9">
        <v>4</v>
      </c>
      <c r="E33" s="10">
        <f t="shared" si="0"/>
        <v>3.5906642728904849E-3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72</v>
      </c>
      <c r="D34" s="9">
        <v>4</v>
      </c>
      <c r="E34" s="10">
        <f t="shared" si="0"/>
        <v>3.5906642728904849E-3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87</v>
      </c>
      <c r="D35" s="9">
        <v>3</v>
      </c>
      <c r="E35" s="10">
        <f t="shared" si="0"/>
        <v>2.6929982046678637E-3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112</v>
      </c>
      <c r="D36" s="9">
        <v>3</v>
      </c>
      <c r="E36" s="10">
        <f t="shared" si="0"/>
        <v>2.6929982046678637E-3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115</v>
      </c>
      <c r="D37" s="9">
        <v>1</v>
      </c>
      <c r="E37" s="10">
        <f t="shared" si="0"/>
        <v>8.9766606822262122E-4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62</v>
      </c>
      <c r="D38" s="9">
        <v>1</v>
      </c>
      <c r="E38" s="10">
        <f t="shared" si="0"/>
        <v>8.9766606822262122E-4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113</v>
      </c>
      <c r="D39" s="9">
        <v>1</v>
      </c>
      <c r="E39" s="10">
        <f t="shared" si="0"/>
        <v>8.9766606822262122E-4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90</v>
      </c>
      <c r="D40" s="9">
        <v>1</v>
      </c>
      <c r="E40" s="10">
        <f t="shared" si="0"/>
        <v>8.9766606822262122E-4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97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93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162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67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17</v>
      </c>
      <c r="E55" s="10">
        <f t="shared" si="0"/>
        <v>1.526032315978456E-2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6</v>
      </c>
      <c r="E56" s="10">
        <f t="shared" si="0"/>
        <v>5.3859964093357273E-3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1114</v>
      </c>
      <c r="E57" s="11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7">
    <sortState ref="B10:E55">
      <sortCondition descending="1" ref="D9:D27"/>
    </sortState>
  </autoFilter>
  <mergeCells count="4">
    <mergeCell ref="A5:K5"/>
    <mergeCell ref="A6:K6"/>
    <mergeCell ref="A7:K7"/>
    <mergeCell ref="B57:C57"/>
  </mergeCells>
  <conditionalFormatting sqref="E10:E57">
    <cfRule type="dataBar" priority="67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{7442901D-FBD5-45F5-8D97-5468DC193628}</x14:id>
        </ext>
      </extLst>
    </cfRule>
    <cfRule type="dataBar" priority="67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{32F89F9E-8697-46D9-90B2-342A34A4899B}</x14:id>
        </ext>
      </extLst>
    </cfRule>
  </conditionalFormatting>
  <conditionalFormatting sqref="E10:E57">
    <cfRule type="dataBar" priority="67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{58F27B08-92FE-4B16-A457-4189785F8E33}</x14:id>
        </ext>
      </extLst>
    </cfRule>
    <cfRule type="dataBar" priority="67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{5ED5D6D8-E669-415A-930B-A5B27C12688E}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2901D-FBD5-45F5-8D97-5468DC1936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F89F9E-8697-46D9-90B2-342A34A489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58F27B08-92FE-4B16-A457-4189785F8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D5D6D8-E669-415A-930B-A5B27C1268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148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3006</v>
      </c>
      <c r="E10" s="10">
        <f t="shared" ref="E10:E56" si="0">D10/$D$57</f>
        <v>0.21906427634455619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2960</v>
      </c>
      <c r="E11" s="10">
        <f t="shared" si="0"/>
        <v>0.21571199533595686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2306</v>
      </c>
      <c r="E12" s="10">
        <f t="shared" si="0"/>
        <v>0.1680513044745664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94</v>
      </c>
      <c r="D13" s="9">
        <v>1154</v>
      </c>
      <c r="E13" s="10">
        <f t="shared" si="0"/>
        <v>8.4098527911383184E-2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61</v>
      </c>
      <c r="D14" s="9">
        <v>893</v>
      </c>
      <c r="E14" s="10">
        <f t="shared" si="0"/>
        <v>6.5077976971286991E-2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108</v>
      </c>
      <c r="D15" s="9">
        <v>772</v>
      </c>
      <c r="E15" s="10">
        <f t="shared" si="0"/>
        <v>5.6260020405188745E-2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58</v>
      </c>
      <c r="D16" s="9">
        <v>661</v>
      </c>
      <c r="E16" s="10">
        <f t="shared" si="0"/>
        <v>4.8170820580090368E-2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63</v>
      </c>
      <c r="D17" s="9">
        <v>607</v>
      </c>
      <c r="E17" s="10">
        <f t="shared" si="0"/>
        <v>4.4235534178691152E-2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110</v>
      </c>
      <c r="D18" s="9">
        <v>505</v>
      </c>
      <c r="E18" s="10">
        <f t="shared" si="0"/>
        <v>3.680221542049264E-2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60</v>
      </c>
      <c r="D19" s="9">
        <v>140</v>
      </c>
      <c r="E19" s="10">
        <f t="shared" si="0"/>
        <v>1.020259437399796E-2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72</v>
      </c>
      <c r="D20" s="9">
        <v>107</v>
      </c>
      <c r="E20" s="10">
        <f t="shared" si="0"/>
        <v>7.7976971286984401E-3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95</v>
      </c>
      <c r="D21" s="9">
        <v>106</v>
      </c>
      <c r="E21" s="10">
        <f t="shared" si="0"/>
        <v>7.724821454598455E-3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112</v>
      </c>
      <c r="D22" s="9">
        <v>101</v>
      </c>
      <c r="E22" s="10">
        <f t="shared" si="0"/>
        <v>7.360443084098528E-3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64</v>
      </c>
      <c r="D23" s="9">
        <v>81</v>
      </c>
      <c r="E23" s="10">
        <f t="shared" si="0"/>
        <v>5.9029296020988191E-3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66</v>
      </c>
      <c r="D24" s="9">
        <v>79</v>
      </c>
      <c r="E24" s="10">
        <f t="shared" si="0"/>
        <v>5.7571782538988489E-3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102</v>
      </c>
      <c r="D25" s="9">
        <v>51</v>
      </c>
      <c r="E25" s="10">
        <f t="shared" si="0"/>
        <v>3.7166593790992565E-3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90</v>
      </c>
      <c r="D26" s="9">
        <v>39</v>
      </c>
      <c r="E26" s="10">
        <f t="shared" si="0"/>
        <v>2.8421512898994315E-3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89</v>
      </c>
      <c r="D27" s="9">
        <v>25</v>
      </c>
      <c r="E27" s="10">
        <f t="shared" si="0"/>
        <v>1.8218918524996355E-3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97</v>
      </c>
      <c r="D28" s="9">
        <v>24</v>
      </c>
      <c r="E28" s="10">
        <f t="shared" si="0"/>
        <v>1.7490161783996502E-3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23</v>
      </c>
      <c r="E29" s="10">
        <f t="shared" si="0"/>
        <v>1.6761405042996648E-3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62</v>
      </c>
      <c r="D30" s="9">
        <v>15</v>
      </c>
      <c r="E30" s="10">
        <f t="shared" si="0"/>
        <v>1.0931351114997813E-3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70</v>
      </c>
      <c r="D31" s="9">
        <v>13</v>
      </c>
      <c r="E31" s="10">
        <f t="shared" si="0"/>
        <v>9.473837632998105E-4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91</v>
      </c>
      <c r="D32" s="9">
        <v>10</v>
      </c>
      <c r="E32" s="10">
        <f t="shared" si="0"/>
        <v>7.2875674099985425E-4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87</v>
      </c>
      <c r="D33" s="9">
        <v>5</v>
      </c>
      <c r="E33" s="10">
        <f t="shared" si="0"/>
        <v>3.6437837049992712E-4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111</v>
      </c>
      <c r="D34" s="9">
        <v>4</v>
      </c>
      <c r="E34" s="10">
        <f t="shared" si="0"/>
        <v>2.9150269639994169E-4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71</v>
      </c>
      <c r="D35" s="9">
        <v>3</v>
      </c>
      <c r="E35" s="10">
        <f t="shared" si="0"/>
        <v>2.1862702229995628E-4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75</v>
      </c>
      <c r="D36" s="9">
        <v>3</v>
      </c>
      <c r="E36" s="10">
        <f t="shared" si="0"/>
        <v>2.1862702229995628E-4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59</v>
      </c>
      <c r="D37" s="9">
        <v>1</v>
      </c>
      <c r="E37" s="10">
        <f t="shared" si="0"/>
        <v>7.2875674099985422E-5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115</v>
      </c>
      <c r="D38" s="9">
        <v>1</v>
      </c>
      <c r="E38" s="10">
        <f t="shared" si="0"/>
        <v>7.2875674099985422E-5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162</v>
      </c>
      <c r="D39" s="9">
        <v>1</v>
      </c>
      <c r="E39" s="10">
        <f t="shared" si="0"/>
        <v>7.2875674099985422E-5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86</v>
      </c>
      <c r="D40" s="9">
        <v>1</v>
      </c>
      <c r="E40" s="10">
        <f t="shared" si="0"/>
        <v>7.2875674099985422E-5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93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113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107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109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114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67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24</v>
      </c>
      <c r="E55" s="10">
        <f t="shared" si="0"/>
        <v>1.7490161783996502E-3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7.2875674099985422E-5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13722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5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72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{934BA54A-0835-422C-B565-08E47AFB3E22}</x14:id>
        </ext>
      </extLst>
    </cfRule>
    <cfRule type="dataBar" priority="67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{3E3676A5-3666-4FE2-95A9-12BC9F6D1A89}</x14:id>
        </ext>
      </extLst>
    </cfRule>
  </conditionalFormatting>
  <conditionalFormatting sqref="E10:E57">
    <cfRule type="dataBar" priority="67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{45C7CE1F-0B52-45DF-8D89-8FE225D260F9}</x14:id>
        </ext>
      </extLst>
    </cfRule>
    <cfRule type="dataBar" priority="67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{E92704FE-442A-4CD6-A37C-94C64C44F041}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4BA54A-0835-422C-B565-08E47AFB3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3676A5-3666-4FE2-95A9-12BC9F6D1A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45C7CE1F-0B52-45DF-8D89-8FE225D26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2704FE-442A-4CD6-A37C-94C64C44F0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149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3488</v>
      </c>
      <c r="E10" s="10">
        <f t="shared" ref="E10:E56" si="0">D10/$D$57</f>
        <v>0.29753476072677643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1330</v>
      </c>
      <c r="E11" s="10">
        <f t="shared" si="0"/>
        <v>0.11345218800648298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1282</v>
      </c>
      <c r="E12" s="10">
        <f t="shared" si="0"/>
        <v>0.10935767295060991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96</v>
      </c>
      <c r="D13" s="9">
        <v>1246</v>
      </c>
      <c r="E13" s="10">
        <f t="shared" si="0"/>
        <v>0.10628678665870511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1031</v>
      </c>
      <c r="E14" s="10">
        <f t="shared" si="0"/>
        <v>8.7946771304273655E-2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94</v>
      </c>
      <c r="D15" s="9">
        <v>832</v>
      </c>
      <c r="E15" s="10">
        <f t="shared" si="0"/>
        <v>7.0971594301799876E-2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108</v>
      </c>
      <c r="D16" s="9">
        <v>454</v>
      </c>
      <c r="E16" s="10">
        <f t="shared" si="0"/>
        <v>3.8727288236799454E-2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61</v>
      </c>
      <c r="D17" s="9">
        <v>370</v>
      </c>
      <c r="E17" s="10">
        <f t="shared" si="0"/>
        <v>3.1561886889021583E-2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58</v>
      </c>
      <c r="D18" s="9">
        <v>244</v>
      </c>
      <c r="E18" s="10">
        <f t="shared" si="0"/>
        <v>2.0813784867354773E-2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107</v>
      </c>
      <c r="D19" s="9">
        <v>214</v>
      </c>
      <c r="E19" s="10">
        <f t="shared" si="0"/>
        <v>1.8254712957434104E-2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62</v>
      </c>
      <c r="D20" s="9">
        <v>176</v>
      </c>
      <c r="E20" s="10">
        <f t="shared" si="0"/>
        <v>1.5013221871534589E-2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60</v>
      </c>
      <c r="D21" s="9">
        <v>168</v>
      </c>
      <c r="E21" s="10">
        <f t="shared" si="0"/>
        <v>1.4330802695555745E-2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110</v>
      </c>
      <c r="D22" s="9">
        <v>159</v>
      </c>
      <c r="E22" s="10">
        <f t="shared" si="0"/>
        <v>1.3563081122579545E-2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111</v>
      </c>
      <c r="D23" s="9">
        <v>123</v>
      </c>
      <c r="E23" s="10">
        <f t="shared" si="0"/>
        <v>1.0492194830674742E-2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59</v>
      </c>
      <c r="D24" s="9">
        <v>111</v>
      </c>
      <c r="E24" s="10">
        <f t="shared" si="0"/>
        <v>9.4685660667064749E-3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63</v>
      </c>
      <c r="D25" s="9">
        <v>111</v>
      </c>
      <c r="E25" s="10">
        <f t="shared" si="0"/>
        <v>9.4685660667064749E-3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57</v>
      </c>
      <c r="E26" s="10">
        <f t="shared" si="0"/>
        <v>4.8622366288492711E-3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74</v>
      </c>
      <c r="D27" s="9">
        <v>35</v>
      </c>
      <c r="E27" s="10">
        <f t="shared" si="0"/>
        <v>2.9855838949074467E-3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164</v>
      </c>
      <c r="D28" s="9">
        <v>34</v>
      </c>
      <c r="E28" s="10">
        <f t="shared" si="0"/>
        <v>2.9002814979100914E-3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72</v>
      </c>
      <c r="D29" s="9">
        <v>30</v>
      </c>
      <c r="E29" s="10">
        <f t="shared" si="0"/>
        <v>2.5590719099206688E-3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97</v>
      </c>
      <c r="D30" s="9">
        <v>26</v>
      </c>
      <c r="E30" s="10">
        <f t="shared" si="0"/>
        <v>2.2178623219312461E-3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109</v>
      </c>
      <c r="D31" s="9">
        <v>25</v>
      </c>
      <c r="E31" s="10">
        <f t="shared" si="0"/>
        <v>2.1325599249338908E-3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163</v>
      </c>
      <c r="D32" s="9">
        <v>24</v>
      </c>
      <c r="E32" s="10">
        <f t="shared" si="0"/>
        <v>2.047257527936535E-3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90</v>
      </c>
      <c r="D33" s="9">
        <v>21</v>
      </c>
      <c r="E33" s="10">
        <f t="shared" si="0"/>
        <v>1.7913503369444681E-3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64</v>
      </c>
      <c r="D34" s="9">
        <v>15</v>
      </c>
      <c r="E34" s="10">
        <f t="shared" si="0"/>
        <v>1.2795359549603344E-3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70</v>
      </c>
      <c r="D35" s="9">
        <v>13</v>
      </c>
      <c r="E35" s="10">
        <f t="shared" si="0"/>
        <v>1.1089311609656231E-3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102</v>
      </c>
      <c r="D36" s="9">
        <v>12</v>
      </c>
      <c r="E36" s="10">
        <f t="shared" si="0"/>
        <v>1.0236287639682675E-3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86</v>
      </c>
      <c r="D37" s="9">
        <v>10</v>
      </c>
      <c r="E37" s="10">
        <f t="shared" si="0"/>
        <v>8.5302396997355629E-4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87</v>
      </c>
      <c r="D38" s="9">
        <v>7</v>
      </c>
      <c r="E38" s="10">
        <f t="shared" si="0"/>
        <v>5.9711677898148941E-4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112</v>
      </c>
      <c r="D39" s="9">
        <v>7</v>
      </c>
      <c r="E39" s="10">
        <f t="shared" si="0"/>
        <v>5.9711677898148941E-4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67</v>
      </c>
      <c r="D40" s="9">
        <v>5</v>
      </c>
      <c r="E40" s="10">
        <f t="shared" si="0"/>
        <v>4.2651198498677815E-4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89</v>
      </c>
      <c r="D41" s="9">
        <v>4</v>
      </c>
      <c r="E41" s="10">
        <f t="shared" si="0"/>
        <v>3.4120958798942248E-4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113</v>
      </c>
      <c r="D42" s="9">
        <v>3</v>
      </c>
      <c r="E42" s="10">
        <f t="shared" si="0"/>
        <v>2.5590719099206688E-4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71</v>
      </c>
      <c r="D43" s="9">
        <v>2</v>
      </c>
      <c r="E43" s="10">
        <f t="shared" si="0"/>
        <v>1.7060479399471124E-4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162</v>
      </c>
      <c r="D44" s="9">
        <v>1</v>
      </c>
      <c r="E44" s="10">
        <f t="shared" si="0"/>
        <v>8.5302396997355621E-5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73</v>
      </c>
      <c r="D45" s="9">
        <v>1</v>
      </c>
      <c r="E45" s="10">
        <f t="shared" si="0"/>
        <v>8.5302396997355621E-5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83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93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49</v>
      </c>
      <c r="E55" s="10">
        <f t="shared" si="0"/>
        <v>4.1798174528704258E-3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3</v>
      </c>
      <c r="E56" s="10">
        <f t="shared" si="0"/>
        <v>2.5590719099206688E-4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11723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73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{94AB144D-EEDC-41DB-83EF-EC4D050AC2DD}</x14:id>
        </ext>
      </extLst>
    </cfRule>
    <cfRule type="dataBar" priority="67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{DC905C35-84C6-4218-A61F-46AE6777E23A}</x14:id>
        </ext>
      </extLst>
    </cfRule>
  </conditionalFormatting>
  <conditionalFormatting sqref="E10:E57">
    <cfRule type="dataBar" priority="67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{C23A9627-B76E-469D-A2DF-7AB6BF17D826}</x14:id>
        </ext>
      </extLst>
    </cfRule>
    <cfRule type="dataBar" priority="67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{B64027E6-2731-49A0-BC24-F726A630B309}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B144D-EEDC-41DB-83EF-EC4D050AC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905C35-84C6-4218-A61F-46AE6777E23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C23A9627-B76E-469D-A2DF-7AB6BF17D8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027E6-2731-49A0-BC24-F726A630B3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2"/>
  <sheetViews>
    <sheetView topLeftCell="P4" workbookViewId="0">
      <pane ySplit="1" topLeftCell="A32" activePane="bottomLeft" state="frozen"/>
      <selection activeCell="A4" sqref="A4"/>
      <selection pane="bottomLeft" activeCell="AA41" sqref="AA41"/>
    </sheetView>
  </sheetViews>
  <sheetFormatPr baseColWidth="10" defaultRowHeight="15" x14ac:dyDescent="0.25"/>
  <cols>
    <col min="1" max="1" width="2.28515625" customWidth="1"/>
    <col min="2" max="2" width="4.7109375" customWidth="1"/>
    <col min="3" max="3" width="50.28515625" customWidth="1"/>
    <col min="4" max="21" width="8.7109375" customWidth="1"/>
    <col min="22" max="22" width="9.7109375" customWidth="1"/>
    <col min="23" max="34" width="8.7109375" customWidth="1"/>
    <col min="35" max="35" width="9.5703125" customWidth="1"/>
    <col min="36" max="39" width="8.7109375" customWidth="1"/>
    <col min="40" max="40" width="15.7109375" customWidth="1"/>
  </cols>
  <sheetData>
    <row r="1" spans="2:40" ht="19.5" hidden="1" x14ac:dyDescent="0.35">
      <c r="B1" s="45" t="s">
        <v>103</v>
      </c>
      <c r="C1" s="1"/>
      <c r="D1" s="27"/>
      <c r="E1" s="27"/>
      <c r="F1" s="27"/>
      <c r="G1" s="27"/>
      <c r="H1" s="27"/>
      <c r="I1" s="27"/>
    </row>
    <row r="2" spans="2:40" ht="15.75" hidden="1" customHeight="1" x14ac:dyDescent="0.35">
      <c r="B2" s="4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2:40" ht="17.25" hidden="1" x14ac:dyDescent="0.35">
      <c r="B3" s="4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2:40" ht="111" customHeight="1" thickBot="1" x14ac:dyDescent="0.4">
      <c r="B4" s="23" t="s">
        <v>1</v>
      </c>
      <c r="C4" s="24" t="s">
        <v>80</v>
      </c>
      <c r="D4" s="69" t="s">
        <v>5</v>
      </c>
      <c r="E4" s="69" t="s">
        <v>6</v>
      </c>
      <c r="F4" s="69" t="s">
        <v>7</v>
      </c>
      <c r="G4" s="69" t="s">
        <v>20</v>
      </c>
      <c r="H4" s="69" t="s">
        <v>8</v>
      </c>
      <c r="I4" s="69" t="s">
        <v>48</v>
      </c>
      <c r="J4" s="69" t="s">
        <v>49</v>
      </c>
      <c r="K4" s="69" t="s">
        <v>50</v>
      </c>
      <c r="L4" s="69" t="s">
        <v>10</v>
      </c>
      <c r="M4" s="69" t="s">
        <v>11</v>
      </c>
      <c r="N4" s="69" t="s">
        <v>12</v>
      </c>
      <c r="O4" s="69" t="s">
        <v>51</v>
      </c>
      <c r="P4" s="69" t="s">
        <v>21</v>
      </c>
      <c r="Q4" s="69" t="s">
        <v>13</v>
      </c>
      <c r="R4" s="69" t="s">
        <v>14</v>
      </c>
      <c r="S4" s="69" t="s">
        <v>22</v>
      </c>
      <c r="T4" s="69" t="s">
        <v>52</v>
      </c>
      <c r="U4" s="69" t="s">
        <v>15</v>
      </c>
      <c r="V4" s="69" t="s">
        <v>16</v>
      </c>
      <c r="W4" s="69" t="s">
        <v>17</v>
      </c>
      <c r="X4" s="69" t="s">
        <v>34</v>
      </c>
      <c r="Y4" s="69" t="s">
        <v>18</v>
      </c>
      <c r="Z4" s="69" t="s">
        <v>53</v>
      </c>
      <c r="AA4" s="69" t="s">
        <v>35</v>
      </c>
      <c r="AB4" s="69" t="s">
        <v>40</v>
      </c>
      <c r="AC4" s="69" t="s">
        <v>78</v>
      </c>
      <c r="AD4" s="69" t="s">
        <v>23</v>
      </c>
      <c r="AE4" s="69" t="s">
        <v>54</v>
      </c>
      <c r="AF4" s="69" t="s">
        <v>55</v>
      </c>
      <c r="AG4" s="69" t="s">
        <v>56</v>
      </c>
      <c r="AH4" s="69" t="s">
        <v>41</v>
      </c>
      <c r="AI4" s="69" t="s">
        <v>39</v>
      </c>
      <c r="AJ4" s="69" t="s">
        <v>76</v>
      </c>
      <c r="AK4" s="69" t="s">
        <v>77</v>
      </c>
      <c r="AL4" s="70" t="s">
        <v>57</v>
      </c>
      <c r="AM4" s="71" t="s">
        <v>82</v>
      </c>
      <c r="AN4" s="62"/>
    </row>
    <row r="5" spans="2:40" ht="20.100000000000001" customHeight="1" thickBot="1" x14ac:dyDescent="0.35">
      <c r="B5" s="22"/>
      <c r="C5" s="18" t="s">
        <v>83</v>
      </c>
      <c r="D5" s="72">
        <v>0</v>
      </c>
      <c r="E5" s="73">
        <v>0</v>
      </c>
      <c r="F5" s="73">
        <v>0</v>
      </c>
      <c r="G5" s="73">
        <v>0</v>
      </c>
      <c r="H5" s="73">
        <v>0</v>
      </c>
      <c r="I5" s="73">
        <v>1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  <c r="AA5" s="73">
        <v>0</v>
      </c>
      <c r="AB5" s="73">
        <v>2</v>
      </c>
      <c r="AC5" s="73">
        <v>0</v>
      </c>
      <c r="AD5" s="73">
        <v>0</v>
      </c>
      <c r="AE5" s="73">
        <v>0</v>
      </c>
      <c r="AF5" s="73">
        <v>0</v>
      </c>
      <c r="AG5" s="73">
        <v>0</v>
      </c>
      <c r="AH5" s="73">
        <v>1</v>
      </c>
      <c r="AI5" s="73">
        <v>0</v>
      </c>
      <c r="AJ5" s="73">
        <v>0</v>
      </c>
      <c r="AK5" s="73">
        <v>0</v>
      </c>
      <c r="AL5" s="73">
        <v>0</v>
      </c>
      <c r="AM5" s="74">
        <v>0</v>
      </c>
      <c r="AN5" s="75">
        <f>SUM(D5:AM5)</f>
        <v>4</v>
      </c>
    </row>
    <row r="6" spans="2:40" ht="20.100000000000001" customHeight="1" thickBot="1" x14ac:dyDescent="0.35">
      <c r="B6" s="22"/>
      <c r="C6" s="18" t="s">
        <v>58</v>
      </c>
      <c r="D6" s="76">
        <v>7</v>
      </c>
      <c r="E6" s="77">
        <v>11</v>
      </c>
      <c r="F6" s="77">
        <v>16</v>
      </c>
      <c r="G6" s="77">
        <v>27</v>
      </c>
      <c r="H6" s="77">
        <v>17</v>
      </c>
      <c r="I6" s="77">
        <v>451</v>
      </c>
      <c r="J6" s="77">
        <v>7</v>
      </c>
      <c r="K6" s="77">
        <v>8</v>
      </c>
      <c r="L6" s="77">
        <v>6</v>
      </c>
      <c r="M6" s="77">
        <v>16</v>
      </c>
      <c r="N6" s="77">
        <v>25</v>
      </c>
      <c r="O6" s="77">
        <v>2</v>
      </c>
      <c r="P6" s="77">
        <v>172</v>
      </c>
      <c r="Q6" s="77">
        <v>117</v>
      </c>
      <c r="R6" s="77">
        <v>128</v>
      </c>
      <c r="S6" s="77">
        <v>6</v>
      </c>
      <c r="T6" s="77">
        <v>44</v>
      </c>
      <c r="U6" s="77">
        <v>85</v>
      </c>
      <c r="V6" s="77">
        <v>41</v>
      </c>
      <c r="W6" s="77">
        <v>58</v>
      </c>
      <c r="X6" s="77">
        <v>5</v>
      </c>
      <c r="Y6" s="77">
        <v>15</v>
      </c>
      <c r="Z6" s="77">
        <v>69</v>
      </c>
      <c r="AA6" s="77">
        <v>1</v>
      </c>
      <c r="AB6" s="77">
        <v>173</v>
      </c>
      <c r="AC6" s="77">
        <v>31</v>
      </c>
      <c r="AD6" s="77">
        <v>0</v>
      </c>
      <c r="AE6" s="77">
        <v>0</v>
      </c>
      <c r="AF6" s="77">
        <v>106</v>
      </c>
      <c r="AG6" s="77">
        <v>17</v>
      </c>
      <c r="AH6" s="77">
        <v>157</v>
      </c>
      <c r="AI6" s="77">
        <v>12</v>
      </c>
      <c r="AJ6" s="77">
        <v>661</v>
      </c>
      <c r="AK6" s="77">
        <v>244</v>
      </c>
      <c r="AL6" s="77">
        <v>45</v>
      </c>
      <c r="AM6" s="78">
        <v>5</v>
      </c>
      <c r="AN6" s="75">
        <f t="shared" ref="AN6:AN51" si="0">SUM(D6:AM6)</f>
        <v>2785</v>
      </c>
    </row>
    <row r="7" spans="2:40" ht="20.100000000000001" customHeight="1" thickBot="1" x14ac:dyDescent="0.35">
      <c r="B7" s="22"/>
      <c r="C7" s="18" t="s">
        <v>59</v>
      </c>
      <c r="D7" s="76">
        <v>35</v>
      </c>
      <c r="E7" s="77">
        <v>11</v>
      </c>
      <c r="F7" s="77">
        <v>55</v>
      </c>
      <c r="G7" s="77">
        <v>16</v>
      </c>
      <c r="H7" s="77">
        <v>6</v>
      </c>
      <c r="I7" s="77">
        <v>71</v>
      </c>
      <c r="J7" s="77">
        <v>30</v>
      </c>
      <c r="K7" s="77">
        <v>27</v>
      </c>
      <c r="L7" s="77">
        <v>0</v>
      </c>
      <c r="M7" s="77">
        <v>32</v>
      </c>
      <c r="N7" s="77">
        <v>27</v>
      </c>
      <c r="O7" s="77">
        <v>10</v>
      </c>
      <c r="P7" s="77">
        <v>2</v>
      </c>
      <c r="Q7" s="77">
        <v>0</v>
      </c>
      <c r="R7" s="77">
        <v>11</v>
      </c>
      <c r="S7" s="77">
        <v>16</v>
      </c>
      <c r="T7" s="77">
        <v>11</v>
      </c>
      <c r="U7" s="77">
        <v>8</v>
      </c>
      <c r="V7" s="77">
        <v>12</v>
      </c>
      <c r="W7" s="77">
        <v>54</v>
      </c>
      <c r="X7" s="77">
        <v>7</v>
      </c>
      <c r="Y7" s="77">
        <v>68</v>
      </c>
      <c r="Z7" s="77">
        <v>39</v>
      </c>
      <c r="AA7" s="77">
        <v>11</v>
      </c>
      <c r="AB7" s="77">
        <v>118</v>
      </c>
      <c r="AC7" s="77">
        <v>26</v>
      </c>
      <c r="AD7" s="77">
        <v>0</v>
      </c>
      <c r="AE7" s="77">
        <v>18</v>
      </c>
      <c r="AF7" s="77">
        <v>32</v>
      </c>
      <c r="AG7" s="77">
        <v>7</v>
      </c>
      <c r="AH7" s="77">
        <v>222</v>
      </c>
      <c r="AI7" s="77">
        <v>25</v>
      </c>
      <c r="AJ7" s="77">
        <v>1</v>
      </c>
      <c r="AK7" s="77">
        <v>111</v>
      </c>
      <c r="AL7" s="77">
        <v>2</v>
      </c>
      <c r="AM7" s="78">
        <v>7</v>
      </c>
      <c r="AN7" s="75">
        <f t="shared" si="0"/>
        <v>1128</v>
      </c>
    </row>
    <row r="8" spans="2:40" ht="20.100000000000001" customHeight="1" thickBot="1" x14ac:dyDescent="0.35">
      <c r="B8" s="22"/>
      <c r="C8" s="18" t="s">
        <v>96</v>
      </c>
      <c r="D8" s="76">
        <v>68</v>
      </c>
      <c r="E8" s="77">
        <v>28</v>
      </c>
      <c r="F8" s="77">
        <v>246</v>
      </c>
      <c r="G8" s="77">
        <v>28</v>
      </c>
      <c r="H8" s="77">
        <v>42</v>
      </c>
      <c r="I8" s="77">
        <v>390</v>
      </c>
      <c r="J8" s="77">
        <v>31</v>
      </c>
      <c r="K8" s="77">
        <v>96</v>
      </c>
      <c r="L8" s="77">
        <v>53</v>
      </c>
      <c r="M8" s="77">
        <v>85</v>
      </c>
      <c r="N8" s="77">
        <v>205</v>
      </c>
      <c r="O8" s="77">
        <v>30</v>
      </c>
      <c r="P8" s="77">
        <v>333</v>
      </c>
      <c r="Q8" s="77">
        <v>222</v>
      </c>
      <c r="R8" s="77">
        <v>643</v>
      </c>
      <c r="S8" s="77">
        <v>42</v>
      </c>
      <c r="T8" s="77">
        <v>270</v>
      </c>
      <c r="U8" s="77">
        <v>511</v>
      </c>
      <c r="V8" s="77">
        <v>205</v>
      </c>
      <c r="W8" s="77">
        <v>451</v>
      </c>
      <c r="X8" s="77">
        <v>34</v>
      </c>
      <c r="Y8" s="77">
        <v>71</v>
      </c>
      <c r="Z8" s="77">
        <v>353</v>
      </c>
      <c r="AA8" s="77">
        <v>35</v>
      </c>
      <c r="AB8" s="77">
        <v>1195</v>
      </c>
      <c r="AC8" s="77">
        <v>821</v>
      </c>
      <c r="AD8" s="77">
        <v>0</v>
      </c>
      <c r="AE8" s="77">
        <v>1</v>
      </c>
      <c r="AF8" s="77">
        <v>747</v>
      </c>
      <c r="AG8" s="77">
        <v>153</v>
      </c>
      <c r="AH8" s="77">
        <v>671</v>
      </c>
      <c r="AI8" s="77">
        <v>116</v>
      </c>
      <c r="AJ8" s="77">
        <v>2960</v>
      </c>
      <c r="AK8" s="77">
        <v>1246</v>
      </c>
      <c r="AL8" s="77">
        <v>228</v>
      </c>
      <c r="AM8" s="78">
        <v>42</v>
      </c>
      <c r="AN8" s="75">
        <f t="shared" si="0"/>
        <v>12652</v>
      </c>
    </row>
    <row r="9" spans="2:40" ht="20.100000000000001" customHeight="1" thickBot="1" x14ac:dyDescent="0.35">
      <c r="B9" s="22"/>
      <c r="C9" s="18" t="s">
        <v>60</v>
      </c>
      <c r="D9" s="76">
        <v>33</v>
      </c>
      <c r="E9" s="77">
        <v>0</v>
      </c>
      <c r="F9" s="77">
        <v>75</v>
      </c>
      <c r="G9" s="77">
        <v>10</v>
      </c>
      <c r="H9" s="77">
        <v>5</v>
      </c>
      <c r="I9" s="77">
        <v>404</v>
      </c>
      <c r="J9" s="77">
        <v>7</v>
      </c>
      <c r="K9" s="77">
        <v>46</v>
      </c>
      <c r="L9" s="77">
        <v>4</v>
      </c>
      <c r="M9" s="77">
        <v>22</v>
      </c>
      <c r="N9" s="77">
        <v>7</v>
      </c>
      <c r="O9" s="77">
        <v>6</v>
      </c>
      <c r="P9" s="77">
        <v>135</v>
      </c>
      <c r="Q9" s="77">
        <v>153</v>
      </c>
      <c r="R9" s="77">
        <v>56</v>
      </c>
      <c r="S9" s="77">
        <v>12</v>
      </c>
      <c r="T9" s="77">
        <v>35</v>
      </c>
      <c r="U9" s="77">
        <v>10</v>
      </c>
      <c r="V9" s="77">
        <v>43</v>
      </c>
      <c r="W9" s="77">
        <v>6</v>
      </c>
      <c r="X9" s="77">
        <v>2</v>
      </c>
      <c r="Y9" s="77">
        <v>26</v>
      </c>
      <c r="Z9" s="77">
        <v>20</v>
      </c>
      <c r="AA9" s="77">
        <v>26</v>
      </c>
      <c r="AB9" s="77">
        <v>128</v>
      </c>
      <c r="AC9" s="77">
        <v>36</v>
      </c>
      <c r="AD9" s="77">
        <v>22</v>
      </c>
      <c r="AE9" s="77">
        <v>20</v>
      </c>
      <c r="AF9" s="77">
        <v>118</v>
      </c>
      <c r="AG9" s="77">
        <v>44</v>
      </c>
      <c r="AH9" s="77">
        <v>90</v>
      </c>
      <c r="AI9" s="77">
        <v>22</v>
      </c>
      <c r="AJ9" s="77">
        <v>140</v>
      </c>
      <c r="AK9" s="77">
        <v>168</v>
      </c>
      <c r="AL9" s="77">
        <v>9</v>
      </c>
      <c r="AM9" s="78">
        <v>26</v>
      </c>
      <c r="AN9" s="75">
        <f t="shared" si="0"/>
        <v>1966</v>
      </c>
    </row>
    <row r="10" spans="2:40" ht="20.100000000000001" customHeight="1" thickBot="1" x14ac:dyDescent="0.35">
      <c r="B10" s="22"/>
      <c r="C10" s="18" t="s">
        <v>110</v>
      </c>
      <c r="D10" s="76">
        <v>1</v>
      </c>
      <c r="E10" s="77">
        <v>17</v>
      </c>
      <c r="F10" s="77">
        <v>35</v>
      </c>
      <c r="G10" s="77">
        <v>28</v>
      </c>
      <c r="H10" s="77">
        <v>5</v>
      </c>
      <c r="I10" s="77">
        <v>180</v>
      </c>
      <c r="J10" s="77">
        <v>3</v>
      </c>
      <c r="K10" s="77">
        <v>20</v>
      </c>
      <c r="L10" s="77">
        <v>4</v>
      </c>
      <c r="M10" s="77">
        <v>6</v>
      </c>
      <c r="N10" s="77">
        <v>39</v>
      </c>
      <c r="O10" s="77">
        <v>1</v>
      </c>
      <c r="P10" s="77">
        <v>137</v>
      </c>
      <c r="Q10" s="77">
        <v>44</v>
      </c>
      <c r="R10" s="77">
        <v>48</v>
      </c>
      <c r="S10" s="77">
        <v>4</v>
      </c>
      <c r="T10" s="77">
        <v>39</v>
      </c>
      <c r="U10" s="77">
        <v>52</v>
      </c>
      <c r="V10" s="77">
        <v>43</v>
      </c>
      <c r="W10" s="77">
        <v>38</v>
      </c>
      <c r="X10" s="77">
        <v>5</v>
      </c>
      <c r="Y10" s="77">
        <v>3</v>
      </c>
      <c r="Z10" s="77">
        <v>61</v>
      </c>
      <c r="AA10" s="77">
        <v>3</v>
      </c>
      <c r="AB10" s="77">
        <v>161</v>
      </c>
      <c r="AC10" s="77">
        <v>26</v>
      </c>
      <c r="AD10" s="77">
        <v>0</v>
      </c>
      <c r="AE10" s="77">
        <v>3</v>
      </c>
      <c r="AF10" s="77">
        <v>81</v>
      </c>
      <c r="AG10" s="77">
        <v>8</v>
      </c>
      <c r="AH10" s="77">
        <v>131</v>
      </c>
      <c r="AI10" s="77">
        <v>11</v>
      </c>
      <c r="AJ10" s="77">
        <v>505</v>
      </c>
      <c r="AK10" s="77">
        <v>159</v>
      </c>
      <c r="AL10" s="77">
        <v>27</v>
      </c>
      <c r="AM10" s="78">
        <v>0</v>
      </c>
      <c r="AN10" s="75">
        <f t="shared" si="0"/>
        <v>1928</v>
      </c>
    </row>
    <row r="11" spans="2:40" ht="20.100000000000001" customHeight="1" thickBot="1" x14ac:dyDescent="0.35">
      <c r="B11" s="22"/>
      <c r="C11" s="18" t="s">
        <v>94</v>
      </c>
      <c r="D11" s="76">
        <v>243</v>
      </c>
      <c r="E11" s="77">
        <v>26</v>
      </c>
      <c r="F11" s="77">
        <v>68</v>
      </c>
      <c r="G11" s="77">
        <v>54</v>
      </c>
      <c r="H11" s="77">
        <v>95</v>
      </c>
      <c r="I11" s="77">
        <v>256</v>
      </c>
      <c r="J11" s="77">
        <v>48</v>
      </c>
      <c r="K11" s="77">
        <v>146</v>
      </c>
      <c r="L11" s="77">
        <v>9</v>
      </c>
      <c r="M11" s="77">
        <v>79</v>
      </c>
      <c r="N11" s="77">
        <v>12</v>
      </c>
      <c r="O11" s="77">
        <v>20</v>
      </c>
      <c r="P11" s="77">
        <v>8</v>
      </c>
      <c r="Q11" s="77">
        <v>19</v>
      </c>
      <c r="R11" s="77">
        <v>49</v>
      </c>
      <c r="S11" s="77">
        <v>25</v>
      </c>
      <c r="T11" s="77">
        <v>89</v>
      </c>
      <c r="U11" s="77">
        <v>14</v>
      </c>
      <c r="V11" s="77">
        <v>49</v>
      </c>
      <c r="W11" s="77">
        <v>117</v>
      </c>
      <c r="X11" s="77">
        <v>14</v>
      </c>
      <c r="Y11" s="77">
        <v>24</v>
      </c>
      <c r="Z11" s="77">
        <v>936</v>
      </c>
      <c r="AA11" s="77">
        <v>35</v>
      </c>
      <c r="AB11" s="77">
        <v>1372</v>
      </c>
      <c r="AC11" s="77">
        <v>173</v>
      </c>
      <c r="AD11" s="77">
        <v>4</v>
      </c>
      <c r="AE11" s="77">
        <v>5</v>
      </c>
      <c r="AF11" s="77">
        <v>253</v>
      </c>
      <c r="AG11" s="77">
        <v>35</v>
      </c>
      <c r="AH11" s="77">
        <v>2053</v>
      </c>
      <c r="AI11" s="77">
        <v>98</v>
      </c>
      <c r="AJ11" s="77">
        <v>1154</v>
      </c>
      <c r="AK11" s="77">
        <v>832</v>
      </c>
      <c r="AL11" s="77">
        <v>55</v>
      </c>
      <c r="AM11" s="78">
        <v>5</v>
      </c>
      <c r="AN11" s="75">
        <f t="shared" si="0"/>
        <v>8474</v>
      </c>
    </row>
    <row r="12" spans="2:40" ht="20.100000000000001" customHeight="1" thickBot="1" x14ac:dyDescent="0.35">
      <c r="B12" s="22"/>
      <c r="C12" s="18" t="s">
        <v>97</v>
      </c>
      <c r="D12" s="76">
        <v>0</v>
      </c>
      <c r="E12" s="77">
        <v>0</v>
      </c>
      <c r="F12" s="77">
        <v>20</v>
      </c>
      <c r="G12" s="77">
        <v>0</v>
      </c>
      <c r="H12" s="77">
        <v>0</v>
      </c>
      <c r="I12" s="77">
        <v>35</v>
      </c>
      <c r="J12" s="77">
        <v>0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2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134</v>
      </c>
      <c r="AI12" s="77">
        <v>0</v>
      </c>
      <c r="AJ12" s="77">
        <v>24</v>
      </c>
      <c r="AK12" s="77">
        <v>26</v>
      </c>
      <c r="AL12" s="77">
        <v>0</v>
      </c>
      <c r="AM12" s="78">
        <v>0</v>
      </c>
      <c r="AN12" s="75">
        <f t="shared" si="0"/>
        <v>242</v>
      </c>
    </row>
    <row r="13" spans="2:40" ht="20.100000000000001" customHeight="1" thickBot="1" x14ac:dyDescent="0.35">
      <c r="B13" s="22"/>
      <c r="C13" s="18" t="s">
        <v>102</v>
      </c>
      <c r="D13" s="76">
        <v>0</v>
      </c>
      <c r="E13" s="77">
        <v>1</v>
      </c>
      <c r="F13" s="77">
        <v>1</v>
      </c>
      <c r="G13" s="77">
        <v>1</v>
      </c>
      <c r="H13" s="77">
        <v>2</v>
      </c>
      <c r="I13" s="77">
        <v>4</v>
      </c>
      <c r="J13" s="77">
        <v>2</v>
      </c>
      <c r="K13" s="77">
        <v>6</v>
      </c>
      <c r="L13" s="77">
        <v>3</v>
      </c>
      <c r="M13" s="77">
        <v>3</v>
      </c>
      <c r="N13" s="77">
        <v>4</v>
      </c>
      <c r="O13" s="77">
        <v>0</v>
      </c>
      <c r="P13" s="77">
        <v>5</v>
      </c>
      <c r="Q13" s="77">
        <v>2</v>
      </c>
      <c r="R13" s="77">
        <v>8</v>
      </c>
      <c r="S13" s="77">
        <v>4</v>
      </c>
      <c r="T13" s="77">
        <v>2</v>
      </c>
      <c r="U13" s="77">
        <v>5</v>
      </c>
      <c r="V13" s="77">
        <v>4</v>
      </c>
      <c r="W13" s="77">
        <v>13</v>
      </c>
      <c r="X13" s="77">
        <v>1</v>
      </c>
      <c r="Y13" s="77">
        <v>0</v>
      </c>
      <c r="Z13" s="77">
        <v>4</v>
      </c>
      <c r="AA13" s="77">
        <v>0</v>
      </c>
      <c r="AB13" s="77">
        <v>12</v>
      </c>
      <c r="AC13" s="77">
        <v>3</v>
      </c>
      <c r="AD13" s="77">
        <v>0</v>
      </c>
      <c r="AE13" s="77">
        <v>0</v>
      </c>
      <c r="AF13" s="77">
        <v>1</v>
      </c>
      <c r="AG13" s="77">
        <v>3</v>
      </c>
      <c r="AH13" s="77">
        <v>17</v>
      </c>
      <c r="AI13" s="77">
        <v>4</v>
      </c>
      <c r="AJ13" s="77">
        <v>51</v>
      </c>
      <c r="AK13" s="77">
        <v>12</v>
      </c>
      <c r="AL13" s="77">
        <v>2</v>
      </c>
      <c r="AM13" s="78">
        <v>1</v>
      </c>
      <c r="AN13" s="75">
        <f t="shared" si="0"/>
        <v>181</v>
      </c>
    </row>
    <row r="14" spans="2:40" ht="20.100000000000001" customHeight="1" thickBot="1" x14ac:dyDescent="0.35">
      <c r="B14" s="22"/>
      <c r="C14" s="18" t="s">
        <v>61</v>
      </c>
      <c r="D14" s="76">
        <v>48</v>
      </c>
      <c r="E14" s="77">
        <v>4</v>
      </c>
      <c r="F14" s="77">
        <v>33</v>
      </c>
      <c r="G14" s="77">
        <v>73</v>
      </c>
      <c r="H14" s="77">
        <v>47</v>
      </c>
      <c r="I14" s="77">
        <v>618</v>
      </c>
      <c r="J14" s="77">
        <v>6</v>
      </c>
      <c r="K14" s="77">
        <v>31</v>
      </c>
      <c r="L14" s="77">
        <v>30</v>
      </c>
      <c r="M14" s="77">
        <v>9</v>
      </c>
      <c r="N14" s="77">
        <v>100</v>
      </c>
      <c r="O14" s="77">
        <v>3</v>
      </c>
      <c r="P14" s="77">
        <v>185</v>
      </c>
      <c r="Q14" s="77">
        <v>134</v>
      </c>
      <c r="R14" s="77">
        <v>218</v>
      </c>
      <c r="S14" s="77">
        <v>18</v>
      </c>
      <c r="T14" s="77">
        <v>40</v>
      </c>
      <c r="U14" s="77">
        <v>96</v>
      </c>
      <c r="V14" s="77">
        <v>4</v>
      </c>
      <c r="W14" s="77">
        <v>61</v>
      </c>
      <c r="X14" s="77">
        <v>2</v>
      </c>
      <c r="Y14" s="77">
        <v>6</v>
      </c>
      <c r="Z14" s="77">
        <v>263</v>
      </c>
      <c r="AA14" s="77">
        <v>1</v>
      </c>
      <c r="AB14" s="77">
        <v>225</v>
      </c>
      <c r="AC14" s="77">
        <v>23</v>
      </c>
      <c r="AD14" s="77">
        <v>0</v>
      </c>
      <c r="AE14" s="77">
        <v>0</v>
      </c>
      <c r="AF14" s="77">
        <v>240</v>
      </c>
      <c r="AG14" s="77">
        <v>68</v>
      </c>
      <c r="AH14" s="77">
        <v>370</v>
      </c>
      <c r="AI14" s="77">
        <v>44</v>
      </c>
      <c r="AJ14" s="77">
        <v>893</v>
      </c>
      <c r="AK14" s="77">
        <v>370</v>
      </c>
      <c r="AL14" s="77">
        <v>61</v>
      </c>
      <c r="AM14" s="78">
        <v>7</v>
      </c>
      <c r="AN14" s="75">
        <f t="shared" si="0"/>
        <v>4331</v>
      </c>
    </row>
    <row r="15" spans="2:40" ht="20.100000000000001" customHeight="1" thickBot="1" x14ac:dyDescent="0.35">
      <c r="B15" s="22"/>
      <c r="C15" s="18" t="s">
        <v>108</v>
      </c>
      <c r="D15" s="76">
        <v>19</v>
      </c>
      <c r="E15" s="77">
        <v>11</v>
      </c>
      <c r="F15" s="77">
        <v>29</v>
      </c>
      <c r="G15" s="77">
        <v>13</v>
      </c>
      <c r="H15" s="77">
        <v>19</v>
      </c>
      <c r="I15" s="77">
        <v>58</v>
      </c>
      <c r="J15" s="77">
        <v>8</v>
      </c>
      <c r="K15" s="77">
        <v>53</v>
      </c>
      <c r="L15" s="77">
        <v>4</v>
      </c>
      <c r="M15" s="77">
        <v>21</v>
      </c>
      <c r="N15" s="77">
        <v>23</v>
      </c>
      <c r="O15" s="77">
        <v>0</v>
      </c>
      <c r="P15" s="77">
        <v>193</v>
      </c>
      <c r="Q15" s="77">
        <v>21</v>
      </c>
      <c r="R15" s="77">
        <v>77</v>
      </c>
      <c r="S15" s="77">
        <v>6</v>
      </c>
      <c r="T15" s="77">
        <v>67</v>
      </c>
      <c r="U15" s="77">
        <v>121</v>
      </c>
      <c r="V15" s="77">
        <v>78</v>
      </c>
      <c r="W15" s="77">
        <v>111</v>
      </c>
      <c r="X15" s="77">
        <v>8</v>
      </c>
      <c r="Y15" s="77">
        <v>10</v>
      </c>
      <c r="Z15" s="77">
        <v>67</v>
      </c>
      <c r="AA15" s="77">
        <v>3</v>
      </c>
      <c r="AB15" s="77">
        <v>158</v>
      </c>
      <c r="AC15" s="77">
        <v>4</v>
      </c>
      <c r="AD15" s="77">
        <v>0</v>
      </c>
      <c r="AE15" s="77">
        <v>1</v>
      </c>
      <c r="AF15" s="77">
        <v>45</v>
      </c>
      <c r="AG15" s="77">
        <v>68</v>
      </c>
      <c r="AH15" s="77">
        <v>253</v>
      </c>
      <c r="AI15" s="77">
        <v>21</v>
      </c>
      <c r="AJ15" s="77">
        <v>772</v>
      </c>
      <c r="AK15" s="77">
        <v>454</v>
      </c>
      <c r="AL15" s="77">
        <v>49</v>
      </c>
      <c r="AM15" s="78">
        <v>2</v>
      </c>
      <c r="AN15" s="75">
        <f t="shared" si="0"/>
        <v>2847</v>
      </c>
    </row>
    <row r="16" spans="2:40" ht="20.100000000000001" customHeight="1" thickBot="1" x14ac:dyDescent="0.35">
      <c r="B16" s="22"/>
      <c r="C16" s="18" t="s">
        <v>115</v>
      </c>
      <c r="D16" s="76">
        <v>0</v>
      </c>
      <c r="E16" s="77">
        <v>0</v>
      </c>
      <c r="F16" s="77">
        <v>0</v>
      </c>
      <c r="G16" s="77">
        <v>0</v>
      </c>
      <c r="H16" s="77">
        <v>0</v>
      </c>
      <c r="I16" s="77">
        <v>2</v>
      </c>
      <c r="J16" s="77">
        <v>0</v>
      </c>
      <c r="K16" s="77">
        <v>0</v>
      </c>
      <c r="L16" s="77">
        <v>0</v>
      </c>
      <c r="M16" s="77">
        <v>0</v>
      </c>
      <c r="N16" s="77">
        <v>1</v>
      </c>
      <c r="O16" s="77">
        <v>0</v>
      </c>
      <c r="P16" s="77">
        <v>2</v>
      </c>
      <c r="Q16" s="77">
        <v>1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1</v>
      </c>
      <c r="AH16" s="77">
        <v>0</v>
      </c>
      <c r="AI16" s="77">
        <v>1</v>
      </c>
      <c r="AJ16" s="77">
        <v>1</v>
      </c>
      <c r="AK16" s="77">
        <v>0</v>
      </c>
      <c r="AL16" s="77">
        <v>1</v>
      </c>
      <c r="AM16" s="78">
        <v>0</v>
      </c>
      <c r="AN16" s="75">
        <f t="shared" si="0"/>
        <v>10</v>
      </c>
    </row>
    <row r="17" spans="2:40" ht="20.100000000000001" customHeight="1" thickBot="1" x14ac:dyDescent="0.35">
      <c r="B17" s="22"/>
      <c r="C17" s="18" t="s">
        <v>89</v>
      </c>
      <c r="D17" s="76">
        <v>0</v>
      </c>
      <c r="E17" s="77">
        <v>0</v>
      </c>
      <c r="F17" s="77">
        <v>0</v>
      </c>
      <c r="G17" s="77">
        <v>1</v>
      </c>
      <c r="H17" s="77">
        <v>0</v>
      </c>
      <c r="I17" s="77">
        <v>3</v>
      </c>
      <c r="J17" s="77">
        <v>0</v>
      </c>
      <c r="K17" s="77">
        <v>5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17</v>
      </c>
      <c r="S17" s="77">
        <v>0</v>
      </c>
      <c r="T17" s="77">
        <v>3</v>
      </c>
      <c r="U17" s="77">
        <v>0</v>
      </c>
      <c r="V17" s="77">
        <v>0</v>
      </c>
      <c r="W17" s="77">
        <v>4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2</v>
      </c>
      <c r="AH17" s="77">
        <v>27</v>
      </c>
      <c r="AI17" s="77">
        <v>4</v>
      </c>
      <c r="AJ17" s="77">
        <v>25</v>
      </c>
      <c r="AK17" s="77">
        <v>4</v>
      </c>
      <c r="AL17" s="77">
        <v>0</v>
      </c>
      <c r="AM17" s="78">
        <v>0</v>
      </c>
      <c r="AN17" s="75">
        <f t="shared" si="0"/>
        <v>95</v>
      </c>
    </row>
    <row r="18" spans="2:40" ht="20.100000000000001" customHeight="1" thickBot="1" x14ac:dyDescent="0.35">
      <c r="B18" s="22"/>
      <c r="C18" s="18" t="s">
        <v>93</v>
      </c>
      <c r="D18" s="76">
        <v>1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1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8">
        <v>0</v>
      </c>
      <c r="AN18" s="75">
        <f t="shared" si="0"/>
        <v>2</v>
      </c>
    </row>
    <row r="19" spans="2:40" ht="20.100000000000001" customHeight="1" thickBot="1" x14ac:dyDescent="0.35">
      <c r="B19" s="22"/>
      <c r="C19" s="18" t="s">
        <v>62</v>
      </c>
      <c r="D19" s="76">
        <v>0</v>
      </c>
      <c r="E19" s="77">
        <v>1</v>
      </c>
      <c r="F19" s="77">
        <v>67</v>
      </c>
      <c r="G19" s="77">
        <v>0</v>
      </c>
      <c r="H19" s="77">
        <v>0</v>
      </c>
      <c r="I19" s="77">
        <v>15</v>
      </c>
      <c r="J19" s="77">
        <v>1</v>
      </c>
      <c r="K19" s="77">
        <v>6</v>
      </c>
      <c r="L19" s="77">
        <v>0</v>
      </c>
      <c r="M19" s="77">
        <v>6</v>
      </c>
      <c r="N19" s="77">
        <v>2</v>
      </c>
      <c r="O19" s="77">
        <v>1</v>
      </c>
      <c r="P19" s="77">
        <v>54</v>
      </c>
      <c r="Q19" s="77">
        <v>8</v>
      </c>
      <c r="R19" s="77">
        <v>2</v>
      </c>
      <c r="S19" s="77">
        <v>0</v>
      </c>
      <c r="T19" s="77">
        <v>0</v>
      </c>
      <c r="U19" s="77">
        <v>0</v>
      </c>
      <c r="V19" s="77">
        <v>8</v>
      </c>
      <c r="W19" s="77">
        <v>0</v>
      </c>
      <c r="X19" s="77">
        <v>1</v>
      </c>
      <c r="Y19" s="77">
        <v>1</v>
      </c>
      <c r="Z19" s="77">
        <v>6</v>
      </c>
      <c r="AA19" s="77">
        <v>1</v>
      </c>
      <c r="AB19" s="77">
        <v>11</v>
      </c>
      <c r="AC19" s="77">
        <v>2</v>
      </c>
      <c r="AD19" s="77">
        <v>0</v>
      </c>
      <c r="AE19" s="77">
        <v>0</v>
      </c>
      <c r="AF19" s="77">
        <v>4</v>
      </c>
      <c r="AG19" s="77">
        <v>5</v>
      </c>
      <c r="AH19" s="77">
        <v>5</v>
      </c>
      <c r="AI19" s="77">
        <v>1</v>
      </c>
      <c r="AJ19" s="77">
        <v>15</v>
      </c>
      <c r="AK19" s="77">
        <v>176</v>
      </c>
      <c r="AL19" s="77">
        <v>0</v>
      </c>
      <c r="AM19" s="78">
        <v>0</v>
      </c>
      <c r="AN19" s="75">
        <f t="shared" si="0"/>
        <v>399</v>
      </c>
    </row>
    <row r="20" spans="2:40" ht="20.100000000000001" customHeight="1" thickBot="1" x14ac:dyDescent="0.35">
      <c r="B20" s="22"/>
      <c r="C20" s="18" t="s">
        <v>163</v>
      </c>
      <c r="D20" s="76">
        <v>7</v>
      </c>
      <c r="E20" s="77">
        <v>1</v>
      </c>
      <c r="F20" s="77">
        <v>34</v>
      </c>
      <c r="G20" s="77">
        <v>50</v>
      </c>
      <c r="H20" s="77">
        <v>76</v>
      </c>
      <c r="I20" s="77">
        <v>156</v>
      </c>
      <c r="J20" s="77">
        <v>8</v>
      </c>
      <c r="K20" s="77">
        <v>22</v>
      </c>
      <c r="L20" s="77">
        <v>24</v>
      </c>
      <c r="M20" s="77">
        <v>22</v>
      </c>
      <c r="N20" s="77">
        <v>80</v>
      </c>
      <c r="O20" s="77">
        <v>1</v>
      </c>
      <c r="P20" s="77">
        <v>1</v>
      </c>
      <c r="Q20" s="77">
        <v>58</v>
      </c>
      <c r="R20" s="77">
        <v>36</v>
      </c>
      <c r="S20" s="77">
        <v>22</v>
      </c>
      <c r="T20" s="77">
        <v>5</v>
      </c>
      <c r="U20" s="77">
        <v>55</v>
      </c>
      <c r="V20" s="77">
        <v>2</v>
      </c>
      <c r="W20" s="77">
        <v>60</v>
      </c>
      <c r="X20" s="77">
        <v>6</v>
      </c>
      <c r="Y20" s="77">
        <v>19</v>
      </c>
      <c r="Z20" s="77">
        <v>34</v>
      </c>
      <c r="AA20" s="77">
        <v>2</v>
      </c>
      <c r="AB20" s="77">
        <v>45</v>
      </c>
      <c r="AC20" s="77">
        <v>125</v>
      </c>
      <c r="AD20" s="77">
        <v>17</v>
      </c>
      <c r="AE20" s="77">
        <v>18</v>
      </c>
      <c r="AF20" s="77">
        <v>20</v>
      </c>
      <c r="AG20" s="77">
        <v>69</v>
      </c>
      <c r="AH20" s="77">
        <v>61</v>
      </c>
      <c r="AI20" s="77">
        <v>33</v>
      </c>
      <c r="AJ20" s="77">
        <v>0</v>
      </c>
      <c r="AK20" s="77">
        <v>24</v>
      </c>
      <c r="AL20" s="77">
        <v>31</v>
      </c>
      <c r="AM20" s="78">
        <v>5</v>
      </c>
      <c r="AN20" s="75">
        <f t="shared" si="0"/>
        <v>1229</v>
      </c>
    </row>
    <row r="21" spans="2:40" ht="20.100000000000001" customHeight="1" thickBot="1" x14ac:dyDescent="0.35">
      <c r="B21" s="22"/>
      <c r="C21" s="18" t="s">
        <v>113</v>
      </c>
      <c r="D21" s="76">
        <v>1</v>
      </c>
      <c r="E21" s="77">
        <v>0</v>
      </c>
      <c r="F21" s="77">
        <v>1</v>
      </c>
      <c r="G21" s="77">
        <v>1</v>
      </c>
      <c r="H21" s="77">
        <v>5</v>
      </c>
      <c r="I21" s="77">
        <v>28</v>
      </c>
      <c r="J21" s="77">
        <v>2</v>
      </c>
      <c r="K21" s="77">
        <v>6</v>
      </c>
      <c r="L21" s="77">
        <v>36</v>
      </c>
      <c r="M21" s="77">
        <v>0</v>
      </c>
      <c r="N21" s="77">
        <v>7</v>
      </c>
      <c r="O21" s="77">
        <v>1</v>
      </c>
      <c r="P21" s="77">
        <v>2</v>
      </c>
      <c r="Q21" s="77">
        <v>0</v>
      </c>
      <c r="R21" s="77">
        <v>6</v>
      </c>
      <c r="S21" s="77">
        <v>16</v>
      </c>
      <c r="T21" s="77">
        <v>2</v>
      </c>
      <c r="U21" s="77">
        <v>2</v>
      </c>
      <c r="V21" s="77">
        <v>1</v>
      </c>
      <c r="W21" s="77">
        <v>3</v>
      </c>
      <c r="X21" s="77">
        <v>1</v>
      </c>
      <c r="Y21" s="77">
        <v>0</v>
      </c>
      <c r="Z21" s="77">
        <v>14</v>
      </c>
      <c r="AA21" s="77">
        <v>2</v>
      </c>
      <c r="AB21" s="77">
        <v>6</v>
      </c>
      <c r="AC21" s="77">
        <v>23</v>
      </c>
      <c r="AD21" s="77">
        <v>2</v>
      </c>
      <c r="AE21" s="77">
        <v>0</v>
      </c>
      <c r="AF21" s="77">
        <v>5</v>
      </c>
      <c r="AG21" s="77">
        <v>7</v>
      </c>
      <c r="AH21" s="77">
        <v>0</v>
      </c>
      <c r="AI21" s="77">
        <v>1</v>
      </c>
      <c r="AJ21" s="77">
        <v>0</v>
      </c>
      <c r="AK21" s="77">
        <v>3</v>
      </c>
      <c r="AL21" s="77">
        <v>0</v>
      </c>
      <c r="AM21" s="78">
        <v>0</v>
      </c>
      <c r="AN21" s="75">
        <f t="shared" si="0"/>
        <v>184</v>
      </c>
    </row>
    <row r="22" spans="2:40" ht="20.100000000000001" customHeight="1" thickBot="1" x14ac:dyDescent="0.35">
      <c r="B22" s="22"/>
      <c r="C22" s="18" t="s">
        <v>107</v>
      </c>
      <c r="D22" s="76">
        <v>41</v>
      </c>
      <c r="E22" s="77">
        <v>1</v>
      </c>
      <c r="F22" s="77">
        <v>1</v>
      </c>
      <c r="G22" s="77">
        <v>100</v>
      </c>
      <c r="H22" s="77">
        <v>34</v>
      </c>
      <c r="I22" s="77">
        <v>27</v>
      </c>
      <c r="J22" s="77">
        <v>27</v>
      </c>
      <c r="K22" s="77">
        <v>10</v>
      </c>
      <c r="L22" s="77">
        <v>3</v>
      </c>
      <c r="M22" s="77">
        <v>95</v>
      </c>
      <c r="N22" s="77">
        <v>54</v>
      </c>
      <c r="O22" s="77">
        <v>6</v>
      </c>
      <c r="P22" s="77">
        <v>0</v>
      </c>
      <c r="Q22" s="77">
        <v>402</v>
      </c>
      <c r="R22" s="77">
        <v>8</v>
      </c>
      <c r="S22" s="77">
        <v>0</v>
      </c>
      <c r="T22" s="77">
        <v>0</v>
      </c>
      <c r="U22" s="77">
        <v>53</v>
      </c>
      <c r="V22" s="77">
        <v>1</v>
      </c>
      <c r="W22" s="77">
        <v>89</v>
      </c>
      <c r="X22" s="77">
        <v>8</v>
      </c>
      <c r="Y22" s="77">
        <v>3</v>
      </c>
      <c r="Z22" s="77">
        <v>3</v>
      </c>
      <c r="AA22" s="77">
        <v>13</v>
      </c>
      <c r="AB22" s="77">
        <v>65</v>
      </c>
      <c r="AC22" s="77">
        <v>1145</v>
      </c>
      <c r="AD22" s="77">
        <v>5</v>
      </c>
      <c r="AE22" s="77">
        <v>1</v>
      </c>
      <c r="AF22" s="77">
        <v>2</v>
      </c>
      <c r="AG22" s="77">
        <v>197</v>
      </c>
      <c r="AH22" s="77">
        <v>7</v>
      </c>
      <c r="AI22" s="77">
        <v>82</v>
      </c>
      <c r="AJ22" s="77">
        <v>0</v>
      </c>
      <c r="AK22" s="77">
        <v>214</v>
      </c>
      <c r="AL22" s="77">
        <v>119</v>
      </c>
      <c r="AM22" s="78">
        <v>3</v>
      </c>
      <c r="AN22" s="75">
        <f t="shared" si="0"/>
        <v>2819</v>
      </c>
    </row>
    <row r="23" spans="2:40" ht="20.100000000000001" customHeight="1" thickBot="1" x14ac:dyDescent="0.35">
      <c r="B23" s="22"/>
      <c r="C23" s="18" t="s">
        <v>109</v>
      </c>
      <c r="D23" s="76">
        <v>195</v>
      </c>
      <c r="E23" s="77">
        <v>5</v>
      </c>
      <c r="F23" s="77">
        <v>2</v>
      </c>
      <c r="G23" s="77">
        <v>29</v>
      </c>
      <c r="H23" s="77">
        <v>17</v>
      </c>
      <c r="I23" s="77">
        <v>252</v>
      </c>
      <c r="J23" s="77">
        <v>6</v>
      </c>
      <c r="K23" s="77">
        <v>25</v>
      </c>
      <c r="L23" s="77">
        <v>28</v>
      </c>
      <c r="M23" s="77">
        <v>29</v>
      </c>
      <c r="N23" s="77">
        <v>23</v>
      </c>
      <c r="O23" s="77">
        <v>0</v>
      </c>
      <c r="P23" s="77">
        <v>82</v>
      </c>
      <c r="Q23" s="77">
        <v>199</v>
      </c>
      <c r="R23" s="77">
        <v>116</v>
      </c>
      <c r="S23" s="77">
        <v>1</v>
      </c>
      <c r="T23" s="77">
        <v>30</v>
      </c>
      <c r="U23" s="77">
        <v>76</v>
      </c>
      <c r="V23" s="77">
        <v>8</v>
      </c>
      <c r="W23" s="77">
        <v>31</v>
      </c>
      <c r="X23" s="77">
        <v>3</v>
      </c>
      <c r="Y23" s="77">
        <v>61</v>
      </c>
      <c r="Z23" s="77">
        <v>38</v>
      </c>
      <c r="AA23" s="77">
        <v>4</v>
      </c>
      <c r="AB23" s="77">
        <v>140</v>
      </c>
      <c r="AC23" s="77">
        <v>253</v>
      </c>
      <c r="AD23" s="77">
        <v>5</v>
      </c>
      <c r="AE23" s="77">
        <v>68</v>
      </c>
      <c r="AF23" s="77">
        <v>97</v>
      </c>
      <c r="AG23" s="77">
        <v>22</v>
      </c>
      <c r="AH23" s="77">
        <v>114</v>
      </c>
      <c r="AI23" s="77">
        <v>30</v>
      </c>
      <c r="AJ23" s="77">
        <v>0</v>
      </c>
      <c r="AK23" s="77">
        <v>25</v>
      </c>
      <c r="AL23" s="77">
        <v>21</v>
      </c>
      <c r="AM23" s="78">
        <v>1</v>
      </c>
      <c r="AN23" s="75">
        <f t="shared" si="0"/>
        <v>2036</v>
      </c>
    </row>
    <row r="24" spans="2:40" ht="20.100000000000001" customHeight="1" thickBot="1" x14ac:dyDescent="0.35">
      <c r="B24" s="22"/>
      <c r="C24" s="18" t="s">
        <v>63</v>
      </c>
      <c r="D24" s="76">
        <v>24</v>
      </c>
      <c r="E24" s="77">
        <v>12</v>
      </c>
      <c r="F24" s="77">
        <v>20</v>
      </c>
      <c r="G24" s="77">
        <v>14</v>
      </c>
      <c r="H24" s="77">
        <v>12</v>
      </c>
      <c r="I24" s="77">
        <v>394</v>
      </c>
      <c r="J24" s="77">
        <v>6</v>
      </c>
      <c r="K24" s="77">
        <v>33</v>
      </c>
      <c r="L24" s="77">
        <v>7</v>
      </c>
      <c r="M24" s="77">
        <v>8</v>
      </c>
      <c r="N24" s="77">
        <v>27</v>
      </c>
      <c r="O24" s="77">
        <v>2</v>
      </c>
      <c r="P24" s="77">
        <v>125</v>
      </c>
      <c r="Q24" s="77">
        <v>76</v>
      </c>
      <c r="R24" s="77">
        <v>154</v>
      </c>
      <c r="S24" s="77">
        <v>8</v>
      </c>
      <c r="T24" s="77">
        <v>35</v>
      </c>
      <c r="U24" s="77">
        <v>132</v>
      </c>
      <c r="V24" s="77">
        <v>39</v>
      </c>
      <c r="W24" s="77">
        <v>63</v>
      </c>
      <c r="X24" s="77">
        <v>4</v>
      </c>
      <c r="Y24" s="77">
        <v>20</v>
      </c>
      <c r="Z24" s="77">
        <v>54</v>
      </c>
      <c r="AA24" s="77">
        <v>4</v>
      </c>
      <c r="AB24" s="77">
        <v>66</v>
      </c>
      <c r="AC24" s="77">
        <v>21</v>
      </c>
      <c r="AD24" s="77">
        <v>0</v>
      </c>
      <c r="AE24" s="77">
        <v>1</v>
      </c>
      <c r="AF24" s="77">
        <v>35</v>
      </c>
      <c r="AG24" s="77">
        <v>66</v>
      </c>
      <c r="AH24" s="77">
        <v>190</v>
      </c>
      <c r="AI24" s="77">
        <v>12</v>
      </c>
      <c r="AJ24" s="77">
        <v>607</v>
      </c>
      <c r="AK24" s="77">
        <v>111</v>
      </c>
      <c r="AL24" s="77">
        <v>68</v>
      </c>
      <c r="AM24" s="78">
        <v>7</v>
      </c>
      <c r="AN24" s="75">
        <f t="shared" si="0"/>
        <v>2457</v>
      </c>
    </row>
    <row r="25" spans="2:40" ht="20.100000000000001" customHeight="1" thickBot="1" x14ac:dyDescent="0.35">
      <c r="B25" s="22"/>
      <c r="C25" s="18" t="s">
        <v>64</v>
      </c>
      <c r="D25" s="76">
        <v>1</v>
      </c>
      <c r="E25" s="77">
        <v>1</v>
      </c>
      <c r="F25" s="77">
        <v>1</v>
      </c>
      <c r="G25" s="77">
        <v>4</v>
      </c>
      <c r="H25" s="77">
        <v>4</v>
      </c>
      <c r="I25" s="77">
        <v>106</v>
      </c>
      <c r="J25" s="77">
        <v>1</v>
      </c>
      <c r="K25" s="77">
        <v>0</v>
      </c>
      <c r="L25" s="77">
        <v>2</v>
      </c>
      <c r="M25" s="77">
        <v>1</v>
      </c>
      <c r="N25" s="77">
        <v>3</v>
      </c>
      <c r="O25" s="77">
        <v>0</v>
      </c>
      <c r="P25" s="77">
        <v>15</v>
      </c>
      <c r="Q25" s="77">
        <v>12</v>
      </c>
      <c r="R25" s="77">
        <v>11</v>
      </c>
      <c r="S25" s="77">
        <v>0</v>
      </c>
      <c r="T25" s="77">
        <v>0</v>
      </c>
      <c r="U25" s="77">
        <v>5</v>
      </c>
      <c r="V25" s="77">
        <v>0</v>
      </c>
      <c r="W25" s="77">
        <v>0</v>
      </c>
      <c r="X25" s="77">
        <v>0</v>
      </c>
      <c r="Y25" s="77">
        <v>1</v>
      </c>
      <c r="Z25" s="77">
        <v>25</v>
      </c>
      <c r="AA25" s="77">
        <v>0</v>
      </c>
      <c r="AB25" s="77">
        <v>7</v>
      </c>
      <c r="AC25" s="77">
        <v>3</v>
      </c>
      <c r="AD25" s="77">
        <v>0</v>
      </c>
      <c r="AE25" s="77">
        <v>0</v>
      </c>
      <c r="AF25" s="77">
        <v>7</v>
      </c>
      <c r="AG25" s="77">
        <v>6</v>
      </c>
      <c r="AH25" s="77">
        <v>107</v>
      </c>
      <c r="AI25" s="77">
        <v>0</v>
      </c>
      <c r="AJ25" s="77">
        <v>81</v>
      </c>
      <c r="AK25" s="77">
        <v>15</v>
      </c>
      <c r="AL25" s="77">
        <v>1</v>
      </c>
      <c r="AM25" s="78">
        <v>0</v>
      </c>
      <c r="AN25" s="75">
        <f t="shared" si="0"/>
        <v>420</v>
      </c>
    </row>
    <row r="26" spans="2:40" ht="20.100000000000001" customHeight="1" thickBot="1" x14ac:dyDescent="0.35">
      <c r="B26" s="22"/>
      <c r="C26" s="18" t="s">
        <v>65</v>
      </c>
      <c r="D26" s="76">
        <v>65</v>
      </c>
      <c r="E26" s="77">
        <v>27</v>
      </c>
      <c r="F26" s="77">
        <v>120</v>
      </c>
      <c r="G26" s="77">
        <v>23</v>
      </c>
      <c r="H26" s="77">
        <v>46</v>
      </c>
      <c r="I26" s="77">
        <v>429</v>
      </c>
      <c r="J26" s="77">
        <v>24</v>
      </c>
      <c r="K26" s="77">
        <v>130</v>
      </c>
      <c r="L26" s="77">
        <v>40</v>
      </c>
      <c r="M26" s="77">
        <v>69</v>
      </c>
      <c r="N26" s="77">
        <v>139</v>
      </c>
      <c r="O26" s="77">
        <v>41</v>
      </c>
      <c r="P26" s="77">
        <v>284</v>
      </c>
      <c r="Q26" s="77">
        <v>99</v>
      </c>
      <c r="R26" s="77">
        <v>332</v>
      </c>
      <c r="S26" s="77">
        <v>14</v>
      </c>
      <c r="T26" s="77">
        <v>122</v>
      </c>
      <c r="U26" s="77">
        <v>208</v>
      </c>
      <c r="V26" s="77">
        <v>142</v>
      </c>
      <c r="W26" s="77">
        <v>176</v>
      </c>
      <c r="X26" s="77">
        <v>19</v>
      </c>
      <c r="Y26" s="77">
        <v>55</v>
      </c>
      <c r="Z26" s="77">
        <v>311</v>
      </c>
      <c r="AA26" s="77">
        <v>30</v>
      </c>
      <c r="AB26" s="77">
        <v>573</v>
      </c>
      <c r="AC26" s="77">
        <v>178</v>
      </c>
      <c r="AD26" s="77">
        <v>2</v>
      </c>
      <c r="AE26" s="77">
        <v>14</v>
      </c>
      <c r="AF26" s="77">
        <v>246</v>
      </c>
      <c r="AG26" s="77">
        <v>102</v>
      </c>
      <c r="AH26" s="77">
        <v>1290</v>
      </c>
      <c r="AI26" s="77">
        <v>89</v>
      </c>
      <c r="AJ26" s="77">
        <v>2306</v>
      </c>
      <c r="AK26" s="77">
        <v>1282</v>
      </c>
      <c r="AL26" s="77">
        <v>94</v>
      </c>
      <c r="AM26" s="78">
        <v>61</v>
      </c>
      <c r="AN26" s="75">
        <f t="shared" si="0"/>
        <v>9182</v>
      </c>
    </row>
    <row r="27" spans="2:40" ht="20.100000000000001" customHeight="1" thickBot="1" x14ac:dyDescent="0.35">
      <c r="B27" s="22"/>
      <c r="C27" s="18" t="s">
        <v>66</v>
      </c>
      <c r="D27" s="76">
        <v>13</v>
      </c>
      <c r="E27" s="77">
        <v>2</v>
      </c>
      <c r="F27" s="77">
        <v>5</v>
      </c>
      <c r="G27" s="77">
        <v>6</v>
      </c>
      <c r="H27" s="77">
        <v>11</v>
      </c>
      <c r="I27" s="77">
        <v>37</v>
      </c>
      <c r="J27" s="77">
        <v>5</v>
      </c>
      <c r="K27" s="77">
        <v>9</v>
      </c>
      <c r="L27" s="77">
        <v>10</v>
      </c>
      <c r="M27" s="77">
        <v>7</v>
      </c>
      <c r="N27" s="77">
        <v>10</v>
      </c>
      <c r="O27" s="77">
        <v>3</v>
      </c>
      <c r="P27" s="77">
        <v>13</v>
      </c>
      <c r="Q27" s="77">
        <v>7</v>
      </c>
      <c r="R27" s="77">
        <v>17</v>
      </c>
      <c r="S27" s="77">
        <v>3</v>
      </c>
      <c r="T27" s="77">
        <v>7</v>
      </c>
      <c r="U27" s="77">
        <v>7</v>
      </c>
      <c r="V27" s="77">
        <v>11</v>
      </c>
      <c r="W27" s="77">
        <v>22</v>
      </c>
      <c r="X27" s="77">
        <v>2</v>
      </c>
      <c r="Y27" s="77">
        <v>8</v>
      </c>
      <c r="Z27" s="77">
        <v>24</v>
      </c>
      <c r="AA27" s="77">
        <v>0</v>
      </c>
      <c r="AB27" s="77">
        <v>45</v>
      </c>
      <c r="AC27" s="77">
        <v>45</v>
      </c>
      <c r="AD27" s="77">
        <v>2</v>
      </c>
      <c r="AE27" s="77">
        <v>4</v>
      </c>
      <c r="AF27" s="77">
        <v>11</v>
      </c>
      <c r="AG27" s="77">
        <v>2</v>
      </c>
      <c r="AH27" s="77">
        <v>43</v>
      </c>
      <c r="AI27" s="77">
        <v>5</v>
      </c>
      <c r="AJ27" s="77">
        <v>79</v>
      </c>
      <c r="AK27" s="77">
        <v>57</v>
      </c>
      <c r="AL27" s="77">
        <v>4</v>
      </c>
      <c r="AM27" s="78">
        <v>0</v>
      </c>
      <c r="AN27" s="75">
        <f t="shared" si="0"/>
        <v>536</v>
      </c>
    </row>
    <row r="28" spans="2:40" ht="20.100000000000001" customHeight="1" thickBot="1" x14ac:dyDescent="0.35">
      <c r="B28" s="22"/>
      <c r="C28" s="18" t="s">
        <v>92</v>
      </c>
      <c r="D28" s="76">
        <v>8</v>
      </c>
      <c r="E28" s="77">
        <v>1</v>
      </c>
      <c r="F28" s="77">
        <v>1</v>
      </c>
      <c r="G28" s="77">
        <v>0</v>
      </c>
      <c r="H28" s="77">
        <v>1</v>
      </c>
      <c r="I28" s="77">
        <v>221</v>
      </c>
      <c r="J28" s="77">
        <v>1</v>
      </c>
      <c r="K28" s="77">
        <v>2</v>
      </c>
      <c r="L28" s="77">
        <v>0</v>
      </c>
      <c r="M28" s="77">
        <v>2</v>
      </c>
      <c r="N28" s="77">
        <v>0</v>
      </c>
      <c r="O28" s="77">
        <v>0</v>
      </c>
      <c r="P28" s="77">
        <v>4</v>
      </c>
      <c r="Q28" s="77">
        <v>23</v>
      </c>
      <c r="R28" s="77">
        <v>31</v>
      </c>
      <c r="S28" s="77">
        <v>0</v>
      </c>
      <c r="T28" s="77">
        <v>0</v>
      </c>
      <c r="U28" s="77">
        <v>2</v>
      </c>
      <c r="V28" s="77">
        <v>1</v>
      </c>
      <c r="W28" s="77">
        <v>0</v>
      </c>
      <c r="X28" s="77">
        <v>0</v>
      </c>
      <c r="Y28" s="77">
        <v>2</v>
      </c>
      <c r="Z28" s="77">
        <v>5</v>
      </c>
      <c r="AA28" s="77">
        <v>0</v>
      </c>
      <c r="AB28" s="77">
        <v>15</v>
      </c>
      <c r="AC28" s="77">
        <v>3</v>
      </c>
      <c r="AD28" s="77">
        <v>0</v>
      </c>
      <c r="AE28" s="77">
        <v>0</v>
      </c>
      <c r="AF28" s="77">
        <v>1</v>
      </c>
      <c r="AG28" s="77">
        <v>0</v>
      </c>
      <c r="AH28" s="77">
        <v>33</v>
      </c>
      <c r="AI28" s="77">
        <v>6</v>
      </c>
      <c r="AJ28" s="77">
        <v>1</v>
      </c>
      <c r="AK28" s="77">
        <v>3</v>
      </c>
      <c r="AL28" s="77">
        <v>0</v>
      </c>
      <c r="AM28" s="78">
        <v>1</v>
      </c>
      <c r="AN28" s="75">
        <f t="shared" si="0"/>
        <v>368</v>
      </c>
    </row>
    <row r="29" spans="2:40" ht="20.100000000000001" customHeight="1" thickBot="1" x14ac:dyDescent="0.35">
      <c r="B29" s="22"/>
      <c r="C29" s="18" t="s">
        <v>162</v>
      </c>
      <c r="D29" s="76">
        <v>3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4</v>
      </c>
      <c r="Q29" s="77">
        <v>0</v>
      </c>
      <c r="R29" s="77">
        <v>0</v>
      </c>
      <c r="S29" s="77">
        <v>0</v>
      </c>
      <c r="T29" s="77">
        <v>1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1</v>
      </c>
      <c r="AA29" s="77">
        <v>0</v>
      </c>
      <c r="AB29" s="77">
        <v>4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1</v>
      </c>
      <c r="AI29" s="77">
        <v>0</v>
      </c>
      <c r="AJ29" s="77">
        <v>1</v>
      </c>
      <c r="AK29" s="77">
        <v>1</v>
      </c>
      <c r="AL29" s="77">
        <v>0</v>
      </c>
      <c r="AM29" s="78">
        <v>0</v>
      </c>
      <c r="AN29" s="75">
        <f t="shared" si="0"/>
        <v>16</v>
      </c>
    </row>
    <row r="30" spans="2:40" ht="20.100000000000001" customHeight="1" thickBot="1" x14ac:dyDescent="0.35">
      <c r="B30" s="22"/>
      <c r="C30" s="18" t="s">
        <v>114</v>
      </c>
      <c r="D30" s="76">
        <v>0</v>
      </c>
      <c r="E30" s="77">
        <v>0</v>
      </c>
      <c r="F30" s="77">
        <v>1</v>
      </c>
      <c r="G30" s="77">
        <v>0</v>
      </c>
      <c r="H30" s="77">
        <v>0</v>
      </c>
      <c r="I30" s="77">
        <v>8</v>
      </c>
      <c r="J30" s="77">
        <v>0</v>
      </c>
      <c r="K30" s="77">
        <v>1</v>
      </c>
      <c r="L30" s="77">
        <v>1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12</v>
      </c>
      <c r="AA30" s="77">
        <v>0</v>
      </c>
      <c r="AB30" s="77">
        <v>1</v>
      </c>
      <c r="AC30" s="77">
        <v>0</v>
      </c>
      <c r="AD30" s="77">
        <v>0</v>
      </c>
      <c r="AE30" s="77">
        <v>0</v>
      </c>
      <c r="AF30" s="77">
        <v>0</v>
      </c>
      <c r="AG30" s="77">
        <v>1</v>
      </c>
      <c r="AH30" s="77">
        <v>2</v>
      </c>
      <c r="AI30" s="77">
        <v>0</v>
      </c>
      <c r="AJ30" s="77">
        <v>0</v>
      </c>
      <c r="AK30" s="77">
        <v>0</v>
      </c>
      <c r="AL30" s="77">
        <v>0</v>
      </c>
      <c r="AM30" s="78">
        <v>0</v>
      </c>
      <c r="AN30" s="75">
        <f t="shared" si="0"/>
        <v>27</v>
      </c>
    </row>
    <row r="31" spans="2:40" ht="20.100000000000001" customHeight="1" thickBot="1" x14ac:dyDescent="0.35">
      <c r="B31" s="22"/>
      <c r="C31" s="18" t="s">
        <v>111</v>
      </c>
      <c r="D31" s="76">
        <v>74</v>
      </c>
      <c r="E31" s="77">
        <v>6</v>
      </c>
      <c r="F31" s="77">
        <v>98</v>
      </c>
      <c r="G31" s="77">
        <v>12</v>
      </c>
      <c r="H31" s="77">
        <v>16</v>
      </c>
      <c r="I31" s="77">
        <v>423</v>
      </c>
      <c r="J31" s="77">
        <v>9</v>
      </c>
      <c r="K31" s="77">
        <v>21</v>
      </c>
      <c r="L31" s="77">
        <v>32</v>
      </c>
      <c r="M31" s="77">
        <v>45</v>
      </c>
      <c r="N31" s="77">
        <v>41</v>
      </c>
      <c r="O31" s="77">
        <v>6</v>
      </c>
      <c r="P31" s="77">
        <v>41</v>
      </c>
      <c r="Q31" s="77">
        <v>91</v>
      </c>
      <c r="R31" s="77">
        <v>26</v>
      </c>
      <c r="S31" s="77">
        <v>5</v>
      </c>
      <c r="T31" s="77">
        <v>5</v>
      </c>
      <c r="U31" s="77">
        <v>14</v>
      </c>
      <c r="V31" s="77">
        <v>2</v>
      </c>
      <c r="W31" s="77">
        <v>30</v>
      </c>
      <c r="X31" s="77">
        <v>3</v>
      </c>
      <c r="Y31" s="77">
        <v>31</v>
      </c>
      <c r="Z31" s="77">
        <v>40</v>
      </c>
      <c r="AA31" s="77">
        <v>10</v>
      </c>
      <c r="AB31" s="77">
        <v>210</v>
      </c>
      <c r="AC31" s="77">
        <v>95</v>
      </c>
      <c r="AD31" s="77">
        <v>10</v>
      </c>
      <c r="AE31" s="77">
        <v>20</v>
      </c>
      <c r="AF31" s="77">
        <v>107</v>
      </c>
      <c r="AG31" s="77">
        <v>20</v>
      </c>
      <c r="AH31" s="77">
        <v>43</v>
      </c>
      <c r="AI31" s="77">
        <v>29</v>
      </c>
      <c r="AJ31" s="77">
        <v>4</v>
      </c>
      <c r="AK31" s="77">
        <v>123</v>
      </c>
      <c r="AL31" s="77">
        <v>23</v>
      </c>
      <c r="AM31" s="78">
        <v>2</v>
      </c>
      <c r="AN31" s="75">
        <f t="shared" si="0"/>
        <v>1767</v>
      </c>
    </row>
    <row r="32" spans="2:40" ht="20.100000000000001" customHeight="1" thickBot="1" x14ac:dyDescent="0.35">
      <c r="B32" s="22"/>
      <c r="C32" s="18" t="s">
        <v>86</v>
      </c>
      <c r="D32" s="76">
        <v>1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5</v>
      </c>
      <c r="Q32" s="77">
        <v>0</v>
      </c>
      <c r="R32" s="77">
        <v>1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1</v>
      </c>
      <c r="Y32" s="77">
        <v>0</v>
      </c>
      <c r="Z32" s="77">
        <v>2</v>
      </c>
      <c r="AA32" s="77">
        <v>0</v>
      </c>
      <c r="AB32" s="77">
        <v>3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2</v>
      </c>
      <c r="AI32" s="77">
        <v>0</v>
      </c>
      <c r="AJ32" s="77">
        <v>1</v>
      </c>
      <c r="AK32" s="77">
        <v>10</v>
      </c>
      <c r="AL32" s="77">
        <v>0</v>
      </c>
      <c r="AM32" s="78">
        <v>0</v>
      </c>
      <c r="AN32" s="75">
        <f t="shared" si="0"/>
        <v>26</v>
      </c>
    </row>
    <row r="33" spans="2:40" ht="20.100000000000001" customHeight="1" thickBot="1" x14ac:dyDescent="0.35">
      <c r="B33" s="22"/>
      <c r="C33" s="18" t="s">
        <v>67</v>
      </c>
      <c r="D33" s="76">
        <v>1</v>
      </c>
      <c r="E33" s="77">
        <v>0</v>
      </c>
      <c r="F33" s="77">
        <v>1</v>
      </c>
      <c r="G33" s="77">
        <v>0</v>
      </c>
      <c r="H33" s="77">
        <v>0</v>
      </c>
      <c r="I33" s="77">
        <v>1</v>
      </c>
      <c r="J33" s="77">
        <v>0</v>
      </c>
      <c r="K33" s="77">
        <v>0</v>
      </c>
      <c r="L33" s="77">
        <v>1</v>
      </c>
      <c r="M33" s="77">
        <v>0</v>
      </c>
      <c r="N33" s="77">
        <v>1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1</v>
      </c>
      <c r="X33" s="77">
        <v>0</v>
      </c>
      <c r="Y33" s="77">
        <v>0</v>
      </c>
      <c r="Z33" s="77">
        <v>2</v>
      </c>
      <c r="AA33" s="77">
        <v>0</v>
      </c>
      <c r="AB33" s="77">
        <v>2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5</v>
      </c>
      <c r="AL33" s="77">
        <v>0</v>
      </c>
      <c r="AM33" s="78">
        <v>0</v>
      </c>
      <c r="AN33" s="75">
        <f t="shared" si="0"/>
        <v>15</v>
      </c>
    </row>
    <row r="34" spans="2:40" ht="20.100000000000001" customHeight="1" thickBot="1" x14ac:dyDescent="0.35">
      <c r="B34" s="22"/>
      <c r="C34" s="18" t="s">
        <v>87</v>
      </c>
      <c r="D34" s="76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2</v>
      </c>
      <c r="L34" s="77">
        <v>2</v>
      </c>
      <c r="M34" s="77">
        <v>0</v>
      </c>
      <c r="N34" s="77">
        <v>1</v>
      </c>
      <c r="O34" s="77">
        <v>0</v>
      </c>
      <c r="P34" s="77">
        <v>2</v>
      </c>
      <c r="Q34" s="77">
        <v>1</v>
      </c>
      <c r="R34" s="77">
        <v>1</v>
      </c>
      <c r="S34" s="77">
        <v>0</v>
      </c>
      <c r="T34" s="77">
        <v>0</v>
      </c>
      <c r="U34" s="77">
        <v>0</v>
      </c>
      <c r="V34" s="77">
        <v>1</v>
      </c>
      <c r="W34" s="77">
        <v>1</v>
      </c>
      <c r="X34" s="77">
        <v>0</v>
      </c>
      <c r="Y34" s="77">
        <v>0</v>
      </c>
      <c r="Z34" s="77">
        <v>1</v>
      </c>
      <c r="AA34" s="77">
        <v>1</v>
      </c>
      <c r="AB34" s="77">
        <v>2</v>
      </c>
      <c r="AC34" s="77">
        <v>0</v>
      </c>
      <c r="AD34" s="77">
        <v>0</v>
      </c>
      <c r="AE34" s="77">
        <v>0</v>
      </c>
      <c r="AF34" s="77">
        <v>5</v>
      </c>
      <c r="AG34" s="77">
        <v>2</v>
      </c>
      <c r="AH34" s="77">
        <v>2</v>
      </c>
      <c r="AI34" s="77">
        <v>3</v>
      </c>
      <c r="AJ34" s="77">
        <v>5</v>
      </c>
      <c r="AK34" s="77">
        <v>7</v>
      </c>
      <c r="AL34" s="77">
        <v>2</v>
      </c>
      <c r="AM34" s="78">
        <v>0</v>
      </c>
      <c r="AN34" s="75">
        <f t="shared" si="0"/>
        <v>41</v>
      </c>
    </row>
    <row r="35" spans="2:40" ht="20.100000000000001" customHeight="1" thickBot="1" x14ac:dyDescent="0.35">
      <c r="B35" s="22"/>
      <c r="C35" s="18" t="s">
        <v>68</v>
      </c>
      <c r="D35" s="76">
        <v>15</v>
      </c>
      <c r="E35" s="77">
        <v>4</v>
      </c>
      <c r="F35" s="77">
        <v>8</v>
      </c>
      <c r="G35" s="77">
        <v>13</v>
      </c>
      <c r="H35" s="77">
        <v>14</v>
      </c>
      <c r="I35" s="77">
        <v>88</v>
      </c>
      <c r="J35" s="77">
        <v>2</v>
      </c>
      <c r="K35" s="77">
        <v>13</v>
      </c>
      <c r="L35" s="77">
        <v>1</v>
      </c>
      <c r="M35" s="77">
        <v>4</v>
      </c>
      <c r="N35" s="77">
        <v>2</v>
      </c>
      <c r="O35" s="77">
        <v>4</v>
      </c>
      <c r="P35" s="77">
        <v>32</v>
      </c>
      <c r="Q35" s="77">
        <v>7</v>
      </c>
      <c r="R35" s="77">
        <v>22</v>
      </c>
      <c r="S35" s="77">
        <v>5</v>
      </c>
      <c r="T35" s="77">
        <v>3</v>
      </c>
      <c r="U35" s="77">
        <v>47</v>
      </c>
      <c r="V35" s="77">
        <v>5</v>
      </c>
      <c r="W35" s="77">
        <v>11</v>
      </c>
      <c r="X35" s="77">
        <v>7</v>
      </c>
      <c r="Y35" s="77">
        <v>2</v>
      </c>
      <c r="Z35" s="77">
        <v>38</v>
      </c>
      <c r="AA35" s="77">
        <v>0</v>
      </c>
      <c r="AB35" s="77">
        <v>43</v>
      </c>
      <c r="AC35" s="77">
        <v>11</v>
      </c>
      <c r="AD35" s="77">
        <v>1</v>
      </c>
      <c r="AE35" s="77">
        <v>3</v>
      </c>
      <c r="AF35" s="77">
        <v>8</v>
      </c>
      <c r="AG35" s="77">
        <v>7</v>
      </c>
      <c r="AH35" s="77">
        <v>452</v>
      </c>
      <c r="AI35" s="77">
        <v>17</v>
      </c>
      <c r="AJ35" s="77">
        <v>24</v>
      </c>
      <c r="AK35" s="77">
        <v>49</v>
      </c>
      <c r="AL35" s="77">
        <v>11</v>
      </c>
      <c r="AM35" s="78">
        <v>0</v>
      </c>
      <c r="AN35" s="75">
        <f t="shared" si="0"/>
        <v>973</v>
      </c>
    </row>
    <row r="36" spans="2:40" ht="20.100000000000001" customHeight="1" thickBot="1" x14ac:dyDescent="0.35">
      <c r="B36" s="22"/>
      <c r="C36" s="18" t="s">
        <v>112</v>
      </c>
      <c r="D36" s="76">
        <v>0</v>
      </c>
      <c r="E36" s="77">
        <v>0</v>
      </c>
      <c r="F36" s="77">
        <v>0</v>
      </c>
      <c r="G36" s="77">
        <v>0</v>
      </c>
      <c r="H36" s="77">
        <v>0</v>
      </c>
      <c r="I36" s="77">
        <v>29</v>
      </c>
      <c r="J36" s="77">
        <v>0</v>
      </c>
      <c r="K36" s="77">
        <v>3</v>
      </c>
      <c r="L36" s="77">
        <v>0</v>
      </c>
      <c r="M36" s="77">
        <v>0</v>
      </c>
      <c r="N36" s="77">
        <v>11</v>
      </c>
      <c r="O36" s="77">
        <v>0</v>
      </c>
      <c r="P36" s="77">
        <v>1</v>
      </c>
      <c r="Q36" s="77">
        <v>0</v>
      </c>
      <c r="R36" s="77">
        <v>2</v>
      </c>
      <c r="S36" s="77">
        <v>1</v>
      </c>
      <c r="T36" s="77">
        <v>143</v>
      </c>
      <c r="U36" s="77">
        <v>0</v>
      </c>
      <c r="V36" s="77">
        <v>0</v>
      </c>
      <c r="W36" s="77">
        <v>1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7</v>
      </c>
      <c r="AH36" s="77">
        <v>79</v>
      </c>
      <c r="AI36" s="77">
        <v>3</v>
      </c>
      <c r="AJ36" s="77">
        <v>101</v>
      </c>
      <c r="AK36" s="77">
        <v>7</v>
      </c>
      <c r="AL36" s="77">
        <v>0</v>
      </c>
      <c r="AM36" s="78">
        <v>0</v>
      </c>
      <c r="AN36" s="75">
        <f t="shared" si="0"/>
        <v>388</v>
      </c>
    </row>
    <row r="37" spans="2:40" ht="20.100000000000001" customHeight="1" thickBot="1" x14ac:dyDescent="0.35">
      <c r="B37" s="22"/>
      <c r="C37" s="18" t="s">
        <v>85</v>
      </c>
      <c r="D37" s="76">
        <v>0</v>
      </c>
      <c r="E37" s="77">
        <v>0</v>
      </c>
      <c r="F37" s="77">
        <v>0</v>
      </c>
      <c r="G37" s="77">
        <v>1</v>
      </c>
      <c r="H37" s="77">
        <v>0</v>
      </c>
      <c r="I37" s="77">
        <v>1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1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1</v>
      </c>
      <c r="AI37" s="77">
        <v>0</v>
      </c>
      <c r="AJ37" s="77">
        <v>0</v>
      </c>
      <c r="AK37" s="77">
        <v>0</v>
      </c>
      <c r="AL37" s="77">
        <v>0</v>
      </c>
      <c r="AM37" s="78">
        <v>0</v>
      </c>
      <c r="AN37" s="75">
        <f t="shared" si="0"/>
        <v>4</v>
      </c>
    </row>
    <row r="38" spans="2:40" ht="20.100000000000001" customHeight="1" thickBot="1" x14ac:dyDescent="0.35">
      <c r="B38" s="22"/>
      <c r="C38" s="18" t="s">
        <v>90</v>
      </c>
      <c r="D38" s="76">
        <v>0</v>
      </c>
      <c r="E38" s="77">
        <v>0</v>
      </c>
      <c r="F38" s="77">
        <v>2</v>
      </c>
      <c r="G38" s="77">
        <v>0</v>
      </c>
      <c r="H38" s="77">
        <v>0</v>
      </c>
      <c r="I38" s="77">
        <v>44</v>
      </c>
      <c r="J38" s="77">
        <v>2</v>
      </c>
      <c r="K38" s="77">
        <v>0</v>
      </c>
      <c r="L38" s="77">
        <v>0</v>
      </c>
      <c r="M38" s="77">
        <v>0</v>
      </c>
      <c r="N38" s="77">
        <v>0</v>
      </c>
      <c r="O38" s="77">
        <v>1</v>
      </c>
      <c r="P38" s="77">
        <v>7</v>
      </c>
      <c r="Q38" s="77">
        <v>4</v>
      </c>
      <c r="R38" s="77">
        <v>61</v>
      </c>
      <c r="S38" s="77">
        <v>2</v>
      </c>
      <c r="T38" s="77">
        <v>1</v>
      </c>
      <c r="U38" s="77">
        <v>2</v>
      </c>
      <c r="V38" s="77">
        <v>18</v>
      </c>
      <c r="W38" s="77">
        <v>8</v>
      </c>
      <c r="X38" s="77">
        <v>0</v>
      </c>
      <c r="Y38" s="77">
        <v>0</v>
      </c>
      <c r="Z38" s="77">
        <v>1</v>
      </c>
      <c r="AA38" s="77">
        <v>0</v>
      </c>
      <c r="AB38" s="77">
        <v>4</v>
      </c>
      <c r="AC38" s="77">
        <v>3</v>
      </c>
      <c r="AD38" s="77">
        <v>0</v>
      </c>
      <c r="AE38" s="77">
        <v>0</v>
      </c>
      <c r="AF38" s="77">
        <v>1</v>
      </c>
      <c r="AG38" s="77">
        <v>6</v>
      </c>
      <c r="AH38" s="77">
        <v>3</v>
      </c>
      <c r="AI38" s="77">
        <v>1</v>
      </c>
      <c r="AJ38" s="77">
        <v>39</v>
      </c>
      <c r="AK38" s="77">
        <v>21</v>
      </c>
      <c r="AL38" s="77">
        <v>12</v>
      </c>
      <c r="AM38" s="78">
        <v>3</v>
      </c>
      <c r="AN38" s="75">
        <f t="shared" si="0"/>
        <v>246</v>
      </c>
    </row>
    <row r="39" spans="2:40" ht="20.100000000000001" customHeight="1" thickBot="1" x14ac:dyDescent="0.35">
      <c r="B39" s="22"/>
      <c r="C39" s="18" t="s">
        <v>164</v>
      </c>
      <c r="D39" s="76">
        <v>31</v>
      </c>
      <c r="E39" s="77">
        <v>4</v>
      </c>
      <c r="F39" s="77">
        <v>5</v>
      </c>
      <c r="G39" s="77">
        <v>12</v>
      </c>
      <c r="H39" s="77">
        <v>8</v>
      </c>
      <c r="I39" s="77">
        <v>3</v>
      </c>
      <c r="J39" s="77">
        <v>3</v>
      </c>
      <c r="K39" s="77">
        <v>35</v>
      </c>
      <c r="L39" s="77">
        <v>18</v>
      </c>
      <c r="M39" s="77">
        <v>8</v>
      </c>
      <c r="N39" s="77">
        <v>5</v>
      </c>
      <c r="O39" s="77">
        <v>2</v>
      </c>
      <c r="P39" s="77">
        <v>11</v>
      </c>
      <c r="Q39" s="77">
        <v>4</v>
      </c>
      <c r="R39" s="77">
        <v>16</v>
      </c>
      <c r="S39" s="77">
        <v>4</v>
      </c>
      <c r="T39" s="77">
        <v>6</v>
      </c>
      <c r="U39" s="77">
        <v>9</v>
      </c>
      <c r="V39" s="77">
        <v>51</v>
      </c>
      <c r="W39" s="77">
        <v>14</v>
      </c>
      <c r="X39" s="77">
        <v>7</v>
      </c>
      <c r="Y39" s="77">
        <v>2</v>
      </c>
      <c r="Z39" s="77">
        <v>10</v>
      </c>
      <c r="AA39" s="77">
        <v>0</v>
      </c>
      <c r="AB39" s="77">
        <v>12</v>
      </c>
      <c r="AC39" s="77">
        <v>0</v>
      </c>
      <c r="AD39" s="77">
        <v>3</v>
      </c>
      <c r="AE39" s="77">
        <v>7</v>
      </c>
      <c r="AF39" s="77">
        <v>2</v>
      </c>
      <c r="AG39" s="77">
        <v>5</v>
      </c>
      <c r="AH39" s="77">
        <v>18</v>
      </c>
      <c r="AI39" s="77">
        <v>8</v>
      </c>
      <c r="AJ39" s="77">
        <v>23</v>
      </c>
      <c r="AK39" s="77">
        <v>34</v>
      </c>
      <c r="AL39" s="77">
        <v>5</v>
      </c>
      <c r="AM39" s="78">
        <v>1</v>
      </c>
      <c r="AN39" s="75">
        <f t="shared" si="0"/>
        <v>386</v>
      </c>
    </row>
    <row r="40" spans="2:40" ht="20.100000000000001" customHeight="1" thickBot="1" x14ac:dyDescent="0.35">
      <c r="B40" s="22"/>
      <c r="C40" s="18" t="s">
        <v>116</v>
      </c>
      <c r="D40" s="76">
        <v>0</v>
      </c>
      <c r="E40" s="77">
        <v>0</v>
      </c>
      <c r="F40" s="77">
        <v>0</v>
      </c>
      <c r="G40" s="77">
        <v>0</v>
      </c>
      <c r="H40" s="77">
        <v>0</v>
      </c>
      <c r="I40" s="77">
        <v>1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1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2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2</v>
      </c>
      <c r="AI40" s="77">
        <v>0</v>
      </c>
      <c r="AJ40" s="77">
        <v>0</v>
      </c>
      <c r="AK40" s="77">
        <v>0</v>
      </c>
      <c r="AL40" s="77">
        <v>0</v>
      </c>
      <c r="AM40" s="78">
        <v>0</v>
      </c>
      <c r="AN40" s="75">
        <f t="shared" si="0"/>
        <v>7</v>
      </c>
    </row>
    <row r="41" spans="2:40" ht="20.100000000000001" customHeight="1" thickBot="1" x14ac:dyDescent="0.35">
      <c r="B41" s="22"/>
      <c r="C41" s="18" t="s">
        <v>69</v>
      </c>
      <c r="D41" s="76">
        <v>265</v>
      </c>
      <c r="E41" s="77">
        <v>6</v>
      </c>
      <c r="F41" s="77">
        <v>204</v>
      </c>
      <c r="G41" s="77">
        <v>332</v>
      </c>
      <c r="H41" s="77">
        <v>67</v>
      </c>
      <c r="I41" s="77">
        <v>692</v>
      </c>
      <c r="J41" s="77">
        <v>19</v>
      </c>
      <c r="K41" s="77">
        <v>130</v>
      </c>
      <c r="L41" s="77">
        <v>77</v>
      </c>
      <c r="M41" s="77">
        <v>66</v>
      </c>
      <c r="N41" s="77">
        <v>298</v>
      </c>
      <c r="O41" s="77">
        <v>36</v>
      </c>
      <c r="P41" s="77">
        <v>253</v>
      </c>
      <c r="Q41" s="77">
        <v>168</v>
      </c>
      <c r="R41" s="77">
        <v>1835</v>
      </c>
      <c r="S41" s="77">
        <v>37</v>
      </c>
      <c r="T41" s="77">
        <v>181</v>
      </c>
      <c r="U41" s="77">
        <v>350</v>
      </c>
      <c r="V41" s="77">
        <v>177</v>
      </c>
      <c r="W41" s="77">
        <v>384</v>
      </c>
      <c r="X41" s="77">
        <v>65</v>
      </c>
      <c r="Y41" s="77">
        <v>145</v>
      </c>
      <c r="Z41" s="77">
        <v>252</v>
      </c>
      <c r="AA41" s="77">
        <v>44</v>
      </c>
      <c r="AB41" s="77">
        <v>829</v>
      </c>
      <c r="AC41" s="77">
        <v>156</v>
      </c>
      <c r="AD41" s="77">
        <v>16</v>
      </c>
      <c r="AE41" s="77">
        <v>52</v>
      </c>
      <c r="AF41" s="77">
        <v>160</v>
      </c>
      <c r="AG41" s="77">
        <v>215</v>
      </c>
      <c r="AH41" s="77">
        <v>1390</v>
      </c>
      <c r="AI41" s="77">
        <v>125</v>
      </c>
      <c r="AJ41" s="77">
        <v>3006</v>
      </c>
      <c r="AK41" s="77">
        <v>1330</v>
      </c>
      <c r="AL41" s="77">
        <v>97</v>
      </c>
      <c r="AM41" s="78">
        <v>120</v>
      </c>
      <c r="AN41" s="75">
        <f t="shared" si="0"/>
        <v>13579</v>
      </c>
    </row>
    <row r="42" spans="2:40" ht="20.100000000000001" customHeight="1" thickBot="1" x14ac:dyDescent="0.35">
      <c r="B42" s="22"/>
      <c r="C42" s="18" t="s">
        <v>70</v>
      </c>
      <c r="D42" s="76">
        <v>1</v>
      </c>
      <c r="E42" s="77">
        <v>0</v>
      </c>
      <c r="F42" s="77">
        <v>11</v>
      </c>
      <c r="G42" s="77">
        <v>1</v>
      </c>
      <c r="H42" s="77">
        <v>11</v>
      </c>
      <c r="I42" s="77">
        <v>54</v>
      </c>
      <c r="J42" s="77">
        <v>0</v>
      </c>
      <c r="K42" s="77">
        <v>2</v>
      </c>
      <c r="L42" s="77">
        <v>1</v>
      </c>
      <c r="M42" s="77">
        <v>2</v>
      </c>
      <c r="N42" s="77">
        <v>0</v>
      </c>
      <c r="O42" s="77">
        <v>3</v>
      </c>
      <c r="P42" s="77">
        <v>3</v>
      </c>
      <c r="Q42" s="77">
        <v>5</v>
      </c>
      <c r="R42" s="77">
        <v>2</v>
      </c>
      <c r="S42" s="77">
        <v>0</v>
      </c>
      <c r="T42" s="77">
        <v>3</v>
      </c>
      <c r="U42" s="77">
        <v>0</v>
      </c>
      <c r="V42" s="77">
        <v>2</v>
      </c>
      <c r="W42" s="77">
        <v>7</v>
      </c>
      <c r="X42" s="77">
        <v>0</v>
      </c>
      <c r="Y42" s="77">
        <v>2</v>
      </c>
      <c r="Z42" s="77">
        <v>11</v>
      </c>
      <c r="AA42" s="77">
        <v>0</v>
      </c>
      <c r="AB42" s="77">
        <v>14</v>
      </c>
      <c r="AC42" s="77">
        <v>2</v>
      </c>
      <c r="AD42" s="77">
        <v>0</v>
      </c>
      <c r="AE42" s="77">
        <v>1</v>
      </c>
      <c r="AF42" s="77">
        <v>4</v>
      </c>
      <c r="AG42" s="77">
        <v>2</v>
      </c>
      <c r="AH42" s="77">
        <v>14</v>
      </c>
      <c r="AI42" s="77">
        <v>6</v>
      </c>
      <c r="AJ42" s="77">
        <v>13</v>
      </c>
      <c r="AK42" s="77">
        <v>13</v>
      </c>
      <c r="AL42" s="77">
        <v>6</v>
      </c>
      <c r="AM42" s="78">
        <v>3</v>
      </c>
      <c r="AN42" s="75">
        <f t="shared" si="0"/>
        <v>199</v>
      </c>
    </row>
    <row r="43" spans="2:40" ht="20.100000000000001" customHeight="1" thickBot="1" x14ac:dyDescent="0.35">
      <c r="B43" s="22"/>
      <c r="C43" s="18" t="s">
        <v>71</v>
      </c>
      <c r="D43" s="76">
        <v>0</v>
      </c>
      <c r="E43" s="77">
        <v>1</v>
      </c>
      <c r="F43" s="77">
        <v>1</v>
      </c>
      <c r="G43" s="77">
        <v>0</v>
      </c>
      <c r="H43" s="77">
        <v>1</v>
      </c>
      <c r="I43" s="77">
        <v>0</v>
      </c>
      <c r="J43" s="77">
        <v>0</v>
      </c>
      <c r="K43" s="77">
        <v>3</v>
      </c>
      <c r="L43" s="77">
        <v>0</v>
      </c>
      <c r="M43" s="77">
        <v>0</v>
      </c>
      <c r="N43" s="77">
        <v>1</v>
      </c>
      <c r="O43" s="77">
        <v>0</v>
      </c>
      <c r="P43" s="77">
        <v>1</v>
      </c>
      <c r="Q43" s="77">
        <v>0</v>
      </c>
      <c r="R43" s="77">
        <v>1</v>
      </c>
      <c r="S43" s="77">
        <v>1</v>
      </c>
      <c r="T43" s="77">
        <v>0</v>
      </c>
      <c r="U43" s="77">
        <v>2</v>
      </c>
      <c r="V43" s="77">
        <v>1</v>
      </c>
      <c r="W43" s="77">
        <v>1</v>
      </c>
      <c r="X43" s="77">
        <v>0</v>
      </c>
      <c r="Y43" s="77">
        <v>0</v>
      </c>
      <c r="Z43" s="77">
        <v>1</v>
      </c>
      <c r="AA43" s="77">
        <v>0</v>
      </c>
      <c r="AB43" s="77">
        <v>1</v>
      </c>
      <c r="AC43" s="77">
        <v>1</v>
      </c>
      <c r="AD43" s="77">
        <v>0</v>
      </c>
      <c r="AE43" s="77">
        <v>0</v>
      </c>
      <c r="AF43" s="77">
        <v>0</v>
      </c>
      <c r="AG43" s="77">
        <v>1</v>
      </c>
      <c r="AH43" s="77">
        <v>1</v>
      </c>
      <c r="AI43" s="77">
        <v>0</v>
      </c>
      <c r="AJ43" s="77">
        <v>3</v>
      </c>
      <c r="AK43" s="77">
        <v>2</v>
      </c>
      <c r="AL43" s="77">
        <v>0</v>
      </c>
      <c r="AM43" s="78">
        <v>0</v>
      </c>
      <c r="AN43" s="75">
        <f t="shared" si="0"/>
        <v>24</v>
      </c>
    </row>
    <row r="44" spans="2:40" ht="20.100000000000001" customHeight="1" thickBot="1" x14ac:dyDescent="0.35">
      <c r="B44" s="22"/>
      <c r="C44" s="18" t="s">
        <v>88</v>
      </c>
      <c r="D44" s="76">
        <v>0</v>
      </c>
      <c r="E44" s="77">
        <v>0</v>
      </c>
      <c r="F44" s="77">
        <v>0</v>
      </c>
      <c r="G44" s="77">
        <v>0</v>
      </c>
      <c r="H44" s="77">
        <v>0</v>
      </c>
      <c r="I44" s="77">
        <v>1</v>
      </c>
      <c r="J44" s="77">
        <v>0</v>
      </c>
      <c r="K44" s="77">
        <v>0</v>
      </c>
      <c r="L44" s="77">
        <v>0</v>
      </c>
      <c r="M44" s="77">
        <v>0</v>
      </c>
      <c r="N44" s="77">
        <v>2</v>
      </c>
      <c r="O44" s="77">
        <v>0</v>
      </c>
      <c r="P44" s="77">
        <v>1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1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8">
        <v>0</v>
      </c>
      <c r="AN44" s="75">
        <f t="shared" si="0"/>
        <v>5</v>
      </c>
    </row>
    <row r="45" spans="2:40" ht="20.100000000000001" customHeight="1" thickBot="1" x14ac:dyDescent="0.35">
      <c r="B45" s="22"/>
      <c r="C45" s="18" t="s">
        <v>72</v>
      </c>
      <c r="D45" s="76">
        <v>7</v>
      </c>
      <c r="E45" s="77">
        <v>0</v>
      </c>
      <c r="F45" s="77">
        <v>1</v>
      </c>
      <c r="G45" s="77">
        <v>3</v>
      </c>
      <c r="H45" s="77">
        <v>4</v>
      </c>
      <c r="I45" s="77">
        <v>37</v>
      </c>
      <c r="J45" s="77">
        <v>4</v>
      </c>
      <c r="K45" s="77">
        <v>28</v>
      </c>
      <c r="L45" s="77">
        <v>2</v>
      </c>
      <c r="M45" s="77">
        <v>5</v>
      </c>
      <c r="N45" s="77">
        <v>11</v>
      </c>
      <c r="O45" s="77">
        <v>3</v>
      </c>
      <c r="P45" s="77">
        <v>33</v>
      </c>
      <c r="Q45" s="77">
        <v>7</v>
      </c>
      <c r="R45" s="77">
        <v>25</v>
      </c>
      <c r="S45" s="77">
        <v>7</v>
      </c>
      <c r="T45" s="77">
        <v>0</v>
      </c>
      <c r="U45" s="77">
        <v>8</v>
      </c>
      <c r="V45" s="77">
        <v>3</v>
      </c>
      <c r="W45" s="77">
        <v>18</v>
      </c>
      <c r="X45" s="77">
        <v>2</v>
      </c>
      <c r="Y45" s="77">
        <v>7</v>
      </c>
      <c r="Z45" s="77">
        <v>6</v>
      </c>
      <c r="AA45" s="77">
        <v>2</v>
      </c>
      <c r="AB45" s="77">
        <v>14</v>
      </c>
      <c r="AC45" s="77">
        <v>31</v>
      </c>
      <c r="AD45" s="77">
        <v>0</v>
      </c>
      <c r="AE45" s="77">
        <v>4</v>
      </c>
      <c r="AF45" s="77">
        <v>15</v>
      </c>
      <c r="AG45" s="77">
        <v>9</v>
      </c>
      <c r="AH45" s="77">
        <v>9</v>
      </c>
      <c r="AI45" s="77">
        <v>4</v>
      </c>
      <c r="AJ45" s="77">
        <v>107</v>
      </c>
      <c r="AK45" s="77">
        <v>30</v>
      </c>
      <c r="AL45" s="77">
        <v>5</v>
      </c>
      <c r="AM45" s="78">
        <v>1</v>
      </c>
      <c r="AN45" s="75">
        <f t="shared" si="0"/>
        <v>452</v>
      </c>
    </row>
    <row r="46" spans="2:40" ht="20.100000000000001" customHeight="1" thickBot="1" x14ac:dyDescent="0.35">
      <c r="B46" s="22"/>
      <c r="C46" s="18" t="s">
        <v>84</v>
      </c>
      <c r="D46" s="76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2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1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8">
        <v>0</v>
      </c>
      <c r="AN46" s="75">
        <f t="shared" si="0"/>
        <v>3</v>
      </c>
    </row>
    <row r="47" spans="2:40" ht="20.100000000000001" customHeight="1" thickBot="1" x14ac:dyDescent="0.35">
      <c r="B47" s="22"/>
      <c r="C47" s="18" t="s">
        <v>73</v>
      </c>
      <c r="D47" s="76">
        <v>6</v>
      </c>
      <c r="E47" s="77">
        <v>0</v>
      </c>
      <c r="F47" s="77">
        <v>1</v>
      </c>
      <c r="G47" s="77">
        <v>0</v>
      </c>
      <c r="H47" s="77">
        <v>23</v>
      </c>
      <c r="I47" s="77">
        <v>0</v>
      </c>
      <c r="J47" s="77">
        <v>0</v>
      </c>
      <c r="K47" s="77">
        <v>2</v>
      </c>
      <c r="L47" s="77">
        <v>1</v>
      </c>
      <c r="M47" s="77">
        <v>5</v>
      </c>
      <c r="N47" s="77">
        <v>0</v>
      </c>
      <c r="O47" s="77">
        <v>0</v>
      </c>
      <c r="P47" s="77">
        <v>9</v>
      </c>
      <c r="Q47" s="77">
        <v>7</v>
      </c>
      <c r="R47" s="77">
        <v>0</v>
      </c>
      <c r="S47" s="77">
        <v>2</v>
      </c>
      <c r="T47" s="77">
        <v>3</v>
      </c>
      <c r="U47" s="77">
        <v>1</v>
      </c>
      <c r="V47" s="77">
        <v>0</v>
      </c>
      <c r="W47" s="77">
        <v>13</v>
      </c>
      <c r="X47" s="77">
        <v>1</v>
      </c>
      <c r="Y47" s="77">
        <v>0</v>
      </c>
      <c r="Z47" s="77">
        <v>4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5</v>
      </c>
      <c r="AG47" s="77">
        <v>0</v>
      </c>
      <c r="AH47" s="77">
        <v>2</v>
      </c>
      <c r="AI47" s="77">
        <v>14</v>
      </c>
      <c r="AJ47" s="77">
        <v>0</v>
      </c>
      <c r="AK47" s="77">
        <v>1</v>
      </c>
      <c r="AL47" s="77">
        <v>3</v>
      </c>
      <c r="AM47" s="78">
        <v>1</v>
      </c>
      <c r="AN47" s="75">
        <f t="shared" si="0"/>
        <v>104</v>
      </c>
    </row>
    <row r="48" spans="2:40" ht="20.100000000000001" customHeight="1" thickBot="1" x14ac:dyDescent="0.35">
      <c r="B48" s="22"/>
      <c r="C48" s="18" t="s">
        <v>91</v>
      </c>
      <c r="D48" s="76">
        <v>16</v>
      </c>
      <c r="E48" s="77">
        <v>1</v>
      </c>
      <c r="F48" s="77">
        <v>0</v>
      </c>
      <c r="G48" s="77">
        <v>0</v>
      </c>
      <c r="H48" s="77">
        <v>26</v>
      </c>
      <c r="I48" s="77">
        <v>4</v>
      </c>
      <c r="J48" s="77">
        <v>2</v>
      </c>
      <c r="K48" s="77">
        <v>31</v>
      </c>
      <c r="L48" s="77">
        <v>0</v>
      </c>
      <c r="M48" s="77">
        <v>3</v>
      </c>
      <c r="N48" s="77">
        <v>0</v>
      </c>
      <c r="O48" s="77">
        <v>0</v>
      </c>
      <c r="P48" s="77">
        <v>6</v>
      </c>
      <c r="Q48" s="77">
        <v>3</v>
      </c>
      <c r="R48" s="77">
        <v>6</v>
      </c>
      <c r="S48" s="77">
        <v>1</v>
      </c>
      <c r="T48" s="77">
        <v>0</v>
      </c>
      <c r="U48" s="77">
        <v>0</v>
      </c>
      <c r="V48" s="77">
        <v>1</v>
      </c>
      <c r="W48" s="77">
        <v>3</v>
      </c>
      <c r="X48" s="77">
        <v>1</v>
      </c>
      <c r="Y48" s="77">
        <v>0</v>
      </c>
      <c r="Z48" s="77">
        <v>0</v>
      </c>
      <c r="AA48" s="77">
        <v>2</v>
      </c>
      <c r="AB48" s="77">
        <v>52</v>
      </c>
      <c r="AC48" s="77">
        <v>0</v>
      </c>
      <c r="AD48" s="77">
        <v>1</v>
      </c>
      <c r="AE48" s="77">
        <v>1</v>
      </c>
      <c r="AF48" s="77">
        <v>4</v>
      </c>
      <c r="AG48" s="77">
        <v>0</v>
      </c>
      <c r="AH48" s="77">
        <v>6</v>
      </c>
      <c r="AI48" s="77">
        <v>18</v>
      </c>
      <c r="AJ48" s="77">
        <v>10</v>
      </c>
      <c r="AK48" s="77">
        <v>0</v>
      </c>
      <c r="AL48" s="77">
        <v>7</v>
      </c>
      <c r="AM48" s="78">
        <v>0</v>
      </c>
      <c r="AN48" s="75">
        <f t="shared" si="0"/>
        <v>205</v>
      </c>
    </row>
    <row r="49" spans="2:40" ht="20.100000000000001" customHeight="1" thickBot="1" x14ac:dyDescent="0.35">
      <c r="B49" s="22"/>
      <c r="C49" s="18" t="s">
        <v>74</v>
      </c>
      <c r="D49" s="76">
        <v>7</v>
      </c>
      <c r="E49" s="77">
        <v>8</v>
      </c>
      <c r="F49" s="77">
        <v>16</v>
      </c>
      <c r="G49" s="77">
        <v>8</v>
      </c>
      <c r="H49" s="77">
        <v>1</v>
      </c>
      <c r="I49" s="77">
        <v>16</v>
      </c>
      <c r="J49" s="77">
        <v>1</v>
      </c>
      <c r="K49" s="77">
        <v>6</v>
      </c>
      <c r="L49" s="77">
        <v>0</v>
      </c>
      <c r="M49" s="77">
        <v>5</v>
      </c>
      <c r="N49" s="77">
        <v>0</v>
      </c>
      <c r="O49" s="77">
        <v>6</v>
      </c>
      <c r="P49" s="77">
        <v>0</v>
      </c>
      <c r="Q49" s="77">
        <v>0</v>
      </c>
      <c r="R49" s="77">
        <v>1</v>
      </c>
      <c r="S49" s="77">
        <v>1</v>
      </c>
      <c r="T49" s="77">
        <v>8</v>
      </c>
      <c r="U49" s="77">
        <v>2</v>
      </c>
      <c r="V49" s="77">
        <v>1</v>
      </c>
      <c r="W49" s="77">
        <v>5</v>
      </c>
      <c r="X49" s="77">
        <v>2</v>
      </c>
      <c r="Y49" s="77">
        <v>2</v>
      </c>
      <c r="Z49" s="77">
        <v>13</v>
      </c>
      <c r="AA49" s="77">
        <v>12</v>
      </c>
      <c r="AB49" s="77">
        <v>45</v>
      </c>
      <c r="AC49" s="77">
        <v>3</v>
      </c>
      <c r="AD49" s="77">
        <v>2</v>
      </c>
      <c r="AE49" s="77">
        <v>4</v>
      </c>
      <c r="AF49" s="77">
        <v>5</v>
      </c>
      <c r="AG49" s="77">
        <v>1</v>
      </c>
      <c r="AH49" s="77">
        <v>65</v>
      </c>
      <c r="AI49" s="77">
        <v>0</v>
      </c>
      <c r="AJ49" s="77">
        <v>0</v>
      </c>
      <c r="AK49" s="77">
        <v>35</v>
      </c>
      <c r="AL49" s="77">
        <v>0</v>
      </c>
      <c r="AM49" s="78">
        <v>3</v>
      </c>
      <c r="AN49" s="75">
        <f t="shared" si="0"/>
        <v>284</v>
      </c>
    </row>
    <row r="50" spans="2:40" ht="20.100000000000001" customHeight="1" thickBot="1" x14ac:dyDescent="0.35">
      <c r="B50" s="22"/>
      <c r="C50" s="18" t="s">
        <v>95</v>
      </c>
      <c r="D50" s="76">
        <v>120</v>
      </c>
      <c r="E50" s="77">
        <v>46</v>
      </c>
      <c r="F50" s="77">
        <v>189</v>
      </c>
      <c r="G50" s="77">
        <v>59</v>
      </c>
      <c r="H50" s="77">
        <v>10</v>
      </c>
      <c r="I50" s="77">
        <v>309</v>
      </c>
      <c r="J50" s="77">
        <v>143</v>
      </c>
      <c r="K50" s="77">
        <v>70</v>
      </c>
      <c r="L50" s="77">
        <v>1</v>
      </c>
      <c r="M50" s="77">
        <v>50</v>
      </c>
      <c r="N50" s="77">
        <v>180</v>
      </c>
      <c r="O50" s="77">
        <v>48</v>
      </c>
      <c r="P50" s="77">
        <v>14</v>
      </c>
      <c r="Q50" s="77">
        <v>1</v>
      </c>
      <c r="R50" s="77">
        <v>52</v>
      </c>
      <c r="S50" s="77">
        <v>71</v>
      </c>
      <c r="T50" s="77">
        <v>53</v>
      </c>
      <c r="U50" s="77">
        <v>2</v>
      </c>
      <c r="V50" s="77">
        <v>23</v>
      </c>
      <c r="W50" s="77">
        <v>96</v>
      </c>
      <c r="X50" s="77">
        <v>16</v>
      </c>
      <c r="Y50" s="77">
        <v>223</v>
      </c>
      <c r="Z50" s="77">
        <v>735</v>
      </c>
      <c r="AA50" s="77">
        <v>24</v>
      </c>
      <c r="AB50" s="77">
        <v>411</v>
      </c>
      <c r="AC50" s="77">
        <v>476</v>
      </c>
      <c r="AD50" s="77">
        <v>2</v>
      </c>
      <c r="AE50" s="77">
        <v>15</v>
      </c>
      <c r="AF50" s="77">
        <v>90</v>
      </c>
      <c r="AG50" s="77">
        <v>37</v>
      </c>
      <c r="AH50" s="77">
        <v>1051</v>
      </c>
      <c r="AI50" s="77">
        <v>96</v>
      </c>
      <c r="AJ50" s="77">
        <v>106</v>
      </c>
      <c r="AK50" s="77">
        <v>1031</v>
      </c>
      <c r="AL50" s="77">
        <v>8</v>
      </c>
      <c r="AM50" s="78">
        <v>16</v>
      </c>
      <c r="AN50" s="75">
        <f t="shared" si="0"/>
        <v>5874</v>
      </c>
    </row>
    <row r="51" spans="2:40" ht="17.25" customHeight="1" thickBot="1" x14ac:dyDescent="0.35">
      <c r="B51" s="22"/>
      <c r="C51" s="18" t="s">
        <v>75</v>
      </c>
      <c r="D51" s="79">
        <v>467</v>
      </c>
      <c r="E51" s="80">
        <v>184</v>
      </c>
      <c r="F51" s="80">
        <v>664</v>
      </c>
      <c r="G51" s="80">
        <v>353</v>
      </c>
      <c r="H51" s="80">
        <v>13</v>
      </c>
      <c r="I51" s="80">
        <v>522</v>
      </c>
      <c r="J51" s="80">
        <v>91</v>
      </c>
      <c r="K51" s="80">
        <v>114</v>
      </c>
      <c r="L51" s="80">
        <v>0</v>
      </c>
      <c r="M51" s="80">
        <v>120</v>
      </c>
      <c r="N51" s="80">
        <v>146</v>
      </c>
      <c r="O51" s="80">
        <v>41</v>
      </c>
      <c r="P51" s="80">
        <v>2</v>
      </c>
      <c r="Q51" s="80">
        <v>2</v>
      </c>
      <c r="R51" s="80">
        <v>82</v>
      </c>
      <c r="S51" s="80">
        <v>144</v>
      </c>
      <c r="T51" s="80">
        <v>354</v>
      </c>
      <c r="U51" s="80">
        <v>54</v>
      </c>
      <c r="V51" s="80">
        <v>118</v>
      </c>
      <c r="W51" s="80">
        <v>594</v>
      </c>
      <c r="X51" s="80">
        <v>85</v>
      </c>
      <c r="Y51" s="80">
        <v>1149</v>
      </c>
      <c r="Z51" s="80">
        <v>2747</v>
      </c>
      <c r="AA51" s="80">
        <v>152</v>
      </c>
      <c r="AB51" s="80">
        <v>2027</v>
      </c>
      <c r="AC51" s="80">
        <v>662</v>
      </c>
      <c r="AD51" s="80">
        <v>24</v>
      </c>
      <c r="AE51" s="80">
        <v>66</v>
      </c>
      <c r="AF51" s="80">
        <v>1142</v>
      </c>
      <c r="AG51" s="80">
        <v>131</v>
      </c>
      <c r="AH51" s="80">
        <v>1960</v>
      </c>
      <c r="AI51" s="80">
        <v>173</v>
      </c>
      <c r="AJ51" s="80">
        <v>3</v>
      </c>
      <c r="AK51" s="80">
        <v>3488</v>
      </c>
      <c r="AL51" s="80">
        <v>25</v>
      </c>
      <c r="AM51" s="81">
        <v>114</v>
      </c>
      <c r="AN51" s="82">
        <f t="shared" si="0"/>
        <v>18013</v>
      </c>
    </row>
    <row r="52" spans="2:40" ht="18.75" customHeight="1" thickBot="1" x14ac:dyDescent="0.3">
      <c r="B52" s="61"/>
      <c r="C52" s="61"/>
      <c r="D52" s="67">
        <f>SUM(D5:D51)</f>
        <v>1824</v>
      </c>
      <c r="E52" s="67">
        <f t="shared" ref="E52:AM52" si="1">SUM(E5:E51)</f>
        <v>420</v>
      </c>
      <c r="F52" s="67">
        <f t="shared" si="1"/>
        <v>2032</v>
      </c>
      <c r="G52" s="67">
        <f t="shared" si="1"/>
        <v>1272</v>
      </c>
      <c r="H52" s="67">
        <f t="shared" si="1"/>
        <v>638</v>
      </c>
      <c r="I52" s="67">
        <f t="shared" si="1"/>
        <v>6371</v>
      </c>
      <c r="J52" s="67">
        <f t="shared" si="1"/>
        <v>500</v>
      </c>
      <c r="K52" s="67">
        <f t="shared" si="1"/>
        <v>1143</v>
      </c>
      <c r="L52" s="67">
        <f t="shared" si="1"/>
        <v>400</v>
      </c>
      <c r="M52" s="67">
        <f t="shared" si="1"/>
        <v>825</v>
      </c>
      <c r="N52" s="67">
        <f t="shared" si="1"/>
        <v>1487</v>
      </c>
      <c r="O52" s="67">
        <f t="shared" si="1"/>
        <v>277</v>
      </c>
      <c r="P52" s="67">
        <f t="shared" si="1"/>
        <v>2178</v>
      </c>
      <c r="Q52" s="67">
        <f t="shared" si="1"/>
        <v>1897</v>
      </c>
      <c r="R52" s="67">
        <f t="shared" si="1"/>
        <v>4102</v>
      </c>
      <c r="S52" s="67">
        <f t="shared" si="1"/>
        <v>478</v>
      </c>
      <c r="T52" s="67">
        <f t="shared" si="1"/>
        <v>1562</v>
      </c>
      <c r="U52" s="67">
        <f t="shared" si="1"/>
        <v>1933</v>
      </c>
      <c r="V52" s="67">
        <f t="shared" si="1"/>
        <v>1097</v>
      </c>
      <c r="W52" s="67">
        <f t="shared" si="1"/>
        <v>2546</v>
      </c>
      <c r="X52" s="67">
        <f t="shared" si="1"/>
        <v>312</v>
      </c>
      <c r="Y52" s="67">
        <f t="shared" si="1"/>
        <v>1956</v>
      </c>
      <c r="Z52" s="67">
        <f t="shared" si="1"/>
        <v>6204</v>
      </c>
      <c r="AA52" s="67">
        <f t="shared" si="1"/>
        <v>418</v>
      </c>
      <c r="AB52" s="67">
        <f t="shared" si="1"/>
        <v>8193</v>
      </c>
      <c r="AC52" s="67">
        <f t="shared" si="1"/>
        <v>4381</v>
      </c>
      <c r="AD52" s="67">
        <f t="shared" si="1"/>
        <v>118</v>
      </c>
      <c r="AE52" s="67">
        <f t="shared" si="1"/>
        <v>327</v>
      </c>
      <c r="AF52" s="67">
        <f t="shared" si="1"/>
        <v>3600</v>
      </c>
      <c r="AG52" s="67">
        <f t="shared" si="1"/>
        <v>1326</v>
      </c>
      <c r="AH52" s="67">
        <f t="shared" si="1"/>
        <v>11079</v>
      </c>
      <c r="AI52" s="67">
        <f t="shared" si="1"/>
        <v>1114</v>
      </c>
      <c r="AJ52" s="67">
        <f t="shared" si="1"/>
        <v>13722</v>
      </c>
      <c r="AK52" s="67">
        <f t="shared" si="1"/>
        <v>11723</v>
      </c>
      <c r="AL52" s="67">
        <f t="shared" si="1"/>
        <v>1021</v>
      </c>
      <c r="AM52" s="67">
        <f t="shared" si="1"/>
        <v>437</v>
      </c>
      <c r="AN52" s="68">
        <f>SUM(AN5:AN51)</f>
        <v>98913</v>
      </c>
    </row>
  </sheetData>
  <autoFilter ref="B4:AN52">
    <sortState ref="B5:AO53">
      <sortCondition ref="AN4"/>
    </sortState>
  </autoFilter>
  <pageMargins left="0.23622047244094491" right="0.23622047244094491" top="0.74803149606299213" bottom="0.74803149606299213" header="0.31496062992125984" footer="0.31496062992125984"/>
  <pageSetup paperSize="5" scale="4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0.5703125" customWidth="1"/>
    <col min="2" max="2" width="3.85546875" customWidth="1"/>
    <col min="3" max="3" width="39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150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96</v>
      </c>
      <c r="D10" s="9">
        <v>228</v>
      </c>
      <c r="E10" s="10">
        <f t="shared" ref="E10:E56" si="0">D10/$D$57</f>
        <v>0.22331047992164543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107</v>
      </c>
      <c r="D11" s="9">
        <v>119</v>
      </c>
      <c r="E11" s="10">
        <f t="shared" si="0"/>
        <v>0.11655239960822723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97</v>
      </c>
      <c r="E12" s="10">
        <f t="shared" si="0"/>
        <v>9.5004897159647411E-2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94</v>
      </c>
      <c r="E13" s="10">
        <f t="shared" si="0"/>
        <v>9.2066601371204704E-2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63</v>
      </c>
      <c r="D14" s="9">
        <v>68</v>
      </c>
      <c r="E14" s="10">
        <f t="shared" si="0"/>
        <v>6.6601371204701276E-2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61</v>
      </c>
      <c r="D15" s="9">
        <v>61</v>
      </c>
      <c r="E15" s="10">
        <f t="shared" si="0"/>
        <v>5.9745347698334964E-2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94</v>
      </c>
      <c r="D16" s="9">
        <v>55</v>
      </c>
      <c r="E16" s="10">
        <f t="shared" si="0"/>
        <v>5.3868756121449562E-2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108</v>
      </c>
      <c r="D17" s="9">
        <v>49</v>
      </c>
      <c r="E17" s="10">
        <f t="shared" si="0"/>
        <v>4.7992164544564155E-2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58</v>
      </c>
      <c r="D18" s="9">
        <v>45</v>
      </c>
      <c r="E18" s="10">
        <f t="shared" si="0"/>
        <v>4.4074436826640549E-2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163</v>
      </c>
      <c r="D19" s="9">
        <v>31</v>
      </c>
      <c r="E19" s="10">
        <f t="shared" si="0"/>
        <v>3.0362389813907934E-2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110</v>
      </c>
      <c r="D20" s="9">
        <v>27</v>
      </c>
      <c r="E20" s="10">
        <f t="shared" si="0"/>
        <v>2.6444662095984329E-2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75</v>
      </c>
      <c r="D21" s="9">
        <v>25</v>
      </c>
      <c r="E21" s="10">
        <f t="shared" si="0"/>
        <v>2.4485798237022526E-2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111</v>
      </c>
      <c r="D22" s="9">
        <v>23</v>
      </c>
      <c r="E22" s="10">
        <f t="shared" si="0"/>
        <v>2.2526934378060724E-2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109</v>
      </c>
      <c r="D23" s="9">
        <v>21</v>
      </c>
      <c r="E23" s="10">
        <f t="shared" si="0"/>
        <v>2.0568070519098921E-2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90</v>
      </c>
      <c r="D24" s="9">
        <v>12</v>
      </c>
      <c r="E24" s="10">
        <f t="shared" si="0"/>
        <v>1.1753183153770812E-2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60</v>
      </c>
      <c r="D25" s="9">
        <v>9</v>
      </c>
      <c r="E25" s="10">
        <f t="shared" si="0"/>
        <v>8.8148873653281102E-3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95</v>
      </c>
      <c r="D26" s="9">
        <v>8</v>
      </c>
      <c r="E26" s="10">
        <f t="shared" si="0"/>
        <v>7.8354554358472089E-3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91</v>
      </c>
      <c r="D27" s="9">
        <v>7</v>
      </c>
      <c r="E27" s="10">
        <f t="shared" si="0"/>
        <v>6.8560235063663075E-3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70</v>
      </c>
      <c r="D28" s="9">
        <v>6</v>
      </c>
      <c r="E28" s="10">
        <f t="shared" si="0"/>
        <v>5.8765915768854062E-3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164</v>
      </c>
      <c r="D29" s="9">
        <v>5</v>
      </c>
      <c r="E29" s="10">
        <f t="shared" si="0"/>
        <v>4.8971596474045058E-3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72</v>
      </c>
      <c r="D30" s="9">
        <v>5</v>
      </c>
      <c r="E30" s="10">
        <f t="shared" si="0"/>
        <v>4.8971596474045058E-3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66</v>
      </c>
      <c r="D31" s="9">
        <v>4</v>
      </c>
      <c r="E31" s="10">
        <f t="shared" si="0"/>
        <v>3.9177277179236044E-3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73</v>
      </c>
      <c r="D32" s="9">
        <v>3</v>
      </c>
      <c r="E32" s="10">
        <f t="shared" si="0"/>
        <v>2.9382957884427031E-3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59</v>
      </c>
      <c r="D33" s="9">
        <v>2</v>
      </c>
      <c r="E33" s="10">
        <f t="shared" si="0"/>
        <v>1.9588638589618022E-3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102</v>
      </c>
      <c r="D34" s="9">
        <v>2</v>
      </c>
      <c r="E34" s="10">
        <f t="shared" si="0"/>
        <v>1.9588638589618022E-3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87</v>
      </c>
      <c r="D35" s="9">
        <v>2</v>
      </c>
      <c r="E35" s="10">
        <f t="shared" si="0"/>
        <v>1.9588638589618022E-3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115</v>
      </c>
      <c r="D36" s="9">
        <v>1</v>
      </c>
      <c r="E36" s="10">
        <f t="shared" si="0"/>
        <v>9.7943192948090111E-4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64</v>
      </c>
      <c r="D37" s="9">
        <v>1</v>
      </c>
      <c r="E37" s="10">
        <f t="shared" si="0"/>
        <v>9.7943192948090111E-4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162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114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11</v>
      </c>
      <c r="E55" s="10">
        <f t="shared" si="0"/>
        <v>1.0773751224289911E-2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1021</v>
      </c>
      <c r="E57" s="11">
        <f>SUM(E10:E56)</f>
        <v>1.0000000000000002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30">
    <sortState ref="B10:E54">
      <sortCondition descending="1" ref="D9:D30"/>
    </sortState>
  </autoFilter>
  <mergeCells count="4">
    <mergeCell ref="A5:K5"/>
    <mergeCell ref="A6:K6"/>
    <mergeCell ref="A7:K7"/>
    <mergeCell ref="B57:C57"/>
  </mergeCells>
  <conditionalFormatting sqref="E10:E57">
    <cfRule type="dataBar" priority="674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{7040026D-D593-46B0-BD33-0F608739A6BB}</x14:id>
        </ext>
      </extLst>
    </cfRule>
    <cfRule type="dataBar" priority="67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{B97186AF-52C5-47DD-8B8D-0915F4657542}</x14:id>
        </ext>
      </extLst>
    </cfRule>
  </conditionalFormatting>
  <conditionalFormatting sqref="E10:E57">
    <cfRule type="dataBar" priority="67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{65FC0EE9-A96E-4026-9224-EC5627D32507}</x14:id>
        </ext>
      </extLst>
    </cfRule>
    <cfRule type="dataBar" priority="67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{8711F22D-34DC-408E-95E6-4436A9DCB7FD}</x14:id>
        </ext>
      </extLst>
    </cfRule>
  </conditionalFormatting>
  <pageMargins left="0.19685039370078741" right="0.19685039370078741" top="0.19685039370078741" bottom="0.19685039370078741" header="0.31496062992125984" footer="0.31496062992125984"/>
  <pageSetup paperSize="121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40026D-D593-46B0-BD33-0F608739A6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7186AF-52C5-47DD-8B8D-0915F46575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5FC0EE9-A96E-4026-9224-EC5627D32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11F22D-34DC-408E-95E6-4436A9DCB7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3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151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69</v>
      </c>
      <c r="D10" s="9">
        <v>120</v>
      </c>
      <c r="E10" s="10">
        <f t="shared" ref="E10:E56" si="0">D10/$D$57</f>
        <v>0.27459954233409611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75</v>
      </c>
      <c r="D11" s="9">
        <v>114</v>
      </c>
      <c r="E11" s="10">
        <f t="shared" si="0"/>
        <v>0.2608695652173913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65</v>
      </c>
      <c r="D12" s="9">
        <v>61</v>
      </c>
      <c r="E12" s="10">
        <f t="shared" si="0"/>
        <v>0.13958810068649885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96</v>
      </c>
      <c r="D13" s="9">
        <v>42</v>
      </c>
      <c r="E13" s="10">
        <f t="shared" si="0"/>
        <v>9.6109839816933634E-2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60</v>
      </c>
      <c r="D14" s="9">
        <v>26</v>
      </c>
      <c r="E14" s="10">
        <f t="shared" si="0"/>
        <v>5.9496567505720827E-2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95</v>
      </c>
      <c r="D15" s="9">
        <v>16</v>
      </c>
      <c r="E15" s="10">
        <f t="shared" si="0"/>
        <v>3.6613272311212815E-2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59</v>
      </c>
      <c r="D16" s="9">
        <v>7</v>
      </c>
      <c r="E16" s="10">
        <f t="shared" si="0"/>
        <v>1.6018306636155607E-2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61</v>
      </c>
      <c r="D17" s="9">
        <v>7</v>
      </c>
      <c r="E17" s="10">
        <f t="shared" si="0"/>
        <v>1.6018306636155607E-2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63</v>
      </c>
      <c r="D18" s="9">
        <v>7</v>
      </c>
      <c r="E18" s="10">
        <f t="shared" si="0"/>
        <v>1.6018306636155607E-2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58</v>
      </c>
      <c r="D19" s="9">
        <v>5</v>
      </c>
      <c r="E19" s="10">
        <f t="shared" si="0"/>
        <v>1.1441647597254004E-2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94</v>
      </c>
      <c r="D20" s="9">
        <v>5</v>
      </c>
      <c r="E20" s="10">
        <f t="shared" si="0"/>
        <v>1.1441647597254004E-2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163</v>
      </c>
      <c r="D21" s="9">
        <v>5</v>
      </c>
      <c r="E21" s="10">
        <f t="shared" si="0"/>
        <v>1.1441647597254004E-2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107</v>
      </c>
      <c r="D22" s="9">
        <v>3</v>
      </c>
      <c r="E22" s="10">
        <f t="shared" si="0"/>
        <v>6.8649885583524023E-3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90</v>
      </c>
      <c r="D23" s="9">
        <v>3</v>
      </c>
      <c r="E23" s="10">
        <f t="shared" si="0"/>
        <v>6.8649885583524023E-3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70</v>
      </c>
      <c r="D24" s="9">
        <v>3</v>
      </c>
      <c r="E24" s="10">
        <f t="shared" si="0"/>
        <v>6.8649885583524023E-3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74</v>
      </c>
      <c r="D25" s="9">
        <v>3</v>
      </c>
      <c r="E25" s="10">
        <f t="shared" si="0"/>
        <v>6.8649885583524023E-3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108</v>
      </c>
      <c r="D26" s="9">
        <v>2</v>
      </c>
      <c r="E26" s="10">
        <f t="shared" si="0"/>
        <v>4.5766590389016018E-3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111</v>
      </c>
      <c r="D27" s="9">
        <v>2</v>
      </c>
      <c r="E27" s="10">
        <f t="shared" si="0"/>
        <v>4.5766590389016018E-3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102</v>
      </c>
      <c r="D28" s="9">
        <v>1</v>
      </c>
      <c r="E28" s="10">
        <f t="shared" si="0"/>
        <v>2.2883295194508009E-3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109</v>
      </c>
      <c r="D29" s="9">
        <v>1</v>
      </c>
      <c r="E29" s="10">
        <f t="shared" si="0"/>
        <v>2.2883295194508009E-3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164</v>
      </c>
      <c r="D30" s="9">
        <v>1</v>
      </c>
      <c r="E30" s="10">
        <f t="shared" si="0"/>
        <v>2.2883295194508009E-3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72</v>
      </c>
      <c r="D31" s="9">
        <v>1</v>
      </c>
      <c r="E31" s="10">
        <f t="shared" si="0"/>
        <v>2.2883295194508009E-3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73</v>
      </c>
      <c r="D32" s="9">
        <v>1</v>
      </c>
      <c r="E32" s="10">
        <f t="shared" si="0"/>
        <v>2.2883295194508009E-3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83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110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97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115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89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62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66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162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114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67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116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71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2.2883295194508009E-3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437</v>
      </c>
      <c r="E57" s="11">
        <f>SUM(E10:E56)</f>
        <v>0.99999999999999967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  <row r="63" spans="1:11" x14ac:dyDescent="0.25">
      <c r="D63" s="60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7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{F9E1ECB8-091A-41B6-ABF1-621438792EAB}</x14:id>
        </ext>
      </extLst>
    </cfRule>
    <cfRule type="dataBar" priority="67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{D4B99BFF-C934-44F6-96D9-EC3FCD04C190}</x14:id>
        </ext>
      </extLst>
    </cfRule>
  </conditionalFormatting>
  <conditionalFormatting sqref="E10:E57">
    <cfRule type="dataBar" priority="67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{F6CBE107-C179-419C-8343-488B7FC1F691}</x14:id>
        </ext>
      </extLst>
    </cfRule>
    <cfRule type="dataBar" priority="67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{9453B3B5-F9E8-4402-9F69-6475E95F3E6D}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E1ECB8-091A-41B6-ABF1-621438792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B99BFF-C934-44F6-96D9-EC3FCD04C19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F6CBE107-C179-419C-8343-488B7FC1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53B3B5-F9E8-4402-9F69-6475E95F3E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8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36.5703125" customWidth="1"/>
    <col min="4" max="4" width="14.140625" customWidth="1"/>
    <col min="5" max="5" width="14.7109375" customWidth="1"/>
    <col min="6" max="6" width="13.85546875" customWidth="1"/>
    <col min="7" max="7" width="16.7109375" customWidth="1"/>
    <col min="8" max="8" width="11.5703125" bestFit="1" customWidth="1"/>
    <col min="9" max="9" width="13.85546875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0.25" customHeight="1" x14ac:dyDescent="0.25">
      <c r="B6" s="92" t="s">
        <v>152</v>
      </c>
      <c r="C6" s="92"/>
      <c r="D6" s="92"/>
      <c r="E6" s="92"/>
      <c r="F6" s="92"/>
      <c r="G6" s="92"/>
      <c r="H6" s="92"/>
      <c r="I6" s="92"/>
      <c r="J6" s="51"/>
      <c r="K6" s="51"/>
      <c r="L6" s="51"/>
      <c r="M6" s="51"/>
      <c r="N6" s="51"/>
      <c r="O6" s="51"/>
    </row>
    <row r="7" spans="1:15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93"/>
      <c r="J7" s="52"/>
      <c r="K7" s="52"/>
      <c r="L7" s="52"/>
      <c r="M7" s="52"/>
      <c r="N7" s="52"/>
      <c r="O7" s="52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100000000000001" customHeight="1" x14ac:dyDescent="0.35">
      <c r="A9" s="1"/>
      <c r="B9" s="13" t="s">
        <v>1</v>
      </c>
      <c r="C9" s="14" t="str">
        <f>TITULOS!C12</f>
        <v>Delitos</v>
      </c>
      <c r="D9" s="14" t="s">
        <v>7</v>
      </c>
      <c r="E9" s="14" t="s">
        <v>51</v>
      </c>
      <c r="F9" s="14" t="s">
        <v>6</v>
      </c>
      <c r="G9" s="14" t="s">
        <v>34</v>
      </c>
      <c r="H9" s="15" t="str">
        <f>TITULOS!C13</f>
        <v>Total</v>
      </c>
      <c r="I9" s="16" t="str">
        <f>TITULOS!C14</f>
        <v>%</v>
      </c>
      <c r="J9" s="1"/>
      <c r="K9" s="1"/>
      <c r="L9" s="1"/>
      <c r="M9" s="1"/>
      <c r="N9" s="1"/>
      <c r="O9" s="1"/>
    </row>
    <row r="10" spans="1:15" ht="20.100000000000001" customHeight="1" x14ac:dyDescent="0.35">
      <c r="A10" s="48"/>
      <c r="B10" s="7">
        <v>1</v>
      </c>
      <c r="C10" s="8" t="s">
        <v>75</v>
      </c>
      <c r="D10" s="53">
        <v>664</v>
      </c>
      <c r="E10" s="53">
        <v>41</v>
      </c>
      <c r="F10" s="53">
        <v>184</v>
      </c>
      <c r="G10" s="53">
        <v>85</v>
      </c>
      <c r="H10" s="9">
        <f t="shared" ref="H10:H56" si="0">SUM(D10:G10)</f>
        <v>974</v>
      </c>
      <c r="I10" s="10">
        <f t="shared" ref="I10:I56" si="1">H10/$H$57</f>
        <v>0.32028937849391648</v>
      </c>
      <c r="J10" s="1"/>
      <c r="K10" s="1"/>
      <c r="L10" s="1"/>
      <c r="M10" s="1"/>
      <c r="N10" s="1"/>
      <c r="O10" s="1"/>
    </row>
    <row r="11" spans="1:15" ht="20.100000000000001" customHeight="1" x14ac:dyDescent="0.35">
      <c r="A11" s="48"/>
      <c r="B11" s="7">
        <v>2</v>
      </c>
      <c r="C11" s="8" t="s">
        <v>96</v>
      </c>
      <c r="D11" s="53">
        <v>246</v>
      </c>
      <c r="E11" s="53">
        <v>30</v>
      </c>
      <c r="F11" s="53">
        <v>28</v>
      </c>
      <c r="G11" s="53">
        <v>34</v>
      </c>
      <c r="H11" s="9">
        <f t="shared" si="0"/>
        <v>338</v>
      </c>
      <c r="I11" s="10">
        <f t="shared" si="1"/>
        <v>0.11114764879973693</v>
      </c>
      <c r="J11" s="1"/>
      <c r="K11" s="1"/>
      <c r="L11" s="1"/>
      <c r="M11" s="1"/>
      <c r="N11" s="1"/>
      <c r="O11" s="1"/>
    </row>
    <row r="12" spans="1:15" ht="20.100000000000001" customHeight="1" x14ac:dyDescent="0.35">
      <c r="A12" s="48"/>
      <c r="B12" s="7">
        <v>3</v>
      </c>
      <c r="C12" s="8" t="s">
        <v>69</v>
      </c>
      <c r="D12" s="53">
        <v>204</v>
      </c>
      <c r="E12" s="53">
        <v>36</v>
      </c>
      <c r="F12" s="53">
        <v>6</v>
      </c>
      <c r="G12" s="53">
        <v>65</v>
      </c>
      <c r="H12" s="9">
        <f t="shared" si="0"/>
        <v>311</v>
      </c>
      <c r="I12" s="10">
        <f t="shared" si="1"/>
        <v>0.10226899046366326</v>
      </c>
      <c r="J12" s="1"/>
      <c r="K12" s="1"/>
      <c r="L12" s="1"/>
      <c r="M12" s="1"/>
      <c r="N12" s="1"/>
      <c r="O12" s="1"/>
    </row>
    <row r="13" spans="1:15" ht="20.100000000000001" customHeight="1" x14ac:dyDescent="0.35">
      <c r="A13" s="48"/>
      <c r="B13" s="7">
        <v>4</v>
      </c>
      <c r="C13" s="8" t="s">
        <v>95</v>
      </c>
      <c r="D13" s="53">
        <v>189</v>
      </c>
      <c r="E13" s="53">
        <v>48</v>
      </c>
      <c r="F13" s="53">
        <v>46</v>
      </c>
      <c r="G13" s="53">
        <v>16</v>
      </c>
      <c r="H13" s="9">
        <f t="shared" si="0"/>
        <v>299</v>
      </c>
      <c r="I13" s="10">
        <f t="shared" si="1"/>
        <v>9.8322920092074981E-2</v>
      </c>
      <c r="J13" s="1"/>
      <c r="K13" s="1"/>
      <c r="L13" s="1"/>
      <c r="M13" s="1"/>
      <c r="N13" s="1"/>
      <c r="O13" s="1"/>
    </row>
    <row r="14" spans="1:15" ht="20.100000000000001" customHeight="1" x14ac:dyDescent="0.35">
      <c r="A14" s="48"/>
      <c r="B14" s="7">
        <v>5</v>
      </c>
      <c r="C14" s="8" t="s">
        <v>65</v>
      </c>
      <c r="D14" s="53">
        <v>120</v>
      </c>
      <c r="E14" s="53">
        <v>41</v>
      </c>
      <c r="F14" s="53">
        <v>27</v>
      </c>
      <c r="G14" s="53">
        <v>19</v>
      </c>
      <c r="H14" s="9">
        <f t="shared" si="0"/>
        <v>207</v>
      </c>
      <c r="I14" s="10">
        <f t="shared" si="1"/>
        <v>6.8069713909898064E-2</v>
      </c>
      <c r="J14" s="1"/>
      <c r="K14" s="1"/>
      <c r="L14" s="1"/>
      <c r="M14" s="1"/>
      <c r="N14" s="1"/>
      <c r="O14" s="1"/>
    </row>
    <row r="15" spans="1:15" ht="20.100000000000001" customHeight="1" x14ac:dyDescent="0.35">
      <c r="A15" s="48"/>
      <c r="B15" s="7">
        <v>6</v>
      </c>
      <c r="C15" s="8" t="s">
        <v>94</v>
      </c>
      <c r="D15" s="53">
        <v>68</v>
      </c>
      <c r="E15" s="53">
        <v>20</v>
      </c>
      <c r="F15" s="53">
        <v>26</v>
      </c>
      <c r="G15" s="53">
        <v>14</v>
      </c>
      <c r="H15" s="9">
        <f t="shared" si="0"/>
        <v>128</v>
      </c>
      <c r="I15" s="10">
        <f t="shared" si="1"/>
        <v>4.2091417296941797E-2</v>
      </c>
      <c r="J15" s="1"/>
      <c r="K15" s="1"/>
      <c r="L15" s="1"/>
      <c r="M15" s="1"/>
      <c r="N15" s="1"/>
      <c r="O15" s="1"/>
    </row>
    <row r="16" spans="1:15" ht="20.100000000000001" customHeight="1" x14ac:dyDescent="0.35">
      <c r="A16" s="48"/>
      <c r="B16" s="7">
        <v>7</v>
      </c>
      <c r="C16" s="8" t="s">
        <v>111</v>
      </c>
      <c r="D16" s="53">
        <v>98</v>
      </c>
      <c r="E16" s="53">
        <v>6</v>
      </c>
      <c r="F16" s="53">
        <v>6</v>
      </c>
      <c r="G16" s="53">
        <v>3</v>
      </c>
      <c r="H16" s="9">
        <f t="shared" si="0"/>
        <v>113</v>
      </c>
      <c r="I16" s="10">
        <f t="shared" si="1"/>
        <v>3.7158829332456428E-2</v>
      </c>
      <c r="J16" s="1"/>
      <c r="K16" s="1"/>
      <c r="L16" s="1"/>
      <c r="M16" s="1"/>
      <c r="N16" s="1"/>
      <c r="O16" s="1"/>
    </row>
    <row r="17" spans="1:15" ht="20.100000000000001" customHeight="1" x14ac:dyDescent="0.35">
      <c r="A17" s="48"/>
      <c r="B17" s="7">
        <v>8</v>
      </c>
      <c r="C17" s="8" t="s">
        <v>59</v>
      </c>
      <c r="D17" s="53">
        <v>55</v>
      </c>
      <c r="E17" s="53">
        <v>10</v>
      </c>
      <c r="F17" s="53">
        <v>11</v>
      </c>
      <c r="G17" s="53">
        <v>7</v>
      </c>
      <c r="H17" s="9">
        <f t="shared" si="0"/>
        <v>83</v>
      </c>
      <c r="I17" s="10">
        <f t="shared" si="1"/>
        <v>2.7293653403485694E-2</v>
      </c>
      <c r="J17" s="1"/>
      <c r="K17" s="1"/>
      <c r="L17" s="1"/>
      <c r="M17" s="1"/>
      <c r="N17" s="1"/>
      <c r="O17" s="1"/>
    </row>
    <row r="18" spans="1:15" ht="20.100000000000001" customHeight="1" x14ac:dyDescent="0.35">
      <c r="A18" s="48"/>
      <c r="B18" s="7">
        <v>9</v>
      </c>
      <c r="C18" s="8" t="s">
        <v>60</v>
      </c>
      <c r="D18" s="53">
        <v>75</v>
      </c>
      <c r="E18" s="53">
        <v>6</v>
      </c>
      <c r="F18" s="53">
        <v>0</v>
      </c>
      <c r="G18" s="53">
        <v>2</v>
      </c>
      <c r="H18" s="9">
        <f t="shared" si="0"/>
        <v>83</v>
      </c>
      <c r="I18" s="10">
        <f t="shared" si="1"/>
        <v>2.7293653403485694E-2</v>
      </c>
      <c r="J18" s="1"/>
      <c r="K18" s="1"/>
      <c r="L18" s="1"/>
      <c r="M18" s="1"/>
      <c r="N18" s="1"/>
      <c r="O18" s="1"/>
    </row>
    <row r="19" spans="1:15" ht="20.100000000000001" customHeight="1" x14ac:dyDescent="0.35">
      <c r="A19" s="48"/>
      <c r="B19" s="7">
        <v>10</v>
      </c>
      <c r="C19" s="8" t="s">
        <v>62</v>
      </c>
      <c r="D19" s="53">
        <v>67</v>
      </c>
      <c r="E19" s="53">
        <v>1</v>
      </c>
      <c r="F19" s="53">
        <v>1</v>
      </c>
      <c r="G19" s="53">
        <v>1</v>
      </c>
      <c r="H19" s="9">
        <f t="shared" si="0"/>
        <v>70</v>
      </c>
      <c r="I19" s="10">
        <f t="shared" si="1"/>
        <v>2.3018743834265044E-2</v>
      </c>
      <c r="J19" s="1"/>
      <c r="K19" s="1"/>
      <c r="L19" s="1"/>
      <c r="M19" s="1"/>
      <c r="N19" s="1"/>
      <c r="O19" s="1"/>
    </row>
    <row r="20" spans="1:15" ht="20.100000000000001" customHeight="1" x14ac:dyDescent="0.35">
      <c r="A20" s="48"/>
      <c r="B20" s="7">
        <v>11</v>
      </c>
      <c r="C20" s="8" t="s">
        <v>110</v>
      </c>
      <c r="D20" s="53">
        <v>35</v>
      </c>
      <c r="E20" s="53">
        <v>1</v>
      </c>
      <c r="F20" s="53">
        <v>17</v>
      </c>
      <c r="G20" s="53">
        <v>5</v>
      </c>
      <c r="H20" s="9">
        <f t="shared" si="0"/>
        <v>58</v>
      </c>
      <c r="I20" s="10">
        <f t="shared" si="1"/>
        <v>1.9072673462676749E-2</v>
      </c>
      <c r="J20" s="1"/>
      <c r="K20" s="1"/>
      <c r="L20" s="1"/>
      <c r="M20" s="1"/>
      <c r="N20" s="1"/>
      <c r="O20" s="1"/>
    </row>
    <row r="21" spans="1:15" ht="20.100000000000001" customHeight="1" x14ac:dyDescent="0.35">
      <c r="A21" s="48"/>
      <c r="B21" s="7">
        <v>12</v>
      </c>
      <c r="C21" s="8" t="s">
        <v>108</v>
      </c>
      <c r="D21" s="53">
        <v>29</v>
      </c>
      <c r="E21" s="53">
        <v>0</v>
      </c>
      <c r="F21" s="53">
        <v>11</v>
      </c>
      <c r="G21" s="53">
        <v>8</v>
      </c>
      <c r="H21" s="9">
        <f t="shared" si="0"/>
        <v>48</v>
      </c>
      <c r="I21" s="10">
        <f t="shared" si="1"/>
        <v>1.5784281486353174E-2</v>
      </c>
      <c r="J21" s="1"/>
      <c r="K21" s="1"/>
      <c r="L21" s="1"/>
      <c r="M21" s="1"/>
      <c r="N21" s="1"/>
      <c r="O21" s="1"/>
    </row>
    <row r="22" spans="1:15" ht="20.100000000000001" customHeight="1" x14ac:dyDescent="0.35">
      <c r="A22" s="48"/>
      <c r="B22" s="7">
        <v>13</v>
      </c>
      <c r="C22" s="8" t="s">
        <v>61</v>
      </c>
      <c r="D22" s="53">
        <v>33</v>
      </c>
      <c r="E22" s="53">
        <v>3</v>
      </c>
      <c r="F22" s="53">
        <v>4</v>
      </c>
      <c r="G22" s="53">
        <v>2</v>
      </c>
      <c r="H22" s="9">
        <f t="shared" si="0"/>
        <v>42</v>
      </c>
      <c r="I22" s="10">
        <f t="shared" si="1"/>
        <v>1.3811246300559027E-2</v>
      </c>
      <c r="J22" s="1"/>
      <c r="K22" s="1"/>
      <c r="L22" s="1"/>
      <c r="M22" s="1"/>
      <c r="N22" s="1"/>
      <c r="O22" s="1"/>
    </row>
    <row r="23" spans="1:15" ht="20.100000000000001" customHeight="1" x14ac:dyDescent="0.35">
      <c r="A23" s="48"/>
      <c r="B23" s="7">
        <v>14</v>
      </c>
      <c r="C23" s="8" t="s">
        <v>163</v>
      </c>
      <c r="D23" s="53">
        <v>34</v>
      </c>
      <c r="E23" s="53">
        <v>1</v>
      </c>
      <c r="F23" s="53">
        <v>1</v>
      </c>
      <c r="G23" s="53">
        <v>6</v>
      </c>
      <c r="H23" s="9">
        <f t="shared" si="0"/>
        <v>42</v>
      </c>
      <c r="I23" s="10">
        <f t="shared" si="1"/>
        <v>1.3811246300559027E-2</v>
      </c>
      <c r="J23" s="1"/>
      <c r="K23" s="1"/>
      <c r="L23" s="1"/>
      <c r="M23" s="1"/>
      <c r="N23" s="1"/>
      <c r="O23" s="1"/>
    </row>
    <row r="24" spans="1:15" ht="20.100000000000001" customHeight="1" x14ac:dyDescent="0.35">
      <c r="A24" s="48"/>
      <c r="B24" s="7">
        <v>15</v>
      </c>
      <c r="C24" s="8" t="s">
        <v>63</v>
      </c>
      <c r="D24" s="53">
        <v>20</v>
      </c>
      <c r="E24" s="53">
        <v>2</v>
      </c>
      <c r="F24" s="53">
        <v>12</v>
      </c>
      <c r="G24" s="53">
        <v>4</v>
      </c>
      <c r="H24" s="9">
        <f t="shared" si="0"/>
        <v>38</v>
      </c>
      <c r="I24" s="10">
        <f t="shared" si="1"/>
        <v>1.2495889510029596E-2</v>
      </c>
      <c r="J24" s="1"/>
      <c r="K24" s="1"/>
      <c r="L24" s="1"/>
      <c r="M24" s="1"/>
      <c r="N24" s="1"/>
      <c r="O24" s="1"/>
    </row>
    <row r="25" spans="1:15" ht="20.100000000000001" customHeight="1" x14ac:dyDescent="0.35">
      <c r="A25" s="48"/>
      <c r="B25" s="7">
        <v>16</v>
      </c>
      <c r="C25" s="8" t="s">
        <v>58</v>
      </c>
      <c r="D25" s="53">
        <v>16</v>
      </c>
      <c r="E25" s="53">
        <v>2</v>
      </c>
      <c r="F25" s="53">
        <v>11</v>
      </c>
      <c r="G25" s="53">
        <v>5</v>
      </c>
      <c r="H25" s="9">
        <f t="shared" si="0"/>
        <v>34</v>
      </c>
      <c r="I25" s="10">
        <f t="shared" si="1"/>
        <v>1.1180532719500164E-2</v>
      </c>
      <c r="J25" s="1"/>
      <c r="K25" s="1"/>
      <c r="L25" s="1"/>
      <c r="M25" s="1"/>
      <c r="N25" s="1"/>
      <c r="O25" s="1"/>
    </row>
    <row r="26" spans="1:15" ht="20.100000000000001" customHeight="1" x14ac:dyDescent="0.35">
      <c r="A26" s="48"/>
      <c r="B26" s="7">
        <v>17</v>
      </c>
      <c r="C26" s="8" t="s">
        <v>74</v>
      </c>
      <c r="D26" s="53">
        <v>16</v>
      </c>
      <c r="E26" s="53">
        <v>6</v>
      </c>
      <c r="F26" s="53">
        <v>8</v>
      </c>
      <c r="G26" s="53">
        <v>2</v>
      </c>
      <c r="H26" s="9">
        <f t="shared" si="0"/>
        <v>32</v>
      </c>
      <c r="I26" s="10">
        <f t="shared" si="1"/>
        <v>1.0522854324235449E-2</v>
      </c>
      <c r="J26" s="1"/>
      <c r="K26" s="1"/>
      <c r="L26" s="1"/>
      <c r="M26" s="1"/>
      <c r="N26" s="1"/>
      <c r="O26" s="1"/>
    </row>
    <row r="27" spans="1:15" ht="20.100000000000001" customHeight="1" x14ac:dyDescent="0.35">
      <c r="A27" s="48"/>
      <c r="B27" s="7">
        <v>18</v>
      </c>
      <c r="C27" s="8" t="s">
        <v>97</v>
      </c>
      <c r="D27" s="53">
        <v>20</v>
      </c>
      <c r="E27" s="53">
        <v>0</v>
      </c>
      <c r="F27" s="53">
        <v>0</v>
      </c>
      <c r="G27" s="53">
        <v>0</v>
      </c>
      <c r="H27" s="9">
        <f t="shared" si="0"/>
        <v>20</v>
      </c>
      <c r="I27" s="10">
        <f t="shared" si="1"/>
        <v>6.5767839526471557E-3</v>
      </c>
      <c r="J27" s="1"/>
      <c r="K27" s="1"/>
      <c r="L27" s="1"/>
      <c r="M27" s="1"/>
      <c r="N27" s="1"/>
      <c r="O27" s="1"/>
    </row>
    <row r="28" spans="1:15" ht="20.100000000000001" customHeight="1" x14ac:dyDescent="0.35">
      <c r="A28" s="48"/>
      <c r="B28" s="7">
        <v>19</v>
      </c>
      <c r="C28" s="8" t="s">
        <v>164</v>
      </c>
      <c r="D28" s="53">
        <v>5</v>
      </c>
      <c r="E28" s="53">
        <v>2</v>
      </c>
      <c r="F28" s="53">
        <v>4</v>
      </c>
      <c r="G28" s="53">
        <v>7</v>
      </c>
      <c r="H28" s="9">
        <f t="shared" si="0"/>
        <v>18</v>
      </c>
      <c r="I28" s="10">
        <f t="shared" si="1"/>
        <v>5.9191055573824397E-3</v>
      </c>
      <c r="J28" s="1"/>
      <c r="K28" s="1"/>
      <c r="L28" s="1"/>
      <c r="M28" s="1"/>
      <c r="N28" s="1"/>
      <c r="O28" s="1"/>
    </row>
    <row r="29" spans="1:15" ht="20.100000000000001" customHeight="1" x14ac:dyDescent="0.35">
      <c r="A29" s="48"/>
      <c r="B29" s="7">
        <v>20</v>
      </c>
      <c r="C29" s="8" t="s">
        <v>107</v>
      </c>
      <c r="D29" s="53">
        <v>1</v>
      </c>
      <c r="E29" s="53">
        <v>6</v>
      </c>
      <c r="F29" s="53">
        <v>1</v>
      </c>
      <c r="G29" s="53">
        <v>8</v>
      </c>
      <c r="H29" s="9">
        <f t="shared" si="0"/>
        <v>16</v>
      </c>
      <c r="I29" s="10">
        <f t="shared" si="1"/>
        <v>5.2614271621177246E-3</v>
      </c>
      <c r="J29" s="1"/>
      <c r="K29" s="1"/>
      <c r="L29" s="1"/>
      <c r="M29" s="1"/>
      <c r="N29" s="1"/>
      <c r="O29" s="1"/>
    </row>
    <row r="30" spans="1:15" ht="20.100000000000001" customHeight="1" x14ac:dyDescent="0.35">
      <c r="A30" s="48"/>
      <c r="B30" s="7">
        <v>21</v>
      </c>
      <c r="C30" s="8" t="s">
        <v>70</v>
      </c>
      <c r="D30" s="53">
        <v>11</v>
      </c>
      <c r="E30" s="53">
        <v>3</v>
      </c>
      <c r="F30" s="53">
        <v>0</v>
      </c>
      <c r="G30" s="53">
        <v>0</v>
      </c>
      <c r="H30" s="9">
        <f t="shared" si="0"/>
        <v>14</v>
      </c>
      <c r="I30" s="10">
        <f t="shared" si="1"/>
        <v>4.6037487668530086E-3</v>
      </c>
      <c r="J30" s="1"/>
      <c r="K30" s="1"/>
      <c r="L30" s="1"/>
      <c r="M30" s="1"/>
      <c r="N30" s="1"/>
      <c r="O30" s="1"/>
    </row>
    <row r="31" spans="1:15" ht="20.100000000000001" customHeight="1" x14ac:dyDescent="0.35">
      <c r="A31" s="48"/>
      <c r="B31" s="7">
        <v>22</v>
      </c>
      <c r="C31" s="8" t="s">
        <v>66</v>
      </c>
      <c r="D31" s="53">
        <v>5</v>
      </c>
      <c r="E31" s="53">
        <v>3</v>
      </c>
      <c r="F31" s="53">
        <v>2</v>
      </c>
      <c r="G31" s="53">
        <v>2</v>
      </c>
      <c r="H31" s="9">
        <f t="shared" si="0"/>
        <v>12</v>
      </c>
      <c r="I31" s="10">
        <f t="shared" si="1"/>
        <v>3.9460703715882934E-3</v>
      </c>
      <c r="J31" s="1"/>
      <c r="K31" s="1"/>
      <c r="L31" s="1"/>
      <c r="M31" s="1"/>
      <c r="N31" s="1"/>
      <c r="O31" s="1"/>
    </row>
    <row r="32" spans="1:15" ht="20.100000000000001" customHeight="1" x14ac:dyDescent="0.35">
      <c r="A32" s="48"/>
      <c r="B32" s="7">
        <v>23</v>
      </c>
      <c r="C32" s="8" t="s">
        <v>109</v>
      </c>
      <c r="D32" s="53">
        <v>2</v>
      </c>
      <c r="E32" s="53">
        <v>0</v>
      </c>
      <c r="F32" s="53">
        <v>5</v>
      </c>
      <c r="G32" s="53">
        <v>3</v>
      </c>
      <c r="H32" s="9">
        <f t="shared" si="0"/>
        <v>10</v>
      </c>
      <c r="I32" s="10">
        <f t="shared" si="1"/>
        <v>3.2883919763235779E-3</v>
      </c>
      <c r="J32" s="1"/>
      <c r="K32" s="1"/>
      <c r="L32" s="1"/>
      <c r="M32" s="1"/>
      <c r="N32" s="1"/>
      <c r="O32" s="1"/>
    </row>
    <row r="33" spans="1:15" ht="20.100000000000001" customHeight="1" x14ac:dyDescent="0.35">
      <c r="A33" s="48"/>
      <c r="B33" s="7">
        <v>24</v>
      </c>
      <c r="C33" s="8" t="s">
        <v>72</v>
      </c>
      <c r="D33" s="53">
        <v>1</v>
      </c>
      <c r="E33" s="53">
        <v>3</v>
      </c>
      <c r="F33" s="53">
        <v>0</v>
      </c>
      <c r="G33" s="53">
        <v>2</v>
      </c>
      <c r="H33" s="9">
        <f t="shared" si="0"/>
        <v>6</v>
      </c>
      <c r="I33" s="10">
        <f t="shared" si="1"/>
        <v>1.9730351857941467E-3</v>
      </c>
      <c r="J33" s="1"/>
      <c r="K33" s="1"/>
      <c r="L33" s="1"/>
      <c r="M33" s="1"/>
      <c r="N33" s="1"/>
      <c r="O33" s="1"/>
    </row>
    <row r="34" spans="1:15" ht="20.100000000000001" customHeight="1" x14ac:dyDescent="0.35">
      <c r="A34" s="48"/>
      <c r="B34" s="7">
        <v>25</v>
      </c>
      <c r="C34" s="8" t="s">
        <v>102</v>
      </c>
      <c r="D34" s="53">
        <v>1</v>
      </c>
      <c r="E34" s="53">
        <v>0</v>
      </c>
      <c r="F34" s="53">
        <v>1</v>
      </c>
      <c r="G34" s="53">
        <v>1</v>
      </c>
      <c r="H34" s="9">
        <f t="shared" si="0"/>
        <v>3</v>
      </c>
      <c r="I34" s="10">
        <f t="shared" si="1"/>
        <v>9.8651759289707336E-4</v>
      </c>
      <c r="J34" s="1"/>
      <c r="K34" s="1"/>
      <c r="L34" s="1"/>
      <c r="M34" s="1"/>
      <c r="N34" s="1"/>
      <c r="O34" s="1"/>
    </row>
    <row r="35" spans="1:15" ht="20.100000000000001" customHeight="1" x14ac:dyDescent="0.35">
      <c r="A35" s="48"/>
      <c r="B35" s="7">
        <v>26</v>
      </c>
      <c r="C35" s="8" t="s">
        <v>113</v>
      </c>
      <c r="D35" s="53">
        <v>1</v>
      </c>
      <c r="E35" s="53">
        <v>1</v>
      </c>
      <c r="F35" s="53">
        <v>0</v>
      </c>
      <c r="G35" s="53">
        <v>1</v>
      </c>
      <c r="H35" s="9">
        <f t="shared" si="0"/>
        <v>3</v>
      </c>
      <c r="I35" s="10">
        <f t="shared" si="1"/>
        <v>9.8651759289707336E-4</v>
      </c>
      <c r="J35" s="1"/>
      <c r="K35" s="1"/>
      <c r="L35" s="1"/>
      <c r="M35" s="1"/>
      <c r="N35" s="1"/>
      <c r="O35" s="1"/>
    </row>
    <row r="36" spans="1:15" ht="20.100000000000001" customHeight="1" x14ac:dyDescent="0.35">
      <c r="A36" s="48"/>
      <c r="B36" s="7">
        <v>27</v>
      </c>
      <c r="C36" s="8" t="s">
        <v>90</v>
      </c>
      <c r="D36" s="53">
        <v>2</v>
      </c>
      <c r="E36" s="53">
        <v>1</v>
      </c>
      <c r="F36" s="53">
        <v>0</v>
      </c>
      <c r="G36" s="53">
        <v>0</v>
      </c>
      <c r="H36" s="9">
        <f t="shared" si="0"/>
        <v>3</v>
      </c>
      <c r="I36" s="10">
        <f t="shared" si="1"/>
        <v>9.8651759289707336E-4</v>
      </c>
      <c r="J36" s="1"/>
      <c r="K36" s="1"/>
      <c r="L36" s="1"/>
      <c r="M36" s="1"/>
      <c r="N36" s="1"/>
      <c r="O36" s="1"/>
    </row>
    <row r="37" spans="1:15" ht="20.100000000000001" customHeight="1" x14ac:dyDescent="0.35">
      <c r="A37" s="48"/>
      <c r="B37" s="7">
        <v>28</v>
      </c>
      <c r="C37" s="8" t="s">
        <v>64</v>
      </c>
      <c r="D37" s="53">
        <v>1</v>
      </c>
      <c r="E37" s="53">
        <v>0</v>
      </c>
      <c r="F37" s="53">
        <v>1</v>
      </c>
      <c r="G37" s="53">
        <v>0</v>
      </c>
      <c r="H37" s="9">
        <f t="shared" si="0"/>
        <v>2</v>
      </c>
      <c r="I37" s="10">
        <f t="shared" si="1"/>
        <v>6.5767839526471557E-4</v>
      </c>
      <c r="J37" s="1"/>
      <c r="K37" s="1"/>
      <c r="L37" s="1"/>
      <c r="M37" s="1"/>
      <c r="N37" s="1"/>
      <c r="O37" s="1"/>
    </row>
    <row r="38" spans="1:15" ht="20.100000000000001" customHeight="1" x14ac:dyDescent="0.35">
      <c r="A38" s="48"/>
      <c r="B38" s="7">
        <v>29</v>
      </c>
      <c r="C38" s="8" t="s">
        <v>71</v>
      </c>
      <c r="D38" s="53">
        <v>1</v>
      </c>
      <c r="E38" s="53">
        <v>0</v>
      </c>
      <c r="F38" s="53">
        <v>1</v>
      </c>
      <c r="G38" s="53">
        <v>0</v>
      </c>
      <c r="H38" s="9">
        <f t="shared" si="0"/>
        <v>2</v>
      </c>
      <c r="I38" s="10">
        <f t="shared" si="1"/>
        <v>6.5767839526471557E-4</v>
      </c>
      <c r="J38" s="1"/>
      <c r="K38" s="1"/>
      <c r="L38" s="1"/>
      <c r="M38" s="1"/>
      <c r="N38" s="1"/>
      <c r="O38" s="1"/>
    </row>
    <row r="39" spans="1:15" ht="20.100000000000001" customHeight="1" x14ac:dyDescent="0.35">
      <c r="A39" s="48"/>
      <c r="B39" s="7">
        <v>30</v>
      </c>
      <c r="C39" s="8" t="s">
        <v>73</v>
      </c>
      <c r="D39" s="53">
        <v>1</v>
      </c>
      <c r="E39" s="53">
        <v>0</v>
      </c>
      <c r="F39" s="53">
        <v>0</v>
      </c>
      <c r="G39" s="53">
        <v>1</v>
      </c>
      <c r="H39" s="9">
        <f t="shared" si="0"/>
        <v>2</v>
      </c>
      <c r="I39" s="10">
        <f t="shared" si="1"/>
        <v>6.5767839526471557E-4</v>
      </c>
      <c r="J39" s="1"/>
      <c r="K39" s="1"/>
      <c r="L39" s="1"/>
      <c r="M39" s="1"/>
      <c r="N39" s="1"/>
      <c r="O39" s="1"/>
    </row>
    <row r="40" spans="1:15" ht="20.100000000000001" customHeight="1" x14ac:dyDescent="0.35">
      <c r="A40" s="48"/>
      <c r="B40" s="7">
        <v>31</v>
      </c>
      <c r="C40" s="8" t="s">
        <v>91</v>
      </c>
      <c r="D40" s="53">
        <v>0</v>
      </c>
      <c r="E40" s="53">
        <v>0</v>
      </c>
      <c r="F40" s="53">
        <v>1</v>
      </c>
      <c r="G40" s="53">
        <v>1</v>
      </c>
      <c r="H40" s="9">
        <f t="shared" si="0"/>
        <v>2</v>
      </c>
      <c r="I40" s="10">
        <f t="shared" si="1"/>
        <v>6.5767839526471557E-4</v>
      </c>
      <c r="J40" s="1"/>
      <c r="K40" s="1"/>
      <c r="L40" s="1"/>
      <c r="M40" s="1"/>
      <c r="N40" s="1"/>
      <c r="O40" s="1"/>
    </row>
    <row r="41" spans="1:15" ht="20.100000000000001" customHeight="1" x14ac:dyDescent="0.35">
      <c r="A41" s="48"/>
      <c r="B41" s="7">
        <v>32</v>
      </c>
      <c r="C41" s="8" t="s">
        <v>114</v>
      </c>
      <c r="D41" s="53">
        <v>1</v>
      </c>
      <c r="E41" s="53">
        <v>0</v>
      </c>
      <c r="F41" s="53">
        <v>0</v>
      </c>
      <c r="G41" s="53">
        <v>0</v>
      </c>
      <c r="H41" s="9">
        <f t="shared" si="0"/>
        <v>1</v>
      </c>
      <c r="I41" s="10">
        <f t="shared" si="1"/>
        <v>3.2883919763235779E-4</v>
      </c>
      <c r="J41" s="1"/>
      <c r="K41" s="1"/>
      <c r="L41" s="1"/>
      <c r="M41" s="1"/>
      <c r="N41" s="1"/>
      <c r="O41" s="1"/>
    </row>
    <row r="42" spans="1:15" ht="20.100000000000001" customHeight="1" x14ac:dyDescent="0.35">
      <c r="A42" s="48"/>
      <c r="B42" s="7">
        <v>33</v>
      </c>
      <c r="C42" s="8" t="s">
        <v>86</v>
      </c>
      <c r="D42" s="53">
        <v>0</v>
      </c>
      <c r="E42" s="53">
        <v>0</v>
      </c>
      <c r="F42" s="53">
        <v>0</v>
      </c>
      <c r="G42" s="53">
        <v>1</v>
      </c>
      <c r="H42" s="9">
        <f t="shared" si="0"/>
        <v>1</v>
      </c>
      <c r="I42" s="10">
        <f t="shared" si="1"/>
        <v>3.2883919763235779E-4</v>
      </c>
      <c r="J42" s="1"/>
      <c r="K42" s="1"/>
      <c r="L42" s="1"/>
      <c r="M42" s="1"/>
      <c r="N42" s="1"/>
      <c r="O42" s="1"/>
    </row>
    <row r="43" spans="1:15" ht="20.100000000000001" customHeight="1" x14ac:dyDescent="0.35">
      <c r="A43" s="48"/>
      <c r="B43" s="7">
        <v>34</v>
      </c>
      <c r="C43" s="8" t="s">
        <v>67</v>
      </c>
      <c r="D43" s="53">
        <v>1</v>
      </c>
      <c r="E43" s="53">
        <v>0</v>
      </c>
      <c r="F43" s="53">
        <v>0</v>
      </c>
      <c r="G43" s="53">
        <v>0</v>
      </c>
      <c r="H43" s="9">
        <f t="shared" si="0"/>
        <v>1</v>
      </c>
      <c r="I43" s="10">
        <f t="shared" si="1"/>
        <v>3.2883919763235779E-4</v>
      </c>
      <c r="J43" s="1"/>
      <c r="K43" s="1"/>
      <c r="L43" s="1"/>
      <c r="M43" s="1"/>
      <c r="N43" s="1"/>
      <c r="O43" s="1"/>
    </row>
    <row r="44" spans="1:15" ht="20.100000000000001" customHeight="1" x14ac:dyDescent="0.35">
      <c r="A44" s="48"/>
      <c r="B44" s="7">
        <v>35</v>
      </c>
      <c r="C44" s="8" t="s">
        <v>83</v>
      </c>
      <c r="D44" s="53">
        <v>0</v>
      </c>
      <c r="E44" s="53">
        <v>0</v>
      </c>
      <c r="F44" s="53">
        <v>0</v>
      </c>
      <c r="G44" s="53">
        <v>0</v>
      </c>
      <c r="H44" s="9">
        <f t="shared" si="0"/>
        <v>0</v>
      </c>
      <c r="I44" s="10">
        <f t="shared" si="1"/>
        <v>0</v>
      </c>
      <c r="J44" s="1"/>
      <c r="K44" s="1"/>
      <c r="L44" s="1"/>
      <c r="M44" s="1"/>
      <c r="N44" s="1"/>
      <c r="O44" s="1"/>
    </row>
    <row r="45" spans="1:15" ht="20.100000000000001" customHeight="1" x14ac:dyDescent="0.35">
      <c r="A45" s="48"/>
      <c r="B45" s="7">
        <v>36</v>
      </c>
      <c r="C45" s="8" t="s">
        <v>115</v>
      </c>
      <c r="D45" s="53">
        <v>0</v>
      </c>
      <c r="E45" s="53">
        <v>0</v>
      </c>
      <c r="F45" s="53">
        <v>0</v>
      </c>
      <c r="G45" s="53">
        <v>0</v>
      </c>
      <c r="H45" s="9">
        <f t="shared" si="0"/>
        <v>0</v>
      </c>
      <c r="I45" s="10">
        <f t="shared" si="1"/>
        <v>0</v>
      </c>
      <c r="J45" s="1"/>
      <c r="K45" s="1"/>
      <c r="L45" s="1"/>
      <c r="M45" s="1"/>
      <c r="N45" s="1"/>
      <c r="O45" s="1"/>
    </row>
    <row r="46" spans="1:15" ht="20.100000000000001" customHeight="1" x14ac:dyDescent="0.35">
      <c r="A46" s="48"/>
      <c r="B46" s="7">
        <v>37</v>
      </c>
      <c r="C46" s="8" t="s">
        <v>89</v>
      </c>
      <c r="D46" s="53">
        <v>0</v>
      </c>
      <c r="E46" s="53">
        <v>0</v>
      </c>
      <c r="F46" s="53">
        <v>0</v>
      </c>
      <c r="G46" s="53">
        <v>0</v>
      </c>
      <c r="H46" s="9">
        <f t="shared" si="0"/>
        <v>0</v>
      </c>
      <c r="I46" s="10">
        <f t="shared" si="1"/>
        <v>0</v>
      </c>
      <c r="J46" s="1"/>
      <c r="K46" s="1"/>
      <c r="L46" s="1"/>
      <c r="M46" s="1"/>
      <c r="N46" s="1"/>
      <c r="O46" s="1"/>
    </row>
    <row r="47" spans="1:15" ht="20.100000000000001" customHeight="1" x14ac:dyDescent="0.35">
      <c r="A47" s="48"/>
      <c r="B47" s="7">
        <v>38</v>
      </c>
      <c r="C47" s="8" t="s">
        <v>93</v>
      </c>
      <c r="D47" s="53">
        <v>0</v>
      </c>
      <c r="E47" s="53">
        <v>0</v>
      </c>
      <c r="F47" s="53">
        <v>0</v>
      </c>
      <c r="G47" s="53">
        <v>0</v>
      </c>
      <c r="H47" s="9">
        <f t="shared" si="0"/>
        <v>0</v>
      </c>
      <c r="I47" s="10">
        <f t="shared" si="1"/>
        <v>0</v>
      </c>
      <c r="J47" s="1"/>
      <c r="K47" s="1"/>
      <c r="L47" s="1"/>
      <c r="M47" s="1"/>
      <c r="N47" s="1"/>
      <c r="O47" s="1"/>
    </row>
    <row r="48" spans="1:15" ht="20.100000000000001" customHeight="1" x14ac:dyDescent="0.35">
      <c r="A48" s="48"/>
      <c r="B48" s="7">
        <v>39</v>
      </c>
      <c r="C48" s="8" t="s">
        <v>162</v>
      </c>
      <c r="D48" s="53">
        <v>0</v>
      </c>
      <c r="E48" s="53">
        <v>0</v>
      </c>
      <c r="F48" s="53">
        <v>0</v>
      </c>
      <c r="G48" s="53">
        <v>0</v>
      </c>
      <c r="H48" s="9">
        <f t="shared" si="0"/>
        <v>0</v>
      </c>
      <c r="I48" s="10">
        <f t="shared" si="1"/>
        <v>0</v>
      </c>
      <c r="J48" s="1"/>
      <c r="K48" s="1"/>
      <c r="L48" s="1"/>
      <c r="M48" s="1"/>
      <c r="N48" s="1"/>
      <c r="O48" s="1"/>
    </row>
    <row r="49" spans="1:15" ht="20.100000000000001" customHeight="1" x14ac:dyDescent="0.35">
      <c r="A49" s="48"/>
      <c r="B49" s="7">
        <v>40</v>
      </c>
      <c r="C49" s="8" t="s">
        <v>87</v>
      </c>
      <c r="D49" s="53">
        <v>0</v>
      </c>
      <c r="E49" s="53">
        <v>0</v>
      </c>
      <c r="F49" s="53">
        <v>0</v>
      </c>
      <c r="G49" s="53">
        <v>0</v>
      </c>
      <c r="H49" s="9">
        <f t="shared" si="0"/>
        <v>0</v>
      </c>
      <c r="I49" s="10">
        <f t="shared" si="1"/>
        <v>0</v>
      </c>
      <c r="J49" s="1"/>
      <c r="K49" s="1"/>
      <c r="L49" s="1"/>
      <c r="M49" s="1"/>
      <c r="N49" s="1"/>
      <c r="O49" s="1"/>
    </row>
    <row r="50" spans="1:15" ht="20.100000000000001" customHeight="1" x14ac:dyDescent="0.35">
      <c r="A50" s="48"/>
      <c r="B50" s="7">
        <v>41</v>
      </c>
      <c r="C50" s="8" t="s">
        <v>112</v>
      </c>
      <c r="D50" s="53">
        <v>0</v>
      </c>
      <c r="E50" s="53">
        <v>0</v>
      </c>
      <c r="F50" s="53">
        <v>0</v>
      </c>
      <c r="G50" s="53">
        <v>0</v>
      </c>
      <c r="H50" s="9">
        <f t="shared" si="0"/>
        <v>0</v>
      </c>
      <c r="I50" s="10">
        <f t="shared" si="1"/>
        <v>0</v>
      </c>
      <c r="J50" s="1"/>
      <c r="K50" s="1"/>
      <c r="L50" s="1"/>
      <c r="M50" s="1"/>
      <c r="N50" s="1"/>
      <c r="O50" s="1"/>
    </row>
    <row r="51" spans="1:15" ht="20.100000000000001" customHeight="1" x14ac:dyDescent="0.35">
      <c r="A51" s="48"/>
      <c r="B51" s="7">
        <v>42</v>
      </c>
      <c r="C51" s="8" t="s">
        <v>85</v>
      </c>
      <c r="D51" s="53">
        <v>0</v>
      </c>
      <c r="E51" s="53">
        <v>0</v>
      </c>
      <c r="F51" s="53">
        <v>0</v>
      </c>
      <c r="G51" s="53">
        <v>0</v>
      </c>
      <c r="H51" s="9">
        <f t="shared" si="0"/>
        <v>0</v>
      </c>
      <c r="I51" s="10">
        <f t="shared" si="1"/>
        <v>0</v>
      </c>
      <c r="J51" s="1"/>
      <c r="K51" s="1"/>
      <c r="L51" s="1"/>
      <c r="M51" s="1"/>
      <c r="N51" s="1"/>
      <c r="O51" s="1"/>
    </row>
    <row r="52" spans="1:15" ht="20.100000000000001" customHeight="1" x14ac:dyDescent="0.35">
      <c r="A52" s="48"/>
      <c r="B52" s="7">
        <v>43</v>
      </c>
      <c r="C52" s="8" t="s">
        <v>116</v>
      </c>
      <c r="D52" s="53">
        <v>0</v>
      </c>
      <c r="E52" s="53">
        <v>0</v>
      </c>
      <c r="F52" s="53">
        <v>0</v>
      </c>
      <c r="G52" s="53">
        <v>0</v>
      </c>
      <c r="H52" s="9">
        <f t="shared" si="0"/>
        <v>0</v>
      </c>
      <c r="I52" s="10">
        <f t="shared" si="1"/>
        <v>0</v>
      </c>
      <c r="J52" s="1"/>
      <c r="K52" s="1"/>
      <c r="L52" s="1"/>
      <c r="M52" s="1"/>
      <c r="N52" s="1"/>
      <c r="O52" s="1"/>
    </row>
    <row r="53" spans="1:15" ht="20.100000000000001" customHeight="1" x14ac:dyDescent="0.35">
      <c r="A53" s="48"/>
      <c r="B53" s="7">
        <v>44</v>
      </c>
      <c r="C53" s="8" t="s">
        <v>88</v>
      </c>
      <c r="D53" s="53">
        <v>0</v>
      </c>
      <c r="E53" s="53">
        <v>0</v>
      </c>
      <c r="F53" s="53">
        <v>0</v>
      </c>
      <c r="G53" s="53">
        <v>0</v>
      </c>
      <c r="H53" s="9">
        <f t="shared" si="0"/>
        <v>0</v>
      </c>
      <c r="I53" s="10">
        <f t="shared" si="1"/>
        <v>0</v>
      </c>
      <c r="J53" s="1"/>
      <c r="K53" s="1"/>
      <c r="L53" s="1"/>
      <c r="M53" s="1"/>
      <c r="N53" s="1"/>
      <c r="O53" s="1"/>
    </row>
    <row r="54" spans="1:15" ht="20.100000000000001" customHeight="1" x14ac:dyDescent="0.35">
      <c r="A54" s="48"/>
      <c r="B54" s="7">
        <v>45</v>
      </c>
      <c r="C54" s="8" t="s">
        <v>84</v>
      </c>
      <c r="D54" s="53">
        <v>0</v>
      </c>
      <c r="E54" s="53">
        <v>0</v>
      </c>
      <c r="F54" s="53">
        <v>0</v>
      </c>
      <c r="G54" s="53">
        <v>0</v>
      </c>
      <c r="H54" s="9">
        <f t="shared" si="0"/>
        <v>0</v>
      </c>
      <c r="I54" s="10">
        <f t="shared" si="1"/>
        <v>0</v>
      </c>
      <c r="J54" s="1"/>
      <c r="K54" s="1"/>
      <c r="L54" s="1"/>
      <c r="M54" s="1"/>
      <c r="N54" s="1"/>
      <c r="O54" s="1"/>
    </row>
    <row r="55" spans="1:15" ht="20.100000000000001" customHeight="1" x14ac:dyDescent="0.35">
      <c r="A55" s="48"/>
      <c r="B55" s="7"/>
      <c r="C55" s="8" t="s">
        <v>68</v>
      </c>
      <c r="D55" s="53">
        <v>8</v>
      </c>
      <c r="E55" s="53">
        <v>4</v>
      </c>
      <c r="F55" s="53">
        <v>4</v>
      </c>
      <c r="G55" s="53">
        <v>7</v>
      </c>
      <c r="H55" s="9">
        <f t="shared" si="0"/>
        <v>23</v>
      </c>
      <c r="I55" s="10">
        <f t="shared" si="1"/>
        <v>7.5633015455442293E-3</v>
      </c>
      <c r="J55" s="1"/>
      <c r="K55" s="1"/>
      <c r="L55" s="1"/>
      <c r="M55" s="1"/>
      <c r="N55" s="1"/>
      <c r="O55" s="1"/>
    </row>
    <row r="56" spans="1:15" ht="20.100000000000001" customHeight="1" x14ac:dyDescent="0.35">
      <c r="A56" s="48"/>
      <c r="B56" s="7"/>
      <c r="C56" s="8" t="s">
        <v>92</v>
      </c>
      <c r="D56" s="53">
        <v>1</v>
      </c>
      <c r="E56" s="53">
        <v>0</v>
      </c>
      <c r="F56" s="53">
        <v>1</v>
      </c>
      <c r="G56" s="53">
        <v>0</v>
      </c>
      <c r="H56" s="9">
        <f t="shared" si="0"/>
        <v>2</v>
      </c>
      <c r="I56" s="10">
        <f t="shared" si="1"/>
        <v>6.5767839526471557E-4</v>
      </c>
      <c r="J56" s="1"/>
      <c r="K56" s="1"/>
      <c r="L56" s="1"/>
      <c r="M56" s="1"/>
      <c r="N56" s="1"/>
      <c r="O56" s="1"/>
    </row>
    <row r="57" spans="1:15" ht="18" thickBot="1" x14ac:dyDescent="0.4">
      <c r="A57" s="1"/>
      <c r="B57" s="96" t="s">
        <v>2</v>
      </c>
      <c r="C57" s="97"/>
      <c r="D57" s="54">
        <f>SUM(D10:D56)</f>
        <v>2032</v>
      </c>
      <c r="E57" s="54">
        <f t="shared" ref="E57:H57" si="2">SUM(E10:E56)</f>
        <v>277</v>
      </c>
      <c r="F57" s="54">
        <f t="shared" si="2"/>
        <v>420</v>
      </c>
      <c r="G57" s="54">
        <f t="shared" si="2"/>
        <v>312</v>
      </c>
      <c r="H57" s="54">
        <f t="shared" si="2"/>
        <v>3041</v>
      </c>
      <c r="I57" s="11">
        <f>SUM(I10:I56)</f>
        <v>1</v>
      </c>
      <c r="J57" s="1"/>
      <c r="K57" s="1"/>
      <c r="L57" s="1"/>
      <c r="M57" s="1"/>
      <c r="N57" s="1"/>
      <c r="O57" s="1"/>
    </row>
    <row r="58" spans="1:15" ht="17.25" x14ac:dyDescent="0.35">
      <c r="A58" s="1"/>
      <c r="B58" s="49" t="s">
        <v>105</v>
      </c>
      <c r="C58" s="50"/>
      <c r="D58" s="50"/>
      <c r="E58" s="50"/>
      <c r="F58" s="50"/>
      <c r="G58" s="50"/>
      <c r="H58" s="1"/>
      <c r="I58" s="1"/>
      <c r="J58" s="1"/>
      <c r="K58" s="1"/>
      <c r="L58" s="1"/>
      <c r="M58" s="1"/>
      <c r="N58" s="1"/>
      <c r="O58" s="1"/>
    </row>
  </sheetData>
  <autoFilter ref="B9:I28">
    <sortState ref="B10:I55">
      <sortCondition descending="1" ref="H9:H28"/>
    </sortState>
  </autoFilter>
  <mergeCells count="3">
    <mergeCell ref="B6:I6"/>
    <mergeCell ref="B7:I7"/>
    <mergeCell ref="B57:C57"/>
  </mergeCells>
  <conditionalFormatting sqref="I10:I57">
    <cfRule type="dataBar" priority="675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{10E08CE6-87FA-4BBC-A17E-990F3589F73C}</x14:id>
        </ext>
      </extLst>
    </cfRule>
    <cfRule type="dataBar" priority="675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{04BCD44A-F0CE-42A8-8FF9-053214DD41A4}</x14:id>
        </ext>
      </extLst>
    </cfRule>
  </conditionalFormatting>
  <conditionalFormatting sqref="I10:I57">
    <cfRule type="dataBar" priority="67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{0F5A6613-E0C8-4616-8DA1-2AAED87D1804}</x14:id>
        </ext>
      </extLst>
    </cfRule>
    <cfRule type="dataBar" priority="67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{C770F5F0-AB0C-47C7-9A10-13F8BEBB51B6}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E08CE6-87FA-4BBC-A17E-990F3589F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CD44A-F0CE-42A8-8FF9-053214DD41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  <x14:conditionalFormatting xmlns:xm="http://schemas.microsoft.com/office/excel/2006/main">
          <x14:cfRule type="dataBar" id="{0F5A6613-E0C8-4616-8DA1-2AAED87D1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70F5F0-AB0C-47C7-9A10-13F8BEBB5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>
      <selection activeCell="G12" sqref="G12"/>
    </sheetView>
  </sheetViews>
  <sheetFormatPr baseColWidth="10" defaultRowHeight="15" x14ac:dyDescent="0.25"/>
  <cols>
    <col min="1" max="1" width="27.85546875" customWidth="1"/>
    <col min="2" max="2" width="4.7109375" customWidth="1"/>
    <col min="3" max="3" width="40.7109375" customWidth="1"/>
    <col min="4" max="4" width="11.5703125" bestFit="1" customWidth="1"/>
    <col min="5" max="5" width="17.5703125" customWidth="1"/>
    <col min="6" max="6" width="8.570312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25"/>
    <row r="6" spans="1:11" ht="20.25" customHeight="1" x14ac:dyDescent="0.25">
      <c r="A6" s="92" t="s">
        <v>167</v>
      </c>
      <c r="B6" s="92"/>
      <c r="C6" s="92"/>
      <c r="D6" s="92"/>
      <c r="E6" s="92"/>
      <c r="F6" s="92"/>
      <c r="G6" s="92"/>
      <c r="H6" s="51"/>
      <c r="I6" s="51"/>
      <c r="J6" s="51"/>
      <c r="K6" s="51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52"/>
      <c r="I7" s="52"/>
      <c r="J7" s="52"/>
      <c r="K7" s="52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55" t="s">
        <v>69</v>
      </c>
      <c r="D10" s="9">
        <v>692</v>
      </c>
      <c r="E10" s="10">
        <f t="shared" ref="E10:E56" si="0">D10/$D$57</f>
        <v>0.10861717155862502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55" t="s">
        <v>61</v>
      </c>
      <c r="D11" s="9">
        <v>618</v>
      </c>
      <c r="E11" s="10">
        <f t="shared" si="0"/>
        <v>9.7002040495997491E-2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55" t="s">
        <v>75</v>
      </c>
      <c r="D12" s="9">
        <v>522</v>
      </c>
      <c r="E12" s="10">
        <f t="shared" si="0"/>
        <v>8.193376236069691E-2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55" t="s">
        <v>58</v>
      </c>
      <c r="D13" s="9">
        <v>451</v>
      </c>
      <c r="E13" s="10">
        <f t="shared" si="0"/>
        <v>7.078951498979752E-2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55" t="s">
        <v>65</v>
      </c>
      <c r="D14" s="9">
        <v>429</v>
      </c>
      <c r="E14" s="10">
        <f t="shared" si="0"/>
        <v>6.7336367917124468E-2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55" t="s">
        <v>111</v>
      </c>
      <c r="D15" s="9">
        <v>423</v>
      </c>
      <c r="E15" s="10">
        <f t="shared" si="0"/>
        <v>6.6394600533668177E-2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55" t="s">
        <v>60</v>
      </c>
      <c r="D16" s="9">
        <v>404</v>
      </c>
      <c r="E16" s="10">
        <f t="shared" si="0"/>
        <v>6.3412337152723278E-2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55" t="s">
        <v>63</v>
      </c>
      <c r="D17" s="9">
        <v>394</v>
      </c>
      <c r="E17" s="10">
        <f t="shared" si="0"/>
        <v>6.18427248469628E-2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55" t="s">
        <v>96</v>
      </c>
      <c r="D18" s="9">
        <v>390</v>
      </c>
      <c r="E18" s="10">
        <f t="shared" si="0"/>
        <v>6.1214879924658606E-2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55" t="s">
        <v>95</v>
      </c>
      <c r="D19" s="9">
        <v>309</v>
      </c>
      <c r="E19" s="10">
        <f t="shared" si="0"/>
        <v>4.8501020247998745E-2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55" t="s">
        <v>94</v>
      </c>
      <c r="D20" s="9">
        <v>256</v>
      </c>
      <c r="E20" s="10">
        <f t="shared" si="0"/>
        <v>4.0182075027468213E-2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55" t="s">
        <v>109</v>
      </c>
      <c r="D21" s="9">
        <v>252</v>
      </c>
      <c r="E21" s="10">
        <f t="shared" si="0"/>
        <v>3.9554230105164026E-2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55" t="s">
        <v>110</v>
      </c>
      <c r="D22" s="9">
        <v>180</v>
      </c>
      <c r="E22" s="10">
        <f t="shared" si="0"/>
        <v>2.8253021503688591E-2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55" t="s">
        <v>163</v>
      </c>
      <c r="D23" s="9">
        <v>156</v>
      </c>
      <c r="E23" s="10">
        <f t="shared" si="0"/>
        <v>2.4485951969863445E-2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55" t="s">
        <v>64</v>
      </c>
      <c r="D24" s="9">
        <v>106</v>
      </c>
      <c r="E24" s="10">
        <f t="shared" si="0"/>
        <v>1.6637890441061058E-2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55" t="s">
        <v>59</v>
      </c>
      <c r="D25" s="9">
        <v>71</v>
      </c>
      <c r="E25" s="10">
        <f t="shared" si="0"/>
        <v>1.1144247370899387E-2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55" t="s">
        <v>108</v>
      </c>
      <c r="D26" s="9">
        <v>58</v>
      </c>
      <c r="E26" s="10">
        <f t="shared" si="0"/>
        <v>9.1037513734107678E-3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55" t="s">
        <v>70</v>
      </c>
      <c r="D27" s="9">
        <v>54</v>
      </c>
      <c r="E27" s="10">
        <f t="shared" si="0"/>
        <v>8.4759064511065775E-3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55" t="s">
        <v>90</v>
      </c>
      <c r="D28" s="9">
        <v>44</v>
      </c>
      <c r="E28" s="10">
        <f t="shared" si="0"/>
        <v>6.9062941453460992E-3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55" t="s">
        <v>66</v>
      </c>
      <c r="D29" s="9">
        <v>37</v>
      </c>
      <c r="E29" s="10">
        <f t="shared" si="0"/>
        <v>5.8075655313137653E-3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55" t="s">
        <v>72</v>
      </c>
      <c r="D30" s="9">
        <v>37</v>
      </c>
      <c r="E30" s="10">
        <f t="shared" si="0"/>
        <v>5.8075655313137653E-3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55" t="s">
        <v>97</v>
      </c>
      <c r="D31" s="9">
        <v>35</v>
      </c>
      <c r="E31" s="10">
        <f t="shared" si="0"/>
        <v>5.4936430701616702E-3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55" t="s">
        <v>112</v>
      </c>
      <c r="D32" s="9">
        <v>29</v>
      </c>
      <c r="E32" s="10">
        <f t="shared" si="0"/>
        <v>4.5518756867053839E-3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55" t="s">
        <v>113</v>
      </c>
      <c r="D33" s="9">
        <v>28</v>
      </c>
      <c r="E33" s="10">
        <f t="shared" si="0"/>
        <v>4.3949144561293363E-3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55" t="s">
        <v>107</v>
      </c>
      <c r="D34" s="9">
        <v>27</v>
      </c>
      <c r="E34" s="10">
        <f t="shared" si="0"/>
        <v>4.2379532255532888E-3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55" t="s">
        <v>74</v>
      </c>
      <c r="D35" s="9">
        <v>16</v>
      </c>
      <c r="E35" s="10">
        <f t="shared" si="0"/>
        <v>2.5113796892167633E-3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55" t="s">
        <v>62</v>
      </c>
      <c r="D36" s="9">
        <v>15</v>
      </c>
      <c r="E36" s="10">
        <f t="shared" si="0"/>
        <v>2.3544184586407157E-3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55" t="s">
        <v>114</v>
      </c>
      <c r="D37" s="9">
        <v>8</v>
      </c>
      <c r="E37" s="10">
        <f t="shared" si="0"/>
        <v>1.2556898446083817E-3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55" t="s">
        <v>102</v>
      </c>
      <c r="D38" s="9">
        <v>4</v>
      </c>
      <c r="E38" s="10">
        <f t="shared" si="0"/>
        <v>6.2784492230419083E-4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55" t="s">
        <v>91</v>
      </c>
      <c r="D39" s="9">
        <v>4</v>
      </c>
      <c r="E39" s="10">
        <f t="shared" si="0"/>
        <v>6.2784492230419083E-4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55" t="s">
        <v>89</v>
      </c>
      <c r="D40" s="9">
        <v>3</v>
      </c>
      <c r="E40" s="10">
        <f t="shared" si="0"/>
        <v>4.7088369172814315E-4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55" t="s">
        <v>164</v>
      </c>
      <c r="D41" s="9">
        <v>3</v>
      </c>
      <c r="E41" s="10">
        <f t="shared" si="0"/>
        <v>4.7088369172814315E-4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55" t="s">
        <v>115</v>
      </c>
      <c r="D42" s="9">
        <v>2</v>
      </c>
      <c r="E42" s="10">
        <f t="shared" si="0"/>
        <v>3.1392246115209541E-4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55" t="s">
        <v>83</v>
      </c>
      <c r="D43" s="9">
        <v>1</v>
      </c>
      <c r="E43" s="10">
        <f t="shared" si="0"/>
        <v>1.5696123057604771E-4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55" t="s">
        <v>67</v>
      </c>
      <c r="D44" s="9">
        <v>1</v>
      </c>
      <c r="E44" s="10">
        <f t="shared" si="0"/>
        <v>1.5696123057604771E-4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55" t="s">
        <v>85</v>
      </c>
      <c r="D45" s="9">
        <v>1</v>
      </c>
      <c r="E45" s="10">
        <f t="shared" si="0"/>
        <v>1.5696123057604771E-4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55" t="s">
        <v>116</v>
      </c>
      <c r="D46" s="9">
        <v>1</v>
      </c>
      <c r="E46" s="10">
        <f t="shared" si="0"/>
        <v>1.5696123057604771E-4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55" t="s">
        <v>88</v>
      </c>
      <c r="D47" s="9">
        <v>1</v>
      </c>
      <c r="E47" s="10">
        <f t="shared" si="0"/>
        <v>1.5696123057604771E-4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55" t="s">
        <v>93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55" t="s">
        <v>162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55" t="s">
        <v>86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55" t="s">
        <v>87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55" t="s">
        <v>71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55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55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55" t="s">
        <v>68</v>
      </c>
      <c r="D55" s="9">
        <v>88</v>
      </c>
      <c r="E55" s="10">
        <f t="shared" si="0"/>
        <v>1.3812588290692198E-2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55" t="s">
        <v>92</v>
      </c>
      <c r="D56" s="9">
        <v>221</v>
      </c>
      <c r="E56" s="10">
        <f t="shared" si="0"/>
        <v>3.4688431957306545E-2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6371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3">
    <sortState ref="B10:E55">
      <sortCondition descending="1" ref="D9:D23"/>
    </sortState>
  </autoFilter>
  <mergeCells count="3">
    <mergeCell ref="B57:C57"/>
    <mergeCell ref="A7:G7"/>
    <mergeCell ref="A6:G6"/>
  </mergeCells>
  <conditionalFormatting sqref="E10:E57">
    <cfRule type="dataBar" priority="677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{B8E4AA5D-B976-42CA-9748-3D2B22F0170D}</x14:id>
        </ext>
      </extLst>
    </cfRule>
    <cfRule type="dataBar" priority="677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{FCA6763D-340B-4F0F-A9AC-4408ABBFA2F0}</x14:id>
        </ext>
      </extLst>
    </cfRule>
  </conditionalFormatting>
  <conditionalFormatting sqref="E10:E57">
    <cfRule type="dataBar" priority="67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{9EB6BF03-7560-4AAA-A93E-394EDBCF61B2}</x14:id>
        </ext>
      </extLst>
    </cfRule>
    <cfRule type="dataBar" priority="67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{9C26F7EA-49A6-47FE-B9D6-720C412F25CB}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E4AA5D-B976-42CA-9748-3D2B22F01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A6763D-340B-4F0F-A9AC-4408ABBFA2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9EB6BF03-7560-4AAA-A93E-394EDBCF6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6F7EA-49A6-47FE-B9D6-720C412F2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8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3.28515625" bestFit="1" customWidth="1"/>
    <col min="5" max="5" width="15.7109375" customWidth="1"/>
    <col min="6" max="6" width="14.7109375" customWidth="1"/>
    <col min="7" max="7" width="10.42578125" customWidth="1"/>
    <col min="8" max="8" width="14.42578125" bestFit="1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20.25" customHeight="1" x14ac:dyDescent="0.25">
      <c r="B6" s="92" t="s">
        <v>153</v>
      </c>
      <c r="C6" s="92"/>
      <c r="D6" s="92"/>
      <c r="E6" s="92"/>
      <c r="F6" s="92"/>
      <c r="G6" s="92"/>
      <c r="H6" s="92"/>
      <c r="I6" s="92"/>
      <c r="J6" s="92"/>
      <c r="K6" s="51"/>
      <c r="L6" s="51"/>
      <c r="M6" s="51"/>
      <c r="N6" s="51"/>
      <c r="O6" s="51"/>
      <c r="P6" s="51"/>
    </row>
    <row r="7" spans="1:16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93"/>
      <c r="J7" s="93"/>
      <c r="K7" s="52"/>
      <c r="L7" s="52"/>
      <c r="M7" s="52"/>
      <c r="N7" s="52"/>
      <c r="O7" s="52"/>
      <c r="P7" s="52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0.5" customHeight="1" x14ac:dyDescent="0.35">
      <c r="A9" s="1"/>
      <c r="B9" s="13" t="s">
        <v>1</v>
      </c>
      <c r="C9" s="14" t="str">
        <f>TITULOS!C12</f>
        <v>Delitos</v>
      </c>
      <c r="D9" s="14" t="s">
        <v>14</v>
      </c>
      <c r="E9" s="14" t="s">
        <v>20</v>
      </c>
      <c r="F9" s="57" t="s">
        <v>15</v>
      </c>
      <c r="G9" s="14" t="s">
        <v>10</v>
      </c>
      <c r="H9" s="58" t="s">
        <v>19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48"/>
      <c r="B10" s="7">
        <v>1</v>
      </c>
      <c r="C10" s="56" t="s">
        <v>69</v>
      </c>
      <c r="D10" s="53">
        <v>1835</v>
      </c>
      <c r="E10" s="53">
        <v>332</v>
      </c>
      <c r="F10" s="53">
        <v>350</v>
      </c>
      <c r="G10" s="53">
        <v>77</v>
      </c>
      <c r="H10" s="53">
        <v>215</v>
      </c>
      <c r="I10" s="9">
        <f t="shared" ref="I10:I56" si="0">SUM(D10:H10)</f>
        <v>2809</v>
      </c>
      <c r="J10" s="10">
        <f t="shared" ref="J10:J56" si="1">I10/$I$57</f>
        <v>0.31097088453448468</v>
      </c>
      <c r="K10" s="1"/>
      <c r="L10" s="1"/>
      <c r="M10" s="1"/>
      <c r="N10" s="1"/>
      <c r="O10" s="1"/>
      <c r="P10" s="1"/>
    </row>
    <row r="11" spans="1:16" ht="23.1" customHeight="1" x14ac:dyDescent="0.35">
      <c r="A11" s="48"/>
      <c r="B11" s="7">
        <v>2</v>
      </c>
      <c r="C11" s="56" t="s">
        <v>96</v>
      </c>
      <c r="D11" s="53">
        <v>643</v>
      </c>
      <c r="E11" s="53">
        <v>28</v>
      </c>
      <c r="F11" s="53">
        <v>511</v>
      </c>
      <c r="G11" s="53">
        <v>53</v>
      </c>
      <c r="H11" s="53">
        <v>153</v>
      </c>
      <c r="I11" s="9">
        <f t="shared" si="0"/>
        <v>1388</v>
      </c>
      <c r="J11" s="10">
        <f t="shared" si="1"/>
        <v>0.15365880659802944</v>
      </c>
      <c r="K11" s="1"/>
      <c r="L11" s="1"/>
      <c r="M11" s="1"/>
      <c r="N11" s="1"/>
      <c r="O11" s="1"/>
      <c r="P11" s="1"/>
    </row>
    <row r="12" spans="1:16" ht="23.1" customHeight="1" x14ac:dyDescent="0.35">
      <c r="A12" s="48"/>
      <c r="B12" s="7">
        <v>3</v>
      </c>
      <c r="C12" s="56" t="s">
        <v>65</v>
      </c>
      <c r="D12" s="53">
        <v>332</v>
      </c>
      <c r="E12" s="53">
        <v>23</v>
      </c>
      <c r="F12" s="53">
        <v>208</v>
      </c>
      <c r="G12" s="53">
        <v>40</v>
      </c>
      <c r="H12" s="53">
        <v>102</v>
      </c>
      <c r="I12" s="9">
        <f t="shared" si="0"/>
        <v>705</v>
      </c>
      <c r="J12" s="10">
        <f t="shared" si="1"/>
        <v>7.8047160411823316E-2</v>
      </c>
      <c r="K12" s="1"/>
      <c r="L12" s="1"/>
      <c r="M12" s="1"/>
      <c r="N12" s="1"/>
      <c r="O12" s="1"/>
      <c r="P12" s="1"/>
    </row>
    <row r="13" spans="1:16" ht="23.1" customHeight="1" x14ac:dyDescent="0.35">
      <c r="A13" s="48"/>
      <c r="B13" s="7">
        <v>4</v>
      </c>
      <c r="C13" s="56" t="s">
        <v>75</v>
      </c>
      <c r="D13" s="53">
        <v>82</v>
      </c>
      <c r="E13" s="53">
        <v>353</v>
      </c>
      <c r="F13" s="53">
        <v>54</v>
      </c>
      <c r="G13" s="53">
        <v>0</v>
      </c>
      <c r="H13" s="53">
        <v>131</v>
      </c>
      <c r="I13" s="9">
        <f t="shared" si="0"/>
        <v>620</v>
      </c>
      <c r="J13" s="10">
        <f t="shared" si="1"/>
        <v>6.8637219085575116E-2</v>
      </c>
      <c r="K13" s="1"/>
      <c r="L13" s="1"/>
      <c r="M13" s="1"/>
      <c r="N13" s="1"/>
      <c r="O13" s="1"/>
      <c r="P13" s="1"/>
    </row>
    <row r="14" spans="1:16" ht="23.1" customHeight="1" x14ac:dyDescent="0.35">
      <c r="A14" s="48"/>
      <c r="B14" s="7">
        <v>5</v>
      </c>
      <c r="C14" s="56" t="s">
        <v>61</v>
      </c>
      <c r="D14" s="53">
        <v>218</v>
      </c>
      <c r="E14" s="53">
        <v>73</v>
      </c>
      <c r="F14" s="53">
        <v>96</v>
      </c>
      <c r="G14" s="53">
        <v>30</v>
      </c>
      <c r="H14" s="53">
        <v>68</v>
      </c>
      <c r="I14" s="9">
        <f t="shared" si="0"/>
        <v>485</v>
      </c>
      <c r="J14" s="10">
        <f t="shared" si="1"/>
        <v>5.36920181556515E-2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48"/>
      <c r="B15" s="7">
        <v>6</v>
      </c>
      <c r="C15" s="56" t="s">
        <v>63</v>
      </c>
      <c r="D15" s="53">
        <v>154</v>
      </c>
      <c r="E15" s="53">
        <v>14</v>
      </c>
      <c r="F15" s="53">
        <v>132</v>
      </c>
      <c r="G15" s="53">
        <v>7</v>
      </c>
      <c r="H15" s="53">
        <v>66</v>
      </c>
      <c r="I15" s="9">
        <f t="shared" si="0"/>
        <v>373</v>
      </c>
      <c r="J15" s="10">
        <f t="shared" si="1"/>
        <v>4.1293036643418574E-2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48"/>
      <c r="B16" s="7">
        <v>7</v>
      </c>
      <c r="C16" s="56" t="s">
        <v>107</v>
      </c>
      <c r="D16" s="53">
        <v>8</v>
      </c>
      <c r="E16" s="53">
        <v>100</v>
      </c>
      <c r="F16" s="53">
        <v>53</v>
      </c>
      <c r="G16" s="53">
        <v>3</v>
      </c>
      <c r="H16" s="53">
        <v>197</v>
      </c>
      <c r="I16" s="9">
        <f t="shared" si="0"/>
        <v>361</v>
      </c>
      <c r="J16" s="10">
        <f t="shared" si="1"/>
        <v>3.9964574338536479E-2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48"/>
      <c r="B17" s="7">
        <v>8</v>
      </c>
      <c r="C17" s="56" t="s">
        <v>108</v>
      </c>
      <c r="D17" s="53">
        <v>77</v>
      </c>
      <c r="E17" s="53">
        <v>13</v>
      </c>
      <c r="F17" s="53">
        <v>121</v>
      </c>
      <c r="G17" s="53">
        <v>4</v>
      </c>
      <c r="H17" s="53">
        <v>68</v>
      </c>
      <c r="I17" s="9">
        <f t="shared" si="0"/>
        <v>283</v>
      </c>
      <c r="J17" s="10">
        <f t="shared" si="1"/>
        <v>3.1329569356802832E-2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48"/>
      <c r="B18" s="7">
        <v>9</v>
      </c>
      <c r="C18" s="56" t="s">
        <v>109</v>
      </c>
      <c r="D18" s="53">
        <v>116</v>
      </c>
      <c r="E18" s="53">
        <v>29</v>
      </c>
      <c r="F18" s="53">
        <v>76</v>
      </c>
      <c r="G18" s="53">
        <v>28</v>
      </c>
      <c r="H18" s="53">
        <v>22</v>
      </c>
      <c r="I18" s="9">
        <f t="shared" si="0"/>
        <v>271</v>
      </c>
      <c r="J18" s="10">
        <f t="shared" si="1"/>
        <v>3.0001107051920734E-2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48"/>
      <c r="B19" s="7">
        <v>10</v>
      </c>
      <c r="C19" s="56" t="s">
        <v>58</v>
      </c>
      <c r="D19" s="53">
        <v>128</v>
      </c>
      <c r="E19" s="53">
        <v>27</v>
      </c>
      <c r="F19" s="53">
        <v>85</v>
      </c>
      <c r="G19" s="53">
        <v>6</v>
      </c>
      <c r="H19" s="53">
        <v>17</v>
      </c>
      <c r="I19" s="9">
        <f t="shared" si="0"/>
        <v>263</v>
      </c>
      <c r="J19" s="10">
        <f t="shared" si="1"/>
        <v>2.9115465515332669E-2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48"/>
      <c r="B20" s="7">
        <v>11</v>
      </c>
      <c r="C20" s="56" t="s">
        <v>163</v>
      </c>
      <c r="D20" s="53">
        <v>36</v>
      </c>
      <c r="E20" s="53">
        <v>50</v>
      </c>
      <c r="F20" s="53">
        <v>55</v>
      </c>
      <c r="G20" s="53">
        <v>24</v>
      </c>
      <c r="H20" s="53">
        <v>69</v>
      </c>
      <c r="I20" s="9">
        <f t="shared" si="0"/>
        <v>234</v>
      </c>
      <c r="J20" s="10">
        <f t="shared" si="1"/>
        <v>2.5905014945200928E-2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48"/>
      <c r="B21" s="7">
        <v>12</v>
      </c>
      <c r="C21" s="56" t="s">
        <v>94</v>
      </c>
      <c r="D21" s="53">
        <v>49</v>
      </c>
      <c r="E21" s="53">
        <v>54</v>
      </c>
      <c r="F21" s="53">
        <v>14</v>
      </c>
      <c r="G21" s="53">
        <v>9</v>
      </c>
      <c r="H21" s="53">
        <v>35</v>
      </c>
      <c r="I21" s="9">
        <f t="shared" si="0"/>
        <v>161</v>
      </c>
      <c r="J21" s="10">
        <f t="shared" si="1"/>
        <v>1.782353592383483E-2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48"/>
      <c r="B22" s="7">
        <v>13</v>
      </c>
      <c r="C22" s="56" t="s">
        <v>95</v>
      </c>
      <c r="D22" s="53">
        <v>52</v>
      </c>
      <c r="E22" s="53">
        <v>59</v>
      </c>
      <c r="F22" s="53">
        <v>2</v>
      </c>
      <c r="G22" s="53">
        <v>1</v>
      </c>
      <c r="H22" s="53">
        <v>37</v>
      </c>
      <c r="I22" s="9">
        <f t="shared" si="0"/>
        <v>151</v>
      </c>
      <c r="J22" s="10">
        <f t="shared" si="1"/>
        <v>1.6716484003099746E-2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48"/>
      <c r="B23" s="7">
        <v>14</v>
      </c>
      <c r="C23" s="56" t="s">
        <v>110</v>
      </c>
      <c r="D23" s="53">
        <v>48</v>
      </c>
      <c r="E23" s="53">
        <v>28</v>
      </c>
      <c r="F23" s="53">
        <v>52</v>
      </c>
      <c r="G23" s="53">
        <v>4</v>
      </c>
      <c r="H23" s="53">
        <v>8</v>
      </c>
      <c r="I23" s="9">
        <f t="shared" si="0"/>
        <v>140</v>
      </c>
      <c r="J23" s="10">
        <f t="shared" si="1"/>
        <v>1.5498726890291154E-2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48"/>
      <c r="B24" s="7">
        <v>15</v>
      </c>
      <c r="C24" s="56" t="s">
        <v>60</v>
      </c>
      <c r="D24" s="53">
        <v>56</v>
      </c>
      <c r="E24" s="53">
        <v>10</v>
      </c>
      <c r="F24" s="53">
        <v>10</v>
      </c>
      <c r="G24" s="53">
        <v>4</v>
      </c>
      <c r="H24" s="53">
        <v>44</v>
      </c>
      <c r="I24" s="9">
        <f t="shared" si="0"/>
        <v>124</v>
      </c>
      <c r="J24" s="10">
        <f t="shared" si="1"/>
        <v>1.3727443817115022E-2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48"/>
      <c r="B25" s="7">
        <v>16</v>
      </c>
      <c r="C25" s="56" t="s">
        <v>111</v>
      </c>
      <c r="D25" s="53">
        <v>26</v>
      </c>
      <c r="E25" s="53">
        <v>12</v>
      </c>
      <c r="F25" s="53">
        <v>14</v>
      </c>
      <c r="G25" s="53">
        <v>32</v>
      </c>
      <c r="H25" s="53">
        <v>20</v>
      </c>
      <c r="I25" s="9">
        <f t="shared" si="0"/>
        <v>104</v>
      </c>
      <c r="J25" s="10">
        <f t="shared" si="1"/>
        <v>1.1513339975644857E-2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48"/>
      <c r="B26" s="7">
        <v>17</v>
      </c>
      <c r="C26" s="56" t="s">
        <v>90</v>
      </c>
      <c r="D26" s="53">
        <v>61</v>
      </c>
      <c r="E26" s="53">
        <v>0</v>
      </c>
      <c r="F26" s="53">
        <v>2</v>
      </c>
      <c r="G26" s="53">
        <v>0</v>
      </c>
      <c r="H26" s="53">
        <v>6</v>
      </c>
      <c r="I26" s="9">
        <f t="shared" si="0"/>
        <v>69</v>
      </c>
      <c r="J26" s="10">
        <f t="shared" si="1"/>
        <v>7.6386582530720689E-3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48"/>
      <c r="B27" s="7">
        <v>18</v>
      </c>
      <c r="C27" s="56" t="s">
        <v>164</v>
      </c>
      <c r="D27" s="53">
        <v>16</v>
      </c>
      <c r="E27" s="53">
        <v>12</v>
      </c>
      <c r="F27" s="53">
        <v>9</v>
      </c>
      <c r="G27" s="53">
        <v>18</v>
      </c>
      <c r="H27" s="53">
        <v>5</v>
      </c>
      <c r="I27" s="9">
        <f t="shared" si="0"/>
        <v>60</v>
      </c>
      <c r="J27" s="10">
        <f t="shared" si="1"/>
        <v>6.6423115244104948E-3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48"/>
      <c r="B28" s="7">
        <v>19</v>
      </c>
      <c r="C28" s="56" t="s">
        <v>113</v>
      </c>
      <c r="D28" s="53">
        <v>6</v>
      </c>
      <c r="E28" s="53">
        <v>1</v>
      </c>
      <c r="F28" s="53">
        <v>2</v>
      </c>
      <c r="G28" s="53">
        <v>36</v>
      </c>
      <c r="H28" s="53">
        <v>7</v>
      </c>
      <c r="I28" s="9">
        <f t="shared" si="0"/>
        <v>52</v>
      </c>
      <c r="J28" s="10">
        <f t="shared" si="1"/>
        <v>5.7566699878224287E-3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48"/>
      <c r="B29" s="7">
        <v>20</v>
      </c>
      <c r="C29" s="56" t="s">
        <v>72</v>
      </c>
      <c r="D29" s="53">
        <v>25</v>
      </c>
      <c r="E29" s="53">
        <v>3</v>
      </c>
      <c r="F29" s="53">
        <v>8</v>
      </c>
      <c r="G29" s="53">
        <v>2</v>
      </c>
      <c r="H29" s="53">
        <v>9</v>
      </c>
      <c r="I29" s="9">
        <f t="shared" si="0"/>
        <v>47</v>
      </c>
      <c r="J29" s="10">
        <f t="shared" si="1"/>
        <v>5.203144027454888E-3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48"/>
      <c r="B30" s="7">
        <v>21</v>
      </c>
      <c r="C30" s="56" t="s">
        <v>59</v>
      </c>
      <c r="D30" s="53">
        <v>11</v>
      </c>
      <c r="E30" s="53">
        <v>16</v>
      </c>
      <c r="F30" s="53">
        <v>8</v>
      </c>
      <c r="G30" s="53">
        <v>0</v>
      </c>
      <c r="H30" s="53">
        <v>7</v>
      </c>
      <c r="I30" s="9">
        <f t="shared" si="0"/>
        <v>42</v>
      </c>
      <c r="J30" s="10">
        <f t="shared" si="1"/>
        <v>4.6496180670873464E-3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48"/>
      <c r="B31" s="7">
        <v>22</v>
      </c>
      <c r="C31" s="56" t="s">
        <v>66</v>
      </c>
      <c r="D31" s="53">
        <v>17</v>
      </c>
      <c r="E31" s="53">
        <v>6</v>
      </c>
      <c r="F31" s="53">
        <v>7</v>
      </c>
      <c r="G31" s="53">
        <v>10</v>
      </c>
      <c r="H31" s="53">
        <v>2</v>
      </c>
      <c r="I31" s="9">
        <f t="shared" si="0"/>
        <v>42</v>
      </c>
      <c r="J31" s="10">
        <f t="shared" si="1"/>
        <v>4.6496180670873464E-3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48"/>
      <c r="B32" s="7">
        <v>23</v>
      </c>
      <c r="C32" s="56" t="s">
        <v>64</v>
      </c>
      <c r="D32" s="53">
        <v>11</v>
      </c>
      <c r="E32" s="53">
        <v>4</v>
      </c>
      <c r="F32" s="53">
        <v>5</v>
      </c>
      <c r="G32" s="53">
        <v>2</v>
      </c>
      <c r="H32" s="53">
        <v>6</v>
      </c>
      <c r="I32" s="9">
        <f t="shared" si="0"/>
        <v>28</v>
      </c>
      <c r="J32" s="10">
        <f t="shared" si="1"/>
        <v>3.0997453780582311E-3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48"/>
      <c r="B33" s="7">
        <v>24</v>
      </c>
      <c r="C33" s="56" t="s">
        <v>102</v>
      </c>
      <c r="D33" s="53">
        <v>8</v>
      </c>
      <c r="E33" s="53">
        <v>1</v>
      </c>
      <c r="F33" s="53">
        <v>5</v>
      </c>
      <c r="G33" s="53">
        <v>3</v>
      </c>
      <c r="H33" s="53">
        <v>3</v>
      </c>
      <c r="I33" s="9">
        <f t="shared" si="0"/>
        <v>20</v>
      </c>
      <c r="J33" s="10">
        <f t="shared" si="1"/>
        <v>2.2141038414701651E-3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48"/>
      <c r="B34" s="7">
        <v>25</v>
      </c>
      <c r="C34" s="56" t="s">
        <v>89</v>
      </c>
      <c r="D34" s="53">
        <v>17</v>
      </c>
      <c r="E34" s="53">
        <v>1</v>
      </c>
      <c r="F34" s="53">
        <v>0</v>
      </c>
      <c r="G34" s="53">
        <v>0</v>
      </c>
      <c r="H34" s="53">
        <v>2</v>
      </c>
      <c r="I34" s="9">
        <f t="shared" si="0"/>
        <v>20</v>
      </c>
      <c r="J34" s="10">
        <f t="shared" si="1"/>
        <v>2.2141038414701651E-3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48"/>
      <c r="B35" s="7">
        <v>26</v>
      </c>
      <c r="C35" s="56" t="s">
        <v>74</v>
      </c>
      <c r="D35" s="53">
        <v>1</v>
      </c>
      <c r="E35" s="53">
        <v>8</v>
      </c>
      <c r="F35" s="53">
        <v>2</v>
      </c>
      <c r="G35" s="53">
        <v>0</v>
      </c>
      <c r="H35" s="53">
        <v>1</v>
      </c>
      <c r="I35" s="9">
        <f t="shared" si="0"/>
        <v>12</v>
      </c>
      <c r="J35" s="10">
        <f t="shared" si="1"/>
        <v>1.328462304882099E-3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48"/>
      <c r="B36" s="7">
        <v>27</v>
      </c>
      <c r="C36" s="56" t="s">
        <v>112</v>
      </c>
      <c r="D36" s="53">
        <v>2</v>
      </c>
      <c r="E36" s="53">
        <v>0</v>
      </c>
      <c r="F36" s="53">
        <v>0</v>
      </c>
      <c r="G36" s="53">
        <v>0</v>
      </c>
      <c r="H36" s="53">
        <v>7</v>
      </c>
      <c r="I36" s="9">
        <f t="shared" si="0"/>
        <v>9</v>
      </c>
      <c r="J36" s="10">
        <f t="shared" si="1"/>
        <v>9.9634672866157417E-4</v>
      </c>
      <c r="K36" s="1"/>
      <c r="L36" s="1"/>
      <c r="M36" s="1"/>
      <c r="N36" s="1"/>
      <c r="O36" s="1"/>
      <c r="P36" s="1"/>
    </row>
    <row r="37" spans="1:16" ht="23.1" customHeight="1" x14ac:dyDescent="0.35">
      <c r="A37" s="48"/>
      <c r="B37" s="7">
        <v>28</v>
      </c>
      <c r="C37" s="56" t="s">
        <v>62</v>
      </c>
      <c r="D37" s="53">
        <v>2</v>
      </c>
      <c r="E37" s="53">
        <v>0</v>
      </c>
      <c r="F37" s="53">
        <v>0</v>
      </c>
      <c r="G37" s="53">
        <v>0</v>
      </c>
      <c r="H37" s="53">
        <v>5</v>
      </c>
      <c r="I37" s="9">
        <f t="shared" si="0"/>
        <v>7</v>
      </c>
      <c r="J37" s="10">
        <f t="shared" si="1"/>
        <v>7.7493634451455777E-4</v>
      </c>
      <c r="K37" s="1"/>
      <c r="L37" s="1"/>
      <c r="M37" s="1"/>
      <c r="N37" s="1"/>
      <c r="O37" s="1"/>
      <c r="P37" s="1"/>
    </row>
    <row r="38" spans="1:16" ht="23.1" customHeight="1" x14ac:dyDescent="0.35">
      <c r="A38" s="48"/>
      <c r="B38" s="7">
        <v>29</v>
      </c>
      <c r="C38" s="56" t="s">
        <v>70</v>
      </c>
      <c r="D38" s="53">
        <v>2</v>
      </c>
      <c r="E38" s="53">
        <v>1</v>
      </c>
      <c r="F38" s="53">
        <v>0</v>
      </c>
      <c r="G38" s="53">
        <v>1</v>
      </c>
      <c r="H38" s="53">
        <v>2</v>
      </c>
      <c r="I38" s="9">
        <f t="shared" si="0"/>
        <v>6</v>
      </c>
      <c r="J38" s="10">
        <f t="shared" si="1"/>
        <v>6.6423115244104952E-4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48"/>
      <c r="B39" s="7">
        <v>30</v>
      </c>
      <c r="C39" s="56" t="s">
        <v>91</v>
      </c>
      <c r="D39" s="53">
        <v>6</v>
      </c>
      <c r="E39" s="53">
        <v>0</v>
      </c>
      <c r="F39" s="53">
        <v>0</v>
      </c>
      <c r="G39" s="53">
        <v>0</v>
      </c>
      <c r="H39" s="53">
        <v>0</v>
      </c>
      <c r="I39" s="9">
        <f t="shared" si="0"/>
        <v>6</v>
      </c>
      <c r="J39" s="10">
        <f t="shared" si="1"/>
        <v>6.6423115244104952E-4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48"/>
      <c r="B40" s="7">
        <v>31</v>
      </c>
      <c r="C40" s="56" t="s">
        <v>87</v>
      </c>
      <c r="D40" s="53">
        <v>1</v>
      </c>
      <c r="E40" s="53">
        <v>0</v>
      </c>
      <c r="F40" s="53">
        <v>0</v>
      </c>
      <c r="G40" s="53">
        <v>2</v>
      </c>
      <c r="H40" s="53">
        <v>2</v>
      </c>
      <c r="I40" s="9">
        <f t="shared" si="0"/>
        <v>5</v>
      </c>
      <c r="J40" s="10">
        <f t="shared" si="1"/>
        <v>5.5352596036754127E-4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48"/>
      <c r="B41" s="7">
        <v>32</v>
      </c>
      <c r="C41" s="56" t="s">
        <v>71</v>
      </c>
      <c r="D41" s="53">
        <v>1</v>
      </c>
      <c r="E41" s="53">
        <v>0</v>
      </c>
      <c r="F41" s="53">
        <v>2</v>
      </c>
      <c r="G41" s="53">
        <v>0</v>
      </c>
      <c r="H41" s="53">
        <v>1</v>
      </c>
      <c r="I41" s="9">
        <f t="shared" si="0"/>
        <v>4</v>
      </c>
      <c r="J41" s="10">
        <f t="shared" si="1"/>
        <v>4.4282076829403301E-4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48"/>
      <c r="B42" s="7">
        <v>33</v>
      </c>
      <c r="C42" s="56" t="s">
        <v>114</v>
      </c>
      <c r="D42" s="53">
        <v>0</v>
      </c>
      <c r="E42" s="53">
        <v>0</v>
      </c>
      <c r="F42" s="53">
        <v>0</v>
      </c>
      <c r="G42" s="53">
        <v>1</v>
      </c>
      <c r="H42" s="53">
        <v>1</v>
      </c>
      <c r="I42" s="9">
        <f t="shared" si="0"/>
        <v>2</v>
      </c>
      <c r="J42" s="10">
        <f t="shared" si="1"/>
        <v>2.2141038414701651E-4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48"/>
      <c r="B43" s="7">
        <v>34</v>
      </c>
      <c r="C43" s="56" t="s">
        <v>85</v>
      </c>
      <c r="D43" s="53">
        <v>1</v>
      </c>
      <c r="E43" s="53">
        <v>1</v>
      </c>
      <c r="F43" s="53">
        <v>0</v>
      </c>
      <c r="G43" s="53">
        <v>0</v>
      </c>
      <c r="H43" s="53">
        <v>0</v>
      </c>
      <c r="I43" s="9">
        <f t="shared" si="0"/>
        <v>2</v>
      </c>
      <c r="J43" s="10">
        <f t="shared" si="1"/>
        <v>2.2141038414701651E-4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48"/>
      <c r="B44" s="7">
        <v>35</v>
      </c>
      <c r="C44" s="56" t="s">
        <v>73</v>
      </c>
      <c r="D44" s="53">
        <v>0</v>
      </c>
      <c r="E44" s="53">
        <v>0</v>
      </c>
      <c r="F44" s="53">
        <v>1</v>
      </c>
      <c r="G44" s="53">
        <v>1</v>
      </c>
      <c r="H44" s="53">
        <v>0</v>
      </c>
      <c r="I44" s="9">
        <f t="shared" si="0"/>
        <v>2</v>
      </c>
      <c r="J44" s="10">
        <f t="shared" si="1"/>
        <v>2.2141038414701651E-4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48"/>
      <c r="B45" s="7">
        <v>36</v>
      </c>
      <c r="C45" s="56" t="s">
        <v>115</v>
      </c>
      <c r="D45" s="53">
        <v>0</v>
      </c>
      <c r="E45" s="53">
        <v>0</v>
      </c>
      <c r="F45" s="53">
        <v>0</v>
      </c>
      <c r="G45" s="53">
        <v>0</v>
      </c>
      <c r="H45" s="53">
        <v>1</v>
      </c>
      <c r="I45" s="9">
        <f t="shared" si="0"/>
        <v>1</v>
      </c>
      <c r="J45" s="10">
        <f t="shared" si="1"/>
        <v>1.1070519207350825E-4</v>
      </c>
      <c r="K45" s="1"/>
      <c r="L45" s="1"/>
      <c r="M45" s="1"/>
      <c r="N45" s="1"/>
      <c r="O45" s="1"/>
      <c r="P45" s="1"/>
    </row>
    <row r="46" spans="1:16" ht="23.1" customHeight="1" x14ac:dyDescent="0.35">
      <c r="A46" s="48"/>
      <c r="B46" s="7">
        <v>37</v>
      </c>
      <c r="C46" s="56" t="s">
        <v>86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9">
        <f t="shared" si="0"/>
        <v>1</v>
      </c>
      <c r="J46" s="10">
        <f t="shared" si="1"/>
        <v>1.1070519207350825E-4</v>
      </c>
      <c r="K46" s="1"/>
      <c r="L46" s="1"/>
      <c r="M46" s="1"/>
      <c r="N46" s="1"/>
      <c r="O46" s="1"/>
      <c r="P46" s="1"/>
    </row>
    <row r="47" spans="1:16" ht="23.1" customHeight="1" x14ac:dyDescent="0.35">
      <c r="A47" s="48"/>
      <c r="B47" s="7">
        <v>38</v>
      </c>
      <c r="C47" s="56" t="s">
        <v>67</v>
      </c>
      <c r="D47" s="53">
        <v>0</v>
      </c>
      <c r="E47" s="53">
        <v>0</v>
      </c>
      <c r="F47" s="53">
        <v>0</v>
      </c>
      <c r="G47" s="53">
        <v>1</v>
      </c>
      <c r="H47" s="53">
        <v>0</v>
      </c>
      <c r="I47" s="9">
        <f t="shared" si="0"/>
        <v>1</v>
      </c>
      <c r="J47" s="10">
        <f t="shared" si="1"/>
        <v>1.1070519207350825E-4</v>
      </c>
      <c r="K47" s="1"/>
      <c r="L47" s="1"/>
      <c r="M47" s="1"/>
      <c r="N47" s="1"/>
      <c r="O47" s="1"/>
      <c r="P47" s="1"/>
    </row>
    <row r="48" spans="1:16" ht="23.1" customHeight="1" x14ac:dyDescent="0.35">
      <c r="A48" s="48"/>
      <c r="B48" s="7">
        <v>39</v>
      </c>
      <c r="C48" s="56" t="s">
        <v>83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9">
        <f t="shared" si="0"/>
        <v>0</v>
      </c>
      <c r="J48" s="10">
        <f t="shared" si="1"/>
        <v>0</v>
      </c>
      <c r="K48" s="1"/>
      <c r="L48" s="1"/>
      <c r="M48" s="1"/>
      <c r="N48" s="1"/>
      <c r="O48" s="1"/>
      <c r="P48" s="1"/>
    </row>
    <row r="49" spans="1:16" ht="23.1" customHeight="1" x14ac:dyDescent="0.35">
      <c r="A49" s="48"/>
      <c r="B49" s="7">
        <v>40</v>
      </c>
      <c r="C49" s="56" t="s">
        <v>97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9">
        <f t="shared" si="0"/>
        <v>0</v>
      </c>
      <c r="J49" s="10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48"/>
      <c r="B50" s="7">
        <v>41</v>
      </c>
      <c r="C50" s="56" t="s">
        <v>93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48"/>
      <c r="B51" s="7">
        <v>42</v>
      </c>
      <c r="C51" s="56" t="s">
        <v>162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48"/>
      <c r="B52" s="7">
        <v>43</v>
      </c>
      <c r="C52" s="56" t="s">
        <v>116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48"/>
      <c r="B53" s="7">
        <v>44</v>
      </c>
      <c r="C53" s="56" t="s">
        <v>88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48"/>
      <c r="B55" s="7"/>
      <c r="C55" s="56" t="s">
        <v>68</v>
      </c>
      <c r="D55" s="53">
        <v>22</v>
      </c>
      <c r="E55" s="53">
        <v>13</v>
      </c>
      <c r="F55" s="53">
        <v>47</v>
      </c>
      <c r="G55" s="53">
        <v>1</v>
      </c>
      <c r="H55" s="53">
        <v>7</v>
      </c>
      <c r="I55" s="9">
        <f t="shared" si="0"/>
        <v>90</v>
      </c>
      <c r="J55" s="10">
        <f t="shared" si="1"/>
        <v>9.9634672866157417E-3</v>
      </c>
      <c r="K55" s="1"/>
      <c r="L55" s="1"/>
      <c r="M55" s="1"/>
      <c r="N55" s="1"/>
      <c r="O55" s="1"/>
      <c r="P55" s="1"/>
    </row>
    <row r="56" spans="1:16" ht="23.1" customHeight="1" x14ac:dyDescent="0.35">
      <c r="A56" s="48"/>
      <c r="B56" s="7"/>
      <c r="C56" s="56" t="s">
        <v>92</v>
      </c>
      <c r="D56" s="53">
        <v>31</v>
      </c>
      <c r="E56" s="53">
        <v>0</v>
      </c>
      <c r="F56" s="53">
        <v>2</v>
      </c>
      <c r="G56" s="53">
        <v>0</v>
      </c>
      <c r="H56" s="53">
        <v>0</v>
      </c>
      <c r="I56" s="9">
        <f t="shared" si="0"/>
        <v>33</v>
      </c>
      <c r="J56" s="10">
        <f t="shared" si="1"/>
        <v>3.6532713384257723E-3</v>
      </c>
      <c r="K56" s="1"/>
      <c r="L56" s="1"/>
      <c r="M56" s="1"/>
      <c r="N56" s="1"/>
      <c r="O56" s="1"/>
      <c r="P56" s="1"/>
    </row>
    <row r="57" spans="1:16" ht="23.1" customHeight="1" thickBot="1" x14ac:dyDescent="0.4">
      <c r="A57" s="1"/>
      <c r="B57" s="96" t="s">
        <v>2</v>
      </c>
      <c r="C57" s="97"/>
      <c r="D57" s="54">
        <f>SUM(D10:D56)</f>
        <v>4102</v>
      </c>
      <c r="E57" s="54">
        <f t="shared" ref="E57:I57" si="2">SUM(E10:E56)</f>
        <v>1272</v>
      </c>
      <c r="F57" s="54">
        <f t="shared" si="2"/>
        <v>1933</v>
      </c>
      <c r="G57" s="54">
        <f t="shared" si="2"/>
        <v>400</v>
      </c>
      <c r="H57" s="54">
        <f t="shared" si="2"/>
        <v>1326</v>
      </c>
      <c r="I57" s="54">
        <f t="shared" si="2"/>
        <v>9033</v>
      </c>
      <c r="J57" s="11">
        <f>SUM(J10:J56)</f>
        <v>0.99999999999999978</v>
      </c>
      <c r="K57" s="1"/>
      <c r="L57" s="1"/>
      <c r="M57" s="1"/>
      <c r="N57" s="1"/>
      <c r="O57" s="1"/>
      <c r="P57" s="1"/>
    </row>
    <row r="58" spans="1:16" ht="17.25" x14ac:dyDescent="0.35">
      <c r="A58" s="1"/>
      <c r="B58" s="49" t="s">
        <v>105</v>
      </c>
      <c r="C58" s="50"/>
      <c r="D58" s="50"/>
      <c r="E58" s="50"/>
      <c r="F58" s="50"/>
      <c r="G58" s="50"/>
      <c r="H58" s="50"/>
      <c r="I58" s="1"/>
      <c r="J58" s="1"/>
      <c r="K58" s="1"/>
      <c r="L58" s="1"/>
      <c r="M58" s="1"/>
      <c r="N58" s="1"/>
      <c r="O58" s="1"/>
      <c r="P58" s="1"/>
    </row>
  </sheetData>
  <autoFilter ref="B9:J29">
    <sortState ref="B10:J55">
      <sortCondition descending="1" ref="I9:I29"/>
    </sortState>
  </autoFilter>
  <mergeCells count="3">
    <mergeCell ref="B6:J6"/>
    <mergeCell ref="B7:J7"/>
    <mergeCell ref="B57:C57"/>
  </mergeCells>
  <conditionalFormatting sqref="J10:J57">
    <cfRule type="dataBar" priority="678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{DCB42431-0516-42B1-874D-88B5351FBE34}</x14:id>
        </ext>
      </extLst>
    </cfRule>
    <cfRule type="dataBar" priority="67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{57D20869-ECE1-4B70-9891-B647ADEDACD1}</x14:id>
        </ext>
      </extLst>
    </cfRule>
  </conditionalFormatting>
  <conditionalFormatting sqref="J10:J57">
    <cfRule type="dataBar" priority="67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{30524B5C-FE5B-43BC-A024-B82BF86DD81B}</x14:id>
        </ext>
      </extLst>
    </cfRule>
    <cfRule type="dataBar" priority="67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{746B3D79-192F-4D1E-8BDC-3A989EDD746D}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B42431-0516-42B1-874D-88B5351F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D20869-ECE1-4B70-9891-B647ADEDACD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30524B5C-FE5B-43BC-A024-B82BF86DD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6B3D79-192F-4D1E-8BDC-3A989EDD74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8"/>
  <sheetViews>
    <sheetView workbookViewId="0"/>
  </sheetViews>
  <sheetFormatPr baseColWidth="10" defaultRowHeight="15" x14ac:dyDescent="0.25"/>
  <cols>
    <col min="1" max="1" width="6.85546875" customWidth="1"/>
    <col min="2" max="2" width="4.7109375" customWidth="1"/>
    <col min="3" max="3" width="39.85546875" customWidth="1"/>
    <col min="4" max="4" width="19.28515625" bestFit="1" customWidth="1"/>
    <col min="5" max="5" width="17.28515625" customWidth="1"/>
    <col min="6" max="6" width="14.28515625" bestFit="1" customWidth="1"/>
    <col min="7" max="7" width="11.5703125" bestFit="1" customWidth="1"/>
    <col min="8" max="8" width="13.710937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25" customHeight="1" x14ac:dyDescent="0.25">
      <c r="B6" s="92" t="s">
        <v>154</v>
      </c>
      <c r="C6" s="92"/>
      <c r="D6" s="92"/>
      <c r="E6" s="92"/>
      <c r="F6" s="92"/>
      <c r="G6" s="92"/>
      <c r="H6" s="92"/>
      <c r="I6" s="51"/>
      <c r="J6" s="51"/>
      <c r="K6" s="51"/>
      <c r="L6" s="51"/>
      <c r="M6" s="51"/>
      <c r="N6" s="51"/>
    </row>
    <row r="7" spans="1:14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52"/>
      <c r="J7" s="52"/>
      <c r="K7" s="52"/>
      <c r="L7" s="52"/>
      <c r="M7" s="52"/>
      <c r="N7" s="52"/>
    </row>
    <row r="8" spans="1:14" ht="18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3.75" customHeight="1" x14ac:dyDescent="0.35">
      <c r="A9" s="1"/>
      <c r="B9" s="13" t="s">
        <v>1</v>
      </c>
      <c r="C9" s="14" t="str">
        <f>TITULOS!C12</f>
        <v>Delitos</v>
      </c>
      <c r="D9" s="14" t="s">
        <v>17</v>
      </c>
      <c r="E9" s="58" t="s">
        <v>39</v>
      </c>
      <c r="F9" s="14" t="s">
        <v>8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48"/>
      <c r="B10" s="7">
        <v>1</v>
      </c>
      <c r="C10" s="55" t="s">
        <v>75</v>
      </c>
      <c r="D10" s="53">
        <v>594</v>
      </c>
      <c r="E10" s="53">
        <v>173</v>
      </c>
      <c r="F10" s="53">
        <v>13</v>
      </c>
      <c r="G10" s="9">
        <f t="shared" ref="G10:G56" si="0">SUM(D10:F10)</f>
        <v>780</v>
      </c>
      <c r="H10" s="10">
        <f t="shared" ref="H10:H56" si="1">G10/$G$57</f>
        <v>0.18147975802698929</v>
      </c>
      <c r="I10" s="1"/>
      <c r="J10" s="1"/>
      <c r="K10" s="1"/>
      <c r="L10" s="1"/>
      <c r="M10" s="1"/>
      <c r="N10" s="1"/>
    </row>
    <row r="11" spans="1:14" ht="23.1" customHeight="1" x14ac:dyDescent="0.35">
      <c r="A11" s="48"/>
      <c r="B11" s="7">
        <v>2</v>
      </c>
      <c r="C11" s="55" t="s">
        <v>96</v>
      </c>
      <c r="D11" s="53">
        <v>451</v>
      </c>
      <c r="E11" s="53">
        <v>116</v>
      </c>
      <c r="F11" s="53">
        <v>42</v>
      </c>
      <c r="G11" s="9">
        <f t="shared" si="0"/>
        <v>609</v>
      </c>
      <c r="H11" s="10">
        <f t="shared" si="1"/>
        <v>0.14169381107491857</v>
      </c>
      <c r="I11" s="1"/>
      <c r="J11" s="1"/>
      <c r="K11" s="1"/>
      <c r="L11" s="1"/>
      <c r="M11" s="1"/>
      <c r="N11" s="1"/>
    </row>
    <row r="12" spans="1:14" ht="23.1" customHeight="1" x14ac:dyDescent="0.35">
      <c r="A12" s="48"/>
      <c r="B12" s="7">
        <v>3</v>
      </c>
      <c r="C12" s="55" t="s">
        <v>69</v>
      </c>
      <c r="D12" s="53">
        <v>384</v>
      </c>
      <c r="E12" s="53">
        <v>125</v>
      </c>
      <c r="F12" s="53">
        <v>67</v>
      </c>
      <c r="G12" s="9">
        <f t="shared" si="0"/>
        <v>576</v>
      </c>
      <c r="H12" s="10">
        <f t="shared" si="1"/>
        <v>0.13401582131223824</v>
      </c>
      <c r="I12" s="1"/>
      <c r="J12" s="1"/>
      <c r="K12" s="1"/>
      <c r="L12" s="1"/>
      <c r="M12" s="1"/>
      <c r="N12" s="1"/>
    </row>
    <row r="13" spans="1:14" ht="23.1" customHeight="1" x14ac:dyDescent="0.35">
      <c r="A13" s="48"/>
      <c r="B13" s="7">
        <v>4</v>
      </c>
      <c r="C13" s="55" t="s">
        <v>65</v>
      </c>
      <c r="D13" s="53">
        <v>176</v>
      </c>
      <c r="E13" s="53">
        <v>89</v>
      </c>
      <c r="F13" s="53">
        <v>46</v>
      </c>
      <c r="G13" s="9">
        <f t="shared" si="0"/>
        <v>311</v>
      </c>
      <c r="H13" s="10">
        <f t="shared" si="1"/>
        <v>7.2359236854350861E-2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48"/>
      <c r="B14" s="7">
        <v>5</v>
      </c>
      <c r="C14" s="55" t="s">
        <v>94</v>
      </c>
      <c r="D14" s="53">
        <v>117</v>
      </c>
      <c r="E14" s="53">
        <v>98</v>
      </c>
      <c r="F14" s="53">
        <v>95</v>
      </c>
      <c r="G14" s="9">
        <f t="shared" si="0"/>
        <v>310</v>
      </c>
      <c r="H14" s="10">
        <f t="shared" si="1"/>
        <v>7.2126570497906009E-2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48"/>
      <c r="B15" s="7">
        <v>6</v>
      </c>
      <c r="C15" s="55" t="s">
        <v>107</v>
      </c>
      <c r="D15" s="53">
        <v>89</v>
      </c>
      <c r="E15" s="53">
        <v>82</v>
      </c>
      <c r="F15" s="53">
        <v>34</v>
      </c>
      <c r="G15" s="9">
        <f t="shared" si="0"/>
        <v>205</v>
      </c>
      <c r="H15" s="10">
        <f t="shared" si="1"/>
        <v>4.7696603071195907E-2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48"/>
      <c r="B16" s="7">
        <v>7</v>
      </c>
      <c r="C16" s="55" t="s">
        <v>95</v>
      </c>
      <c r="D16" s="53">
        <v>96</v>
      </c>
      <c r="E16" s="53">
        <v>96</v>
      </c>
      <c r="F16" s="53">
        <v>10</v>
      </c>
      <c r="G16" s="9">
        <f t="shared" si="0"/>
        <v>202</v>
      </c>
      <c r="H16" s="10">
        <f t="shared" si="1"/>
        <v>4.699860400186133E-2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48"/>
      <c r="B17" s="7">
        <v>8</v>
      </c>
      <c r="C17" s="55" t="s">
        <v>163</v>
      </c>
      <c r="D17" s="53">
        <v>60</v>
      </c>
      <c r="E17" s="53">
        <v>33</v>
      </c>
      <c r="F17" s="53">
        <v>76</v>
      </c>
      <c r="G17" s="9">
        <f t="shared" si="0"/>
        <v>169</v>
      </c>
      <c r="H17" s="10">
        <f t="shared" si="1"/>
        <v>3.9320614239181012E-2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48"/>
      <c r="B18" s="7">
        <v>9</v>
      </c>
      <c r="C18" s="55" t="s">
        <v>61</v>
      </c>
      <c r="D18" s="53">
        <v>61</v>
      </c>
      <c r="E18" s="53">
        <v>44</v>
      </c>
      <c r="F18" s="53">
        <v>47</v>
      </c>
      <c r="G18" s="9">
        <f t="shared" si="0"/>
        <v>152</v>
      </c>
      <c r="H18" s="10">
        <f t="shared" si="1"/>
        <v>3.5365286179618427E-2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48"/>
      <c r="B19" s="7">
        <v>10</v>
      </c>
      <c r="C19" s="55" t="s">
        <v>108</v>
      </c>
      <c r="D19" s="53">
        <v>111</v>
      </c>
      <c r="E19" s="53">
        <v>21</v>
      </c>
      <c r="F19" s="53">
        <v>19</v>
      </c>
      <c r="G19" s="9">
        <f t="shared" si="0"/>
        <v>151</v>
      </c>
      <c r="H19" s="10">
        <f t="shared" si="1"/>
        <v>3.5132619823173568E-2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48"/>
      <c r="B20" s="7">
        <v>11</v>
      </c>
      <c r="C20" s="55" t="s">
        <v>58</v>
      </c>
      <c r="D20" s="53">
        <v>58</v>
      </c>
      <c r="E20" s="53">
        <v>12</v>
      </c>
      <c r="F20" s="53">
        <v>17</v>
      </c>
      <c r="G20" s="9">
        <f t="shared" si="0"/>
        <v>87</v>
      </c>
      <c r="H20" s="10">
        <f t="shared" si="1"/>
        <v>2.0241973010702654E-2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48"/>
      <c r="B21" s="7">
        <v>12</v>
      </c>
      <c r="C21" s="55" t="s">
        <v>63</v>
      </c>
      <c r="D21" s="53">
        <v>63</v>
      </c>
      <c r="E21" s="53">
        <v>12</v>
      </c>
      <c r="F21" s="53">
        <v>12</v>
      </c>
      <c r="G21" s="9">
        <f t="shared" si="0"/>
        <v>87</v>
      </c>
      <c r="H21" s="10">
        <f t="shared" si="1"/>
        <v>2.0241973010702654E-2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48"/>
      <c r="B22" s="7">
        <v>13</v>
      </c>
      <c r="C22" s="55" t="s">
        <v>59</v>
      </c>
      <c r="D22" s="53">
        <v>54</v>
      </c>
      <c r="E22" s="53">
        <v>25</v>
      </c>
      <c r="F22" s="53">
        <v>6</v>
      </c>
      <c r="G22" s="9">
        <f t="shared" si="0"/>
        <v>85</v>
      </c>
      <c r="H22" s="10">
        <f t="shared" si="1"/>
        <v>1.9776640297812936E-2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48"/>
      <c r="B23" s="7">
        <v>14</v>
      </c>
      <c r="C23" s="55" t="s">
        <v>109</v>
      </c>
      <c r="D23" s="53">
        <v>31</v>
      </c>
      <c r="E23" s="53">
        <v>30</v>
      </c>
      <c r="F23" s="53">
        <v>17</v>
      </c>
      <c r="G23" s="9">
        <f t="shared" si="0"/>
        <v>78</v>
      </c>
      <c r="H23" s="10">
        <f t="shared" si="1"/>
        <v>1.8147975802698928E-2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48"/>
      <c r="B24" s="7">
        <v>15</v>
      </c>
      <c r="C24" s="55" t="s">
        <v>111</v>
      </c>
      <c r="D24" s="53">
        <v>30</v>
      </c>
      <c r="E24" s="53">
        <v>29</v>
      </c>
      <c r="F24" s="53">
        <v>16</v>
      </c>
      <c r="G24" s="9">
        <f t="shared" si="0"/>
        <v>75</v>
      </c>
      <c r="H24" s="10">
        <f t="shared" si="1"/>
        <v>1.7449976733364354E-2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48"/>
      <c r="B25" s="7">
        <v>16</v>
      </c>
      <c r="C25" s="55" t="s">
        <v>110</v>
      </c>
      <c r="D25" s="53">
        <v>38</v>
      </c>
      <c r="E25" s="53">
        <v>11</v>
      </c>
      <c r="F25" s="53">
        <v>5</v>
      </c>
      <c r="G25" s="9">
        <f t="shared" si="0"/>
        <v>54</v>
      </c>
      <c r="H25" s="10">
        <f t="shared" si="1"/>
        <v>1.2563983248022336E-2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48"/>
      <c r="B26" s="7">
        <v>17</v>
      </c>
      <c r="C26" s="55" t="s">
        <v>73</v>
      </c>
      <c r="D26" s="53">
        <v>13</v>
      </c>
      <c r="E26" s="53">
        <v>14</v>
      </c>
      <c r="F26" s="53">
        <v>23</v>
      </c>
      <c r="G26" s="9">
        <f t="shared" si="0"/>
        <v>50</v>
      </c>
      <c r="H26" s="10">
        <f t="shared" si="1"/>
        <v>1.1633317822242903E-2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48"/>
      <c r="B27" s="7">
        <v>18</v>
      </c>
      <c r="C27" s="55" t="s">
        <v>91</v>
      </c>
      <c r="D27" s="53">
        <v>3</v>
      </c>
      <c r="E27" s="53">
        <v>18</v>
      </c>
      <c r="F27" s="53">
        <v>26</v>
      </c>
      <c r="G27" s="9">
        <f t="shared" si="0"/>
        <v>47</v>
      </c>
      <c r="H27" s="10">
        <f t="shared" si="1"/>
        <v>1.0935318752908329E-2</v>
      </c>
      <c r="I27" s="1"/>
      <c r="J27" s="1"/>
      <c r="K27" s="1"/>
      <c r="L27" s="1"/>
      <c r="M27" s="1"/>
      <c r="N27" s="1"/>
    </row>
    <row r="28" spans="1:14" ht="23.1" customHeight="1" x14ac:dyDescent="0.35">
      <c r="A28" s="48"/>
      <c r="B28" s="7">
        <v>19</v>
      </c>
      <c r="C28" s="55" t="s">
        <v>66</v>
      </c>
      <c r="D28" s="53">
        <v>22</v>
      </c>
      <c r="E28" s="53">
        <v>5</v>
      </c>
      <c r="F28" s="53">
        <v>11</v>
      </c>
      <c r="G28" s="9">
        <f t="shared" si="0"/>
        <v>38</v>
      </c>
      <c r="H28" s="10">
        <f t="shared" si="1"/>
        <v>8.8413215449046068E-3</v>
      </c>
      <c r="I28" s="1"/>
      <c r="J28" s="1"/>
      <c r="K28" s="1"/>
      <c r="L28" s="1"/>
      <c r="M28" s="1"/>
      <c r="N28" s="1"/>
    </row>
    <row r="29" spans="1:14" ht="23.1" customHeight="1" x14ac:dyDescent="0.35">
      <c r="A29" s="48"/>
      <c r="B29" s="7">
        <v>20</v>
      </c>
      <c r="C29" s="55" t="s">
        <v>60</v>
      </c>
      <c r="D29" s="53">
        <v>6</v>
      </c>
      <c r="E29" s="53">
        <v>22</v>
      </c>
      <c r="F29" s="53">
        <v>5</v>
      </c>
      <c r="G29" s="9">
        <f t="shared" si="0"/>
        <v>33</v>
      </c>
      <c r="H29" s="10">
        <f t="shared" si="1"/>
        <v>7.6779897626803161E-3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48"/>
      <c r="B30" s="7">
        <v>21</v>
      </c>
      <c r="C30" s="55" t="s">
        <v>164</v>
      </c>
      <c r="D30" s="53">
        <v>14</v>
      </c>
      <c r="E30" s="53">
        <v>8</v>
      </c>
      <c r="F30" s="53">
        <v>8</v>
      </c>
      <c r="G30" s="9">
        <f t="shared" si="0"/>
        <v>30</v>
      </c>
      <c r="H30" s="10">
        <f t="shared" si="1"/>
        <v>6.9799906933457421E-3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48"/>
      <c r="B31" s="7">
        <v>22</v>
      </c>
      <c r="C31" s="55" t="s">
        <v>72</v>
      </c>
      <c r="D31" s="53">
        <v>18</v>
      </c>
      <c r="E31" s="53">
        <v>4</v>
      </c>
      <c r="F31" s="53">
        <v>4</v>
      </c>
      <c r="G31" s="9">
        <f t="shared" si="0"/>
        <v>26</v>
      </c>
      <c r="H31" s="10">
        <f t="shared" si="1"/>
        <v>6.0493252675663097E-3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48"/>
      <c r="B32" s="7">
        <v>23</v>
      </c>
      <c r="C32" s="55" t="s">
        <v>70</v>
      </c>
      <c r="D32" s="53">
        <v>7</v>
      </c>
      <c r="E32" s="53">
        <v>6</v>
      </c>
      <c r="F32" s="53">
        <v>11</v>
      </c>
      <c r="G32" s="9">
        <f t="shared" si="0"/>
        <v>24</v>
      </c>
      <c r="H32" s="10">
        <f t="shared" si="1"/>
        <v>5.583992554676594E-3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48"/>
      <c r="B33" s="7">
        <v>24</v>
      </c>
      <c r="C33" s="55" t="s">
        <v>102</v>
      </c>
      <c r="D33" s="53">
        <v>13</v>
      </c>
      <c r="E33" s="53">
        <v>4</v>
      </c>
      <c r="F33" s="53">
        <v>2</v>
      </c>
      <c r="G33" s="9">
        <f t="shared" si="0"/>
        <v>19</v>
      </c>
      <c r="H33" s="10">
        <f t="shared" si="1"/>
        <v>4.4206607724523034E-3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48"/>
      <c r="B34" s="7">
        <v>25</v>
      </c>
      <c r="C34" s="55" t="s">
        <v>113</v>
      </c>
      <c r="D34" s="53">
        <v>3</v>
      </c>
      <c r="E34" s="53">
        <v>1</v>
      </c>
      <c r="F34" s="53">
        <v>5</v>
      </c>
      <c r="G34" s="9">
        <f t="shared" si="0"/>
        <v>9</v>
      </c>
      <c r="H34" s="10">
        <f t="shared" si="1"/>
        <v>2.0939972080037225E-3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48"/>
      <c r="B35" s="7">
        <v>26</v>
      </c>
      <c r="C35" s="55" t="s">
        <v>90</v>
      </c>
      <c r="D35" s="53">
        <v>8</v>
      </c>
      <c r="E35" s="53">
        <v>1</v>
      </c>
      <c r="F35" s="53">
        <v>0</v>
      </c>
      <c r="G35" s="9">
        <f t="shared" si="0"/>
        <v>9</v>
      </c>
      <c r="H35" s="10">
        <f t="shared" si="1"/>
        <v>2.0939972080037225E-3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48"/>
      <c r="B36" s="7">
        <v>27</v>
      </c>
      <c r="C36" s="55" t="s">
        <v>89</v>
      </c>
      <c r="D36" s="53">
        <v>4</v>
      </c>
      <c r="E36" s="53">
        <v>4</v>
      </c>
      <c r="F36" s="53">
        <v>0</v>
      </c>
      <c r="G36" s="9">
        <f t="shared" si="0"/>
        <v>8</v>
      </c>
      <c r="H36" s="10">
        <f t="shared" si="1"/>
        <v>1.8613308515588647E-3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48"/>
      <c r="B37" s="7">
        <v>28</v>
      </c>
      <c r="C37" s="55" t="s">
        <v>74</v>
      </c>
      <c r="D37" s="53">
        <v>5</v>
      </c>
      <c r="E37" s="53">
        <v>0</v>
      </c>
      <c r="F37" s="53">
        <v>1</v>
      </c>
      <c r="G37" s="9">
        <f t="shared" si="0"/>
        <v>6</v>
      </c>
      <c r="H37" s="10">
        <f t="shared" si="1"/>
        <v>1.3959981386691485E-3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48"/>
      <c r="B38" s="7">
        <v>29</v>
      </c>
      <c r="C38" s="55" t="s">
        <v>64</v>
      </c>
      <c r="D38" s="53">
        <v>0</v>
      </c>
      <c r="E38" s="53">
        <v>0</v>
      </c>
      <c r="F38" s="53">
        <v>4</v>
      </c>
      <c r="G38" s="9">
        <f t="shared" si="0"/>
        <v>4</v>
      </c>
      <c r="H38" s="10">
        <f t="shared" si="1"/>
        <v>9.3066542577943234E-4</v>
      </c>
      <c r="I38" s="1"/>
      <c r="J38" s="1"/>
      <c r="K38" s="1"/>
      <c r="L38" s="1"/>
      <c r="M38" s="1"/>
      <c r="N38" s="1"/>
    </row>
    <row r="39" spans="1:14" ht="23.1" customHeight="1" x14ac:dyDescent="0.35">
      <c r="A39" s="48"/>
      <c r="B39" s="7">
        <v>30</v>
      </c>
      <c r="C39" s="55" t="s">
        <v>87</v>
      </c>
      <c r="D39" s="53">
        <v>1</v>
      </c>
      <c r="E39" s="53">
        <v>3</v>
      </c>
      <c r="F39" s="53">
        <v>0</v>
      </c>
      <c r="G39" s="9">
        <f t="shared" si="0"/>
        <v>4</v>
      </c>
      <c r="H39" s="10">
        <f t="shared" si="1"/>
        <v>9.3066542577943234E-4</v>
      </c>
      <c r="I39" s="1"/>
      <c r="J39" s="1"/>
      <c r="K39" s="1"/>
      <c r="L39" s="1"/>
      <c r="M39" s="1"/>
      <c r="N39" s="1"/>
    </row>
    <row r="40" spans="1:14" ht="23.1" customHeight="1" x14ac:dyDescent="0.35">
      <c r="A40" s="48"/>
      <c r="B40" s="7">
        <v>31</v>
      </c>
      <c r="C40" s="55" t="s">
        <v>112</v>
      </c>
      <c r="D40" s="53">
        <v>1</v>
      </c>
      <c r="E40" s="53">
        <v>3</v>
      </c>
      <c r="F40" s="53">
        <v>0</v>
      </c>
      <c r="G40" s="9">
        <f t="shared" si="0"/>
        <v>4</v>
      </c>
      <c r="H40" s="10">
        <f t="shared" si="1"/>
        <v>9.3066542577943234E-4</v>
      </c>
      <c r="I40" s="1"/>
      <c r="J40" s="1"/>
      <c r="K40" s="1"/>
      <c r="L40" s="1"/>
      <c r="M40" s="1"/>
      <c r="N40" s="1"/>
    </row>
    <row r="41" spans="1:14" ht="23.1" customHeight="1" x14ac:dyDescent="0.35">
      <c r="A41" s="48"/>
      <c r="B41" s="7">
        <v>32</v>
      </c>
      <c r="C41" s="55" t="s">
        <v>71</v>
      </c>
      <c r="D41" s="53">
        <v>1</v>
      </c>
      <c r="E41" s="53">
        <v>0</v>
      </c>
      <c r="F41" s="53">
        <v>1</v>
      </c>
      <c r="G41" s="9">
        <f t="shared" si="0"/>
        <v>2</v>
      </c>
      <c r="H41" s="10">
        <f t="shared" si="1"/>
        <v>4.6533271288971617E-4</v>
      </c>
      <c r="I41" s="1"/>
      <c r="J41" s="1"/>
      <c r="K41" s="1"/>
      <c r="L41" s="1"/>
      <c r="M41" s="1"/>
      <c r="N41" s="1"/>
    </row>
    <row r="42" spans="1:14" ht="23.1" customHeight="1" x14ac:dyDescent="0.35">
      <c r="A42" s="48"/>
      <c r="B42" s="7">
        <v>33</v>
      </c>
      <c r="C42" s="55" t="s">
        <v>115</v>
      </c>
      <c r="D42" s="53">
        <v>0</v>
      </c>
      <c r="E42" s="53">
        <v>1</v>
      </c>
      <c r="F42" s="53">
        <v>0</v>
      </c>
      <c r="G42" s="9">
        <f t="shared" si="0"/>
        <v>1</v>
      </c>
      <c r="H42" s="10">
        <f t="shared" si="1"/>
        <v>2.3266635644485808E-4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48"/>
      <c r="B43" s="7">
        <v>34</v>
      </c>
      <c r="C43" s="55" t="s">
        <v>93</v>
      </c>
      <c r="D43" s="53">
        <v>1</v>
      </c>
      <c r="E43" s="53">
        <v>0</v>
      </c>
      <c r="F43" s="53">
        <v>0</v>
      </c>
      <c r="G43" s="9">
        <f t="shared" si="0"/>
        <v>1</v>
      </c>
      <c r="H43" s="10">
        <f t="shared" si="1"/>
        <v>2.3266635644485808E-4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48"/>
      <c r="B44" s="7">
        <v>35</v>
      </c>
      <c r="C44" s="55" t="s">
        <v>62</v>
      </c>
      <c r="D44" s="53">
        <v>0</v>
      </c>
      <c r="E44" s="53">
        <v>1</v>
      </c>
      <c r="F44" s="53">
        <v>0</v>
      </c>
      <c r="G44" s="9">
        <f t="shared" si="0"/>
        <v>1</v>
      </c>
      <c r="H44" s="10">
        <f t="shared" si="1"/>
        <v>2.3266635644485808E-4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48"/>
      <c r="B45" s="7">
        <v>36</v>
      </c>
      <c r="C45" s="55" t="s">
        <v>67</v>
      </c>
      <c r="D45" s="53">
        <v>1</v>
      </c>
      <c r="E45" s="53">
        <v>0</v>
      </c>
      <c r="F45" s="53">
        <v>0</v>
      </c>
      <c r="G45" s="9">
        <f t="shared" si="0"/>
        <v>1</v>
      </c>
      <c r="H45" s="10">
        <f t="shared" si="1"/>
        <v>2.3266635644485808E-4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48"/>
      <c r="B46" s="7">
        <v>37</v>
      </c>
      <c r="C46" s="55" t="s">
        <v>88</v>
      </c>
      <c r="D46" s="53">
        <v>1</v>
      </c>
      <c r="E46" s="53">
        <v>0</v>
      </c>
      <c r="F46" s="53">
        <v>0</v>
      </c>
      <c r="G46" s="9">
        <f t="shared" si="0"/>
        <v>1</v>
      </c>
      <c r="H46" s="10">
        <f t="shared" si="1"/>
        <v>2.3266635644485808E-4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48"/>
      <c r="B47" s="7">
        <v>38</v>
      </c>
      <c r="C47" s="55" t="s">
        <v>83</v>
      </c>
      <c r="D47" s="53">
        <v>0</v>
      </c>
      <c r="E47" s="53">
        <v>0</v>
      </c>
      <c r="F47" s="53">
        <v>0</v>
      </c>
      <c r="G47" s="9">
        <f t="shared" si="0"/>
        <v>0</v>
      </c>
      <c r="H47" s="10">
        <f t="shared" si="1"/>
        <v>0</v>
      </c>
      <c r="I47" s="1"/>
      <c r="J47" s="1"/>
      <c r="K47" s="1"/>
      <c r="L47" s="1"/>
      <c r="M47" s="1"/>
      <c r="N47" s="1"/>
    </row>
    <row r="48" spans="1:14" ht="23.1" customHeight="1" x14ac:dyDescent="0.35">
      <c r="A48" s="48"/>
      <c r="B48" s="7">
        <v>39</v>
      </c>
      <c r="C48" s="55" t="s">
        <v>97</v>
      </c>
      <c r="D48" s="53">
        <v>0</v>
      </c>
      <c r="E48" s="53">
        <v>0</v>
      </c>
      <c r="F48" s="53">
        <v>0</v>
      </c>
      <c r="G48" s="9">
        <f t="shared" si="0"/>
        <v>0</v>
      </c>
      <c r="H48" s="10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48"/>
      <c r="B49" s="7">
        <v>40</v>
      </c>
      <c r="C49" s="55" t="s">
        <v>162</v>
      </c>
      <c r="D49" s="53">
        <v>0</v>
      </c>
      <c r="E49" s="53">
        <v>0</v>
      </c>
      <c r="F49" s="53">
        <v>0</v>
      </c>
      <c r="G49" s="9">
        <f t="shared" si="0"/>
        <v>0</v>
      </c>
      <c r="H49" s="10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48"/>
      <c r="B50" s="7">
        <v>41</v>
      </c>
      <c r="C50" s="55" t="s">
        <v>114</v>
      </c>
      <c r="D50" s="53">
        <v>0</v>
      </c>
      <c r="E50" s="53">
        <v>0</v>
      </c>
      <c r="F50" s="53">
        <v>0</v>
      </c>
      <c r="G50" s="9">
        <f t="shared" si="0"/>
        <v>0</v>
      </c>
      <c r="H50" s="10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48"/>
      <c r="B51" s="7">
        <v>42</v>
      </c>
      <c r="C51" s="55" t="s">
        <v>86</v>
      </c>
      <c r="D51" s="53">
        <v>0</v>
      </c>
      <c r="E51" s="53">
        <v>0</v>
      </c>
      <c r="F51" s="53">
        <v>0</v>
      </c>
      <c r="G51" s="9">
        <f t="shared" si="0"/>
        <v>0</v>
      </c>
      <c r="H51" s="10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48"/>
      <c r="B52" s="7">
        <v>43</v>
      </c>
      <c r="C52" s="55" t="s">
        <v>85</v>
      </c>
      <c r="D52" s="53">
        <v>0</v>
      </c>
      <c r="E52" s="53">
        <v>0</v>
      </c>
      <c r="F52" s="53">
        <v>0</v>
      </c>
      <c r="G52" s="9">
        <f t="shared" si="0"/>
        <v>0</v>
      </c>
      <c r="H52" s="10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48"/>
      <c r="B53" s="7">
        <v>44</v>
      </c>
      <c r="C53" s="55" t="s">
        <v>116</v>
      </c>
      <c r="D53" s="53">
        <v>0</v>
      </c>
      <c r="E53" s="53">
        <v>0</v>
      </c>
      <c r="F53" s="53">
        <v>0</v>
      </c>
      <c r="G53" s="9">
        <f t="shared" si="0"/>
        <v>0</v>
      </c>
      <c r="H53" s="10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48"/>
      <c r="B54" s="7">
        <v>45</v>
      </c>
      <c r="C54" s="55" t="s">
        <v>84</v>
      </c>
      <c r="D54" s="53">
        <v>0</v>
      </c>
      <c r="E54" s="53">
        <v>0</v>
      </c>
      <c r="F54" s="53">
        <v>0</v>
      </c>
      <c r="G54" s="9">
        <f t="shared" si="0"/>
        <v>0</v>
      </c>
      <c r="H54" s="10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48"/>
      <c r="B55" s="7"/>
      <c r="C55" s="55" t="s">
        <v>68</v>
      </c>
      <c r="D55" s="53">
        <v>11</v>
      </c>
      <c r="E55" s="53">
        <v>17</v>
      </c>
      <c r="F55" s="53">
        <v>14</v>
      </c>
      <c r="G55" s="9">
        <f t="shared" si="0"/>
        <v>42</v>
      </c>
      <c r="H55" s="10">
        <f t="shared" si="1"/>
        <v>9.7719869706840382E-3</v>
      </c>
      <c r="I55" s="1"/>
      <c r="J55" s="1"/>
      <c r="K55" s="1"/>
      <c r="L55" s="1"/>
      <c r="M55" s="1"/>
      <c r="N55" s="1"/>
    </row>
    <row r="56" spans="1:14" ht="23.1" customHeight="1" x14ac:dyDescent="0.35">
      <c r="A56" s="48"/>
      <c r="B56" s="7"/>
      <c r="C56" s="55" t="s">
        <v>92</v>
      </c>
      <c r="D56" s="53">
        <v>0</v>
      </c>
      <c r="E56" s="53">
        <v>6</v>
      </c>
      <c r="F56" s="53">
        <v>1</v>
      </c>
      <c r="G56" s="9">
        <f t="shared" si="0"/>
        <v>7</v>
      </c>
      <c r="H56" s="10">
        <f t="shared" si="1"/>
        <v>1.6286644951140066E-3</v>
      </c>
      <c r="I56" s="1"/>
      <c r="J56" s="1"/>
      <c r="K56" s="1"/>
      <c r="L56" s="1"/>
      <c r="M56" s="1"/>
      <c r="N56" s="1"/>
    </row>
    <row r="57" spans="1:14" ht="23.1" customHeight="1" thickBot="1" x14ac:dyDescent="0.4">
      <c r="A57" s="1"/>
      <c r="B57" s="96" t="s">
        <v>2</v>
      </c>
      <c r="C57" s="97"/>
      <c r="D57" s="54">
        <f>SUM(D10:D56)</f>
        <v>2546</v>
      </c>
      <c r="E57" s="54">
        <f t="shared" ref="E57:G57" si="2">SUM(E10:E56)</f>
        <v>1114</v>
      </c>
      <c r="F57" s="54">
        <f t="shared" si="2"/>
        <v>638</v>
      </c>
      <c r="G57" s="54">
        <f t="shared" si="2"/>
        <v>4298</v>
      </c>
      <c r="H57" s="11">
        <f>SUM(H10:H56)</f>
        <v>0.99999999999999967</v>
      </c>
      <c r="I57" s="1"/>
      <c r="J57" s="1"/>
      <c r="K57" s="1"/>
      <c r="L57" s="1"/>
      <c r="M57" s="1"/>
      <c r="N57" s="1"/>
    </row>
    <row r="58" spans="1:14" ht="23.1" customHeight="1" x14ac:dyDescent="0.35">
      <c r="A58" s="1"/>
      <c r="B58" s="49" t="s">
        <v>105</v>
      </c>
      <c r="C58" s="50"/>
      <c r="D58" s="50"/>
      <c r="E58" s="50"/>
      <c r="F58" s="50"/>
      <c r="G58" s="1"/>
      <c r="H58" s="1"/>
      <c r="I58" s="1"/>
      <c r="J58" s="1"/>
      <c r="K58" s="1"/>
      <c r="L58" s="1"/>
      <c r="M58" s="1"/>
      <c r="N58" s="1"/>
    </row>
  </sheetData>
  <autoFilter ref="B9:H29">
    <sortState ref="B10:H55">
      <sortCondition descending="1" ref="G9:G29"/>
    </sortState>
  </autoFilter>
  <mergeCells count="3">
    <mergeCell ref="B6:H6"/>
    <mergeCell ref="B7:H7"/>
    <mergeCell ref="B57:C57"/>
  </mergeCells>
  <conditionalFormatting sqref="H10:H57">
    <cfRule type="dataBar" priority="678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{62F866A1-6A67-4D62-A2FE-116D01B9E250}</x14:id>
        </ext>
      </extLst>
    </cfRule>
    <cfRule type="dataBar" priority="67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{BE7EB395-0901-46F6-931C-6C403EA31800}</x14:id>
        </ext>
      </extLst>
    </cfRule>
  </conditionalFormatting>
  <conditionalFormatting sqref="H10:H57">
    <cfRule type="dataBar" priority="6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{596A2196-14DD-4905-A035-21FBC5981FAE}</x14:id>
        </ext>
      </extLst>
    </cfRule>
    <cfRule type="dataBar" priority="67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{B64BADDD-B23F-49A4-B7E8-912A23295B43}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F866A1-6A67-4D62-A2FE-116D01B9E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EB395-0901-46F6-931C-6C403EA318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596A2196-14DD-4905-A035-21FBC5981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BADDD-B23F-49A4-B7E8-912A23295B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8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6.140625" bestFit="1" customWidth="1"/>
    <col min="5" max="5" width="13.28515625" bestFit="1" customWidth="1"/>
    <col min="6" max="6" width="9.140625" customWidth="1"/>
    <col min="7" max="7" width="14" bestFit="1" customWidth="1"/>
    <col min="8" max="8" width="16.7109375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20.25" customHeight="1" x14ac:dyDescent="0.25">
      <c r="B6" s="92" t="s">
        <v>155</v>
      </c>
      <c r="C6" s="92"/>
      <c r="D6" s="92"/>
      <c r="E6" s="92"/>
      <c r="F6" s="92"/>
      <c r="G6" s="92"/>
      <c r="H6" s="92"/>
      <c r="I6" s="92"/>
      <c r="J6" s="92"/>
      <c r="K6" s="51"/>
      <c r="L6" s="51"/>
      <c r="M6" s="51"/>
      <c r="N6" s="51"/>
      <c r="O6" s="51"/>
      <c r="P6" s="51"/>
    </row>
    <row r="7" spans="1:16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93"/>
      <c r="J7" s="93"/>
      <c r="K7" s="52"/>
      <c r="L7" s="52"/>
      <c r="M7" s="52"/>
      <c r="N7" s="52"/>
      <c r="O7" s="52"/>
      <c r="P7" s="52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4.5" customHeight="1" x14ac:dyDescent="0.35">
      <c r="A9" s="1"/>
      <c r="B9" s="13" t="s">
        <v>1</v>
      </c>
      <c r="C9" s="14" t="str">
        <f>TITULOS!C12</f>
        <v>Delitos</v>
      </c>
      <c r="D9" s="58" t="s">
        <v>99</v>
      </c>
      <c r="E9" s="14" t="s">
        <v>18</v>
      </c>
      <c r="F9" s="14" t="s">
        <v>5</v>
      </c>
      <c r="G9" s="58" t="s">
        <v>23</v>
      </c>
      <c r="H9" s="58" t="s">
        <v>82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48"/>
      <c r="B10" s="7">
        <v>1</v>
      </c>
      <c r="C10" s="56" t="s">
        <v>75</v>
      </c>
      <c r="D10" s="53">
        <v>2027</v>
      </c>
      <c r="E10" s="53">
        <v>1149</v>
      </c>
      <c r="F10" s="53">
        <v>467</v>
      </c>
      <c r="G10" s="53">
        <v>24</v>
      </c>
      <c r="H10" s="53">
        <v>114</v>
      </c>
      <c r="I10" s="9">
        <f t="shared" ref="I10:I56" si="0">SUM(D10:H10)</f>
        <v>3781</v>
      </c>
      <c r="J10" s="10">
        <f t="shared" ref="J10:J56" si="1">I10/$I$57</f>
        <v>0.30180395913154534</v>
      </c>
      <c r="K10" s="1"/>
      <c r="L10" s="1"/>
      <c r="M10" s="1"/>
      <c r="N10" s="1"/>
      <c r="O10" s="1"/>
      <c r="P10" s="1"/>
    </row>
    <row r="11" spans="1:16" ht="23.1" customHeight="1" x14ac:dyDescent="0.35">
      <c r="A11" s="48"/>
      <c r="B11" s="7">
        <v>2</v>
      </c>
      <c r="C11" s="56" t="s">
        <v>94</v>
      </c>
      <c r="D11" s="53">
        <v>1372</v>
      </c>
      <c r="E11" s="53">
        <v>24</v>
      </c>
      <c r="F11" s="53">
        <v>243</v>
      </c>
      <c r="G11" s="53">
        <v>4</v>
      </c>
      <c r="H11" s="53">
        <v>5</v>
      </c>
      <c r="I11" s="9">
        <f t="shared" si="0"/>
        <v>1648</v>
      </c>
      <c r="J11" s="10">
        <f t="shared" si="1"/>
        <v>0.13154533844189017</v>
      </c>
      <c r="K11" s="1"/>
      <c r="L11" s="1"/>
      <c r="M11" s="1"/>
      <c r="N11" s="1"/>
      <c r="O11" s="1"/>
      <c r="P11" s="1"/>
    </row>
    <row r="12" spans="1:16" ht="23.1" customHeight="1" x14ac:dyDescent="0.35">
      <c r="A12" s="48"/>
      <c r="B12" s="7">
        <v>3</v>
      </c>
      <c r="C12" s="56" t="s">
        <v>96</v>
      </c>
      <c r="D12" s="53">
        <v>1195</v>
      </c>
      <c r="E12" s="53">
        <v>71</v>
      </c>
      <c r="F12" s="53">
        <v>68</v>
      </c>
      <c r="G12" s="53">
        <v>0</v>
      </c>
      <c r="H12" s="53">
        <v>42</v>
      </c>
      <c r="I12" s="9">
        <f t="shared" si="0"/>
        <v>1376</v>
      </c>
      <c r="J12" s="10">
        <f t="shared" si="1"/>
        <v>0.10983397190293742</v>
      </c>
      <c r="K12" s="1"/>
      <c r="L12" s="1"/>
      <c r="M12" s="1"/>
      <c r="N12" s="1"/>
      <c r="O12" s="1"/>
      <c r="P12" s="1"/>
    </row>
    <row r="13" spans="1:16" ht="23.1" customHeight="1" x14ac:dyDescent="0.35">
      <c r="A13" s="48"/>
      <c r="B13" s="7">
        <v>4</v>
      </c>
      <c r="C13" s="56" t="s">
        <v>69</v>
      </c>
      <c r="D13" s="53">
        <v>829</v>
      </c>
      <c r="E13" s="53">
        <v>145</v>
      </c>
      <c r="F13" s="53">
        <v>265</v>
      </c>
      <c r="G13" s="53">
        <v>16</v>
      </c>
      <c r="H13" s="53">
        <v>120</v>
      </c>
      <c r="I13" s="9">
        <f t="shared" si="0"/>
        <v>1375</v>
      </c>
      <c r="J13" s="10">
        <f t="shared" si="1"/>
        <v>0.10975415070242657</v>
      </c>
      <c r="K13" s="1"/>
      <c r="L13" s="1"/>
      <c r="M13" s="1"/>
      <c r="N13" s="1"/>
      <c r="O13" s="1"/>
      <c r="P13" s="1"/>
    </row>
    <row r="14" spans="1:16" ht="23.1" customHeight="1" x14ac:dyDescent="0.35">
      <c r="A14" s="48"/>
      <c r="B14" s="7">
        <v>5</v>
      </c>
      <c r="C14" s="56" t="s">
        <v>95</v>
      </c>
      <c r="D14" s="53">
        <v>411</v>
      </c>
      <c r="E14" s="53">
        <v>223</v>
      </c>
      <c r="F14" s="53">
        <v>120</v>
      </c>
      <c r="G14" s="53">
        <v>2</v>
      </c>
      <c r="H14" s="53">
        <v>16</v>
      </c>
      <c r="I14" s="9">
        <f t="shared" si="0"/>
        <v>772</v>
      </c>
      <c r="J14" s="10">
        <f t="shared" si="1"/>
        <v>6.1621966794380589E-2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48"/>
      <c r="B15" s="7">
        <v>6</v>
      </c>
      <c r="C15" s="56" t="s">
        <v>65</v>
      </c>
      <c r="D15" s="53">
        <v>573</v>
      </c>
      <c r="E15" s="53">
        <v>55</v>
      </c>
      <c r="F15" s="53">
        <v>65</v>
      </c>
      <c r="G15" s="53">
        <v>2</v>
      </c>
      <c r="H15" s="53">
        <v>61</v>
      </c>
      <c r="I15" s="9">
        <f t="shared" si="0"/>
        <v>756</v>
      </c>
      <c r="J15" s="10">
        <f t="shared" si="1"/>
        <v>6.0344827586206899E-2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48"/>
      <c r="B16" s="7">
        <v>7</v>
      </c>
      <c r="C16" s="56" t="s">
        <v>109</v>
      </c>
      <c r="D16" s="53">
        <v>140</v>
      </c>
      <c r="E16" s="53">
        <v>61</v>
      </c>
      <c r="F16" s="53">
        <v>195</v>
      </c>
      <c r="G16" s="53">
        <v>5</v>
      </c>
      <c r="H16" s="53">
        <v>1</v>
      </c>
      <c r="I16" s="9">
        <f t="shared" si="0"/>
        <v>402</v>
      </c>
      <c r="J16" s="10">
        <f t="shared" si="1"/>
        <v>3.2088122605363985E-2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48"/>
      <c r="B17" s="7">
        <v>8</v>
      </c>
      <c r="C17" s="56" t="s">
        <v>111</v>
      </c>
      <c r="D17" s="53">
        <v>210</v>
      </c>
      <c r="E17" s="53">
        <v>31</v>
      </c>
      <c r="F17" s="53">
        <v>74</v>
      </c>
      <c r="G17" s="53">
        <v>10</v>
      </c>
      <c r="H17" s="53">
        <v>2</v>
      </c>
      <c r="I17" s="9">
        <f t="shared" si="0"/>
        <v>327</v>
      </c>
      <c r="J17" s="10">
        <f t="shared" si="1"/>
        <v>2.610153256704981E-2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48"/>
      <c r="B18" s="7">
        <v>9</v>
      </c>
      <c r="C18" s="56" t="s">
        <v>61</v>
      </c>
      <c r="D18" s="53">
        <v>225</v>
      </c>
      <c r="E18" s="53">
        <v>6</v>
      </c>
      <c r="F18" s="53">
        <v>48</v>
      </c>
      <c r="G18" s="53">
        <v>0</v>
      </c>
      <c r="H18" s="53">
        <v>7</v>
      </c>
      <c r="I18" s="9">
        <f t="shared" si="0"/>
        <v>286</v>
      </c>
      <c r="J18" s="10">
        <f t="shared" si="1"/>
        <v>2.2828863346104726E-2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48"/>
      <c r="B19" s="7">
        <v>10</v>
      </c>
      <c r="C19" s="56" t="s">
        <v>60</v>
      </c>
      <c r="D19" s="53">
        <v>128</v>
      </c>
      <c r="E19" s="53">
        <v>26</v>
      </c>
      <c r="F19" s="53">
        <v>33</v>
      </c>
      <c r="G19" s="53">
        <v>22</v>
      </c>
      <c r="H19" s="53">
        <v>26</v>
      </c>
      <c r="I19" s="9">
        <f t="shared" si="0"/>
        <v>235</v>
      </c>
      <c r="J19" s="10">
        <f t="shared" si="1"/>
        <v>1.8757982120051087E-2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48"/>
      <c r="B20" s="7">
        <v>11</v>
      </c>
      <c r="C20" s="56" t="s">
        <v>59</v>
      </c>
      <c r="D20" s="53">
        <v>118</v>
      </c>
      <c r="E20" s="53">
        <v>68</v>
      </c>
      <c r="F20" s="53">
        <v>35</v>
      </c>
      <c r="G20" s="53">
        <v>0</v>
      </c>
      <c r="H20" s="53">
        <v>7</v>
      </c>
      <c r="I20" s="9">
        <f t="shared" si="0"/>
        <v>228</v>
      </c>
      <c r="J20" s="10">
        <f t="shared" si="1"/>
        <v>1.8199233716475097E-2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48"/>
      <c r="B21" s="7">
        <v>12</v>
      </c>
      <c r="C21" s="56" t="s">
        <v>58</v>
      </c>
      <c r="D21" s="53">
        <v>173</v>
      </c>
      <c r="E21" s="53">
        <v>15</v>
      </c>
      <c r="F21" s="53">
        <v>7</v>
      </c>
      <c r="G21" s="53">
        <v>0</v>
      </c>
      <c r="H21" s="53">
        <v>5</v>
      </c>
      <c r="I21" s="9">
        <f t="shared" si="0"/>
        <v>200</v>
      </c>
      <c r="J21" s="10">
        <f t="shared" si="1"/>
        <v>1.5964240102171137E-2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48"/>
      <c r="B22" s="7">
        <v>13</v>
      </c>
      <c r="C22" s="56" t="s">
        <v>108</v>
      </c>
      <c r="D22" s="53">
        <v>158</v>
      </c>
      <c r="E22" s="53">
        <v>10</v>
      </c>
      <c r="F22" s="53">
        <v>19</v>
      </c>
      <c r="G22" s="53">
        <v>0</v>
      </c>
      <c r="H22" s="53">
        <v>2</v>
      </c>
      <c r="I22" s="9">
        <f t="shared" si="0"/>
        <v>189</v>
      </c>
      <c r="J22" s="10">
        <f t="shared" si="1"/>
        <v>1.5086206896551725E-2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48"/>
      <c r="B23" s="7">
        <v>14</v>
      </c>
      <c r="C23" s="56" t="s">
        <v>110</v>
      </c>
      <c r="D23" s="53">
        <v>161</v>
      </c>
      <c r="E23" s="53">
        <v>3</v>
      </c>
      <c r="F23" s="53">
        <v>1</v>
      </c>
      <c r="G23" s="53">
        <v>0</v>
      </c>
      <c r="H23" s="53">
        <v>0</v>
      </c>
      <c r="I23" s="9">
        <f t="shared" si="0"/>
        <v>165</v>
      </c>
      <c r="J23" s="10">
        <f t="shared" si="1"/>
        <v>1.3170498084291188E-2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48"/>
      <c r="B24" s="7">
        <v>15</v>
      </c>
      <c r="C24" s="56" t="s">
        <v>107</v>
      </c>
      <c r="D24" s="53">
        <v>65</v>
      </c>
      <c r="E24" s="53">
        <v>3</v>
      </c>
      <c r="F24" s="53">
        <v>41</v>
      </c>
      <c r="G24" s="53">
        <v>5</v>
      </c>
      <c r="H24" s="53">
        <v>3</v>
      </c>
      <c r="I24" s="9">
        <f t="shared" si="0"/>
        <v>117</v>
      </c>
      <c r="J24" s="10">
        <f t="shared" si="1"/>
        <v>9.3390804597701157E-3</v>
      </c>
      <c r="K24" s="1"/>
      <c r="L24" s="1"/>
      <c r="M24" s="1"/>
      <c r="N24" s="1"/>
      <c r="O24" s="1"/>
      <c r="P24" s="1"/>
    </row>
    <row r="25" spans="1:16" ht="23.1" customHeight="1" x14ac:dyDescent="0.35">
      <c r="A25" s="48"/>
      <c r="B25" s="7">
        <v>16</v>
      </c>
      <c r="C25" s="56" t="s">
        <v>63</v>
      </c>
      <c r="D25" s="53">
        <v>66</v>
      </c>
      <c r="E25" s="53">
        <v>20</v>
      </c>
      <c r="F25" s="53">
        <v>24</v>
      </c>
      <c r="G25" s="53">
        <v>0</v>
      </c>
      <c r="H25" s="53">
        <v>7</v>
      </c>
      <c r="I25" s="9">
        <f t="shared" si="0"/>
        <v>117</v>
      </c>
      <c r="J25" s="10">
        <f t="shared" si="1"/>
        <v>9.3390804597701157E-3</v>
      </c>
      <c r="K25" s="1"/>
      <c r="L25" s="1"/>
      <c r="M25" s="1"/>
      <c r="N25" s="1"/>
      <c r="O25" s="1"/>
      <c r="P25" s="1"/>
    </row>
    <row r="26" spans="1:16" ht="23.1" customHeight="1" x14ac:dyDescent="0.35">
      <c r="A26" s="48"/>
      <c r="B26" s="7">
        <v>17</v>
      </c>
      <c r="C26" s="56" t="s">
        <v>163</v>
      </c>
      <c r="D26" s="53">
        <v>45</v>
      </c>
      <c r="E26" s="53">
        <v>19</v>
      </c>
      <c r="F26" s="53">
        <v>7</v>
      </c>
      <c r="G26" s="53">
        <v>17</v>
      </c>
      <c r="H26" s="53">
        <v>5</v>
      </c>
      <c r="I26" s="9">
        <f t="shared" si="0"/>
        <v>93</v>
      </c>
      <c r="J26" s="10">
        <f t="shared" si="1"/>
        <v>7.4233716475095787E-3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48"/>
      <c r="B27" s="7">
        <v>18</v>
      </c>
      <c r="C27" s="56" t="s">
        <v>91</v>
      </c>
      <c r="D27" s="53">
        <v>52</v>
      </c>
      <c r="E27" s="53">
        <v>0</v>
      </c>
      <c r="F27" s="53">
        <v>16</v>
      </c>
      <c r="G27" s="53">
        <v>1</v>
      </c>
      <c r="H27" s="53">
        <v>0</v>
      </c>
      <c r="I27" s="9">
        <f t="shared" si="0"/>
        <v>69</v>
      </c>
      <c r="J27" s="10">
        <f t="shared" si="1"/>
        <v>5.5076628352490418E-3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48"/>
      <c r="B28" s="7">
        <v>19</v>
      </c>
      <c r="C28" s="56" t="s">
        <v>66</v>
      </c>
      <c r="D28" s="53">
        <v>45</v>
      </c>
      <c r="E28" s="53">
        <v>8</v>
      </c>
      <c r="F28" s="53">
        <v>13</v>
      </c>
      <c r="G28" s="53">
        <v>2</v>
      </c>
      <c r="H28" s="53">
        <v>0</v>
      </c>
      <c r="I28" s="9">
        <f t="shared" si="0"/>
        <v>68</v>
      </c>
      <c r="J28" s="10">
        <f t="shared" si="1"/>
        <v>5.4278416347381866E-3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48"/>
      <c r="B29" s="7">
        <v>20</v>
      </c>
      <c r="C29" s="56" t="s">
        <v>74</v>
      </c>
      <c r="D29" s="53">
        <v>45</v>
      </c>
      <c r="E29" s="53">
        <v>2</v>
      </c>
      <c r="F29" s="53">
        <v>7</v>
      </c>
      <c r="G29" s="53">
        <v>2</v>
      </c>
      <c r="H29" s="53">
        <v>3</v>
      </c>
      <c r="I29" s="9">
        <f t="shared" si="0"/>
        <v>59</v>
      </c>
      <c r="J29" s="10">
        <f t="shared" si="1"/>
        <v>4.7094508301404854E-3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48"/>
      <c r="B30" s="7">
        <v>21</v>
      </c>
      <c r="C30" s="56" t="s">
        <v>164</v>
      </c>
      <c r="D30" s="53">
        <v>12</v>
      </c>
      <c r="E30" s="53">
        <v>2</v>
      </c>
      <c r="F30" s="53">
        <v>31</v>
      </c>
      <c r="G30" s="53">
        <v>3</v>
      </c>
      <c r="H30" s="53">
        <v>1</v>
      </c>
      <c r="I30" s="9">
        <f t="shared" si="0"/>
        <v>49</v>
      </c>
      <c r="J30" s="10">
        <f t="shared" si="1"/>
        <v>3.9112388250319282E-3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48"/>
      <c r="B31" s="7">
        <v>22</v>
      </c>
      <c r="C31" s="56" t="s">
        <v>72</v>
      </c>
      <c r="D31" s="53">
        <v>14</v>
      </c>
      <c r="E31" s="53">
        <v>7</v>
      </c>
      <c r="F31" s="53">
        <v>7</v>
      </c>
      <c r="G31" s="53">
        <v>0</v>
      </c>
      <c r="H31" s="53">
        <v>1</v>
      </c>
      <c r="I31" s="9">
        <f t="shared" si="0"/>
        <v>29</v>
      </c>
      <c r="J31" s="10">
        <f t="shared" si="1"/>
        <v>2.3148148148148147E-3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48"/>
      <c r="B32" s="7">
        <v>23</v>
      </c>
      <c r="C32" s="56" t="s">
        <v>70</v>
      </c>
      <c r="D32" s="53">
        <v>14</v>
      </c>
      <c r="E32" s="53">
        <v>2</v>
      </c>
      <c r="F32" s="53">
        <v>1</v>
      </c>
      <c r="G32" s="53">
        <v>0</v>
      </c>
      <c r="H32" s="53">
        <v>3</v>
      </c>
      <c r="I32" s="9">
        <f t="shared" si="0"/>
        <v>20</v>
      </c>
      <c r="J32" s="10">
        <f t="shared" si="1"/>
        <v>1.5964240102171138E-3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48"/>
      <c r="B33" s="7">
        <v>24</v>
      </c>
      <c r="C33" s="56" t="s">
        <v>102</v>
      </c>
      <c r="D33" s="53">
        <v>12</v>
      </c>
      <c r="E33" s="53">
        <v>0</v>
      </c>
      <c r="F33" s="53">
        <v>0</v>
      </c>
      <c r="G33" s="53">
        <v>0</v>
      </c>
      <c r="H33" s="53">
        <v>1</v>
      </c>
      <c r="I33" s="9">
        <f t="shared" si="0"/>
        <v>13</v>
      </c>
      <c r="J33" s="10">
        <f t="shared" si="1"/>
        <v>1.0376756066411239E-3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48"/>
      <c r="B34" s="7">
        <v>25</v>
      </c>
      <c r="C34" s="56" t="s">
        <v>62</v>
      </c>
      <c r="D34" s="53">
        <v>11</v>
      </c>
      <c r="E34" s="53">
        <v>1</v>
      </c>
      <c r="F34" s="53">
        <v>0</v>
      </c>
      <c r="G34" s="53">
        <v>0</v>
      </c>
      <c r="H34" s="53">
        <v>0</v>
      </c>
      <c r="I34" s="9">
        <f t="shared" si="0"/>
        <v>12</v>
      </c>
      <c r="J34" s="10">
        <f t="shared" si="1"/>
        <v>9.5785440613026815E-4</v>
      </c>
      <c r="K34" s="1"/>
      <c r="L34" s="1"/>
      <c r="M34" s="1"/>
      <c r="N34" s="1"/>
      <c r="O34" s="1"/>
      <c r="P34" s="1"/>
    </row>
    <row r="35" spans="1:16" ht="23.1" customHeight="1" x14ac:dyDescent="0.35">
      <c r="A35" s="48"/>
      <c r="B35" s="7">
        <v>26</v>
      </c>
      <c r="C35" s="56" t="s">
        <v>113</v>
      </c>
      <c r="D35" s="53">
        <v>6</v>
      </c>
      <c r="E35" s="53">
        <v>0</v>
      </c>
      <c r="F35" s="53">
        <v>1</v>
      </c>
      <c r="G35" s="53">
        <v>2</v>
      </c>
      <c r="H35" s="53">
        <v>0</v>
      </c>
      <c r="I35" s="9">
        <f t="shared" si="0"/>
        <v>9</v>
      </c>
      <c r="J35" s="10">
        <f t="shared" si="1"/>
        <v>7.1839080459770114E-4</v>
      </c>
      <c r="K35" s="1"/>
      <c r="L35" s="1"/>
      <c r="M35" s="1"/>
      <c r="N35" s="1"/>
      <c r="O35" s="1"/>
      <c r="P35" s="1"/>
    </row>
    <row r="36" spans="1:16" ht="23.1" customHeight="1" x14ac:dyDescent="0.35">
      <c r="A36" s="48"/>
      <c r="B36" s="7">
        <v>27</v>
      </c>
      <c r="C36" s="56" t="s">
        <v>64</v>
      </c>
      <c r="D36" s="53">
        <v>7</v>
      </c>
      <c r="E36" s="53">
        <v>1</v>
      </c>
      <c r="F36" s="53">
        <v>1</v>
      </c>
      <c r="G36" s="53">
        <v>0</v>
      </c>
      <c r="H36" s="53">
        <v>0</v>
      </c>
      <c r="I36" s="9">
        <f t="shared" si="0"/>
        <v>9</v>
      </c>
      <c r="J36" s="10">
        <f t="shared" si="1"/>
        <v>7.1839080459770114E-4</v>
      </c>
      <c r="K36" s="1"/>
      <c r="L36" s="1"/>
      <c r="M36" s="1"/>
      <c r="N36" s="1"/>
      <c r="O36" s="1"/>
      <c r="P36" s="1"/>
    </row>
    <row r="37" spans="1:16" ht="23.1" customHeight="1" x14ac:dyDescent="0.35">
      <c r="A37" s="48"/>
      <c r="B37" s="7">
        <v>28</v>
      </c>
      <c r="C37" s="56" t="s">
        <v>162</v>
      </c>
      <c r="D37" s="53">
        <v>4</v>
      </c>
      <c r="E37" s="53">
        <v>0</v>
      </c>
      <c r="F37" s="53">
        <v>3</v>
      </c>
      <c r="G37" s="53">
        <v>0</v>
      </c>
      <c r="H37" s="53">
        <v>0</v>
      </c>
      <c r="I37" s="9">
        <f t="shared" si="0"/>
        <v>7</v>
      </c>
      <c r="J37" s="10">
        <f t="shared" si="1"/>
        <v>5.5874840357598976E-4</v>
      </c>
      <c r="K37" s="1"/>
      <c r="L37" s="1"/>
      <c r="M37" s="1"/>
      <c r="N37" s="1"/>
      <c r="O37" s="1"/>
      <c r="P37" s="1"/>
    </row>
    <row r="38" spans="1:16" ht="23.1" customHeight="1" x14ac:dyDescent="0.35">
      <c r="A38" s="48"/>
      <c r="B38" s="7">
        <v>29</v>
      </c>
      <c r="C38" s="56" t="s">
        <v>90</v>
      </c>
      <c r="D38" s="53">
        <v>4</v>
      </c>
      <c r="E38" s="53">
        <v>0</v>
      </c>
      <c r="F38" s="53">
        <v>0</v>
      </c>
      <c r="G38" s="53">
        <v>0</v>
      </c>
      <c r="H38" s="53">
        <v>3</v>
      </c>
      <c r="I38" s="9">
        <f t="shared" si="0"/>
        <v>7</v>
      </c>
      <c r="J38" s="10">
        <f t="shared" si="1"/>
        <v>5.5874840357598976E-4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48"/>
      <c r="B39" s="7">
        <v>30</v>
      </c>
      <c r="C39" s="56" t="s">
        <v>73</v>
      </c>
      <c r="D39" s="53">
        <v>0</v>
      </c>
      <c r="E39" s="53">
        <v>0</v>
      </c>
      <c r="F39" s="53">
        <v>6</v>
      </c>
      <c r="G39" s="53">
        <v>0</v>
      </c>
      <c r="H39" s="53">
        <v>1</v>
      </c>
      <c r="I39" s="9">
        <f t="shared" si="0"/>
        <v>7</v>
      </c>
      <c r="J39" s="10">
        <f t="shared" si="1"/>
        <v>5.5874840357598976E-4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48"/>
      <c r="B40" s="7">
        <v>31</v>
      </c>
      <c r="C40" s="56" t="s">
        <v>86</v>
      </c>
      <c r="D40" s="53">
        <v>3</v>
      </c>
      <c r="E40" s="53">
        <v>0</v>
      </c>
      <c r="F40" s="53">
        <v>1</v>
      </c>
      <c r="G40" s="53">
        <v>0</v>
      </c>
      <c r="H40" s="53">
        <v>0</v>
      </c>
      <c r="I40" s="9">
        <f t="shared" si="0"/>
        <v>4</v>
      </c>
      <c r="J40" s="10">
        <f t="shared" si="1"/>
        <v>3.1928480204342275E-4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48"/>
      <c r="B41" s="7">
        <v>32</v>
      </c>
      <c r="C41" s="56" t="s">
        <v>67</v>
      </c>
      <c r="D41" s="53">
        <v>2</v>
      </c>
      <c r="E41" s="53">
        <v>0</v>
      </c>
      <c r="F41" s="53">
        <v>1</v>
      </c>
      <c r="G41" s="53">
        <v>0</v>
      </c>
      <c r="H41" s="53">
        <v>0</v>
      </c>
      <c r="I41" s="9">
        <f t="shared" si="0"/>
        <v>3</v>
      </c>
      <c r="J41" s="10">
        <f t="shared" si="1"/>
        <v>2.3946360153256704E-4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48"/>
      <c r="B42" s="7">
        <v>33</v>
      </c>
      <c r="C42" s="56" t="s">
        <v>83</v>
      </c>
      <c r="D42" s="53">
        <v>2</v>
      </c>
      <c r="E42" s="53">
        <v>0</v>
      </c>
      <c r="F42" s="53">
        <v>0</v>
      </c>
      <c r="G42" s="53">
        <v>0</v>
      </c>
      <c r="H42" s="53">
        <v>0</v>
      </c>
      <c r="I42" s="9">
        <f t="shared" si="0"/>
        <v>2</v>
      </c>
      <c r="J42" s="10">
        <f t="shared" si="1"/>
        <v>1.5964240102171138E-4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48"/>
      <c r="B43" s="7">
        <v>34</v>
      </c>
      <c r="C43" s="56" t="s">
        <v>87</v>
      </c>
      <c r="D43" s="53">
        <v>2</v>
      </c>
      <c r="E43" s="53">
        <v>0</v>
      </c>
      <c r="F43" s="53">
        <v>0</v>
      </c>
      <c r="G43" s="53">
        <v>0</v>
      </c>
      <c r="H43" s="53">
        <v>0</v>
      </c>
      <c r="I43" s="9">
        <f t="shared" si="0"/>
        <v>2</v>
      </c>
      <c r="J43" s="10">
        <f t="shared" si="1"/>
        <v>1.5964240102171138E-4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48"/>
      <c r="B44" s="7">
        <v>35</v>
      </c>
      <c r="C44" s="56" t="s">
        <v>116</v>
      </c>
      <c r="D44" s="53">
        <v>2</v>
      </c>
      <c r="E44" s="53">
        <v>0</v>
      </c>
      <c r="F44" s="53">
        <v>0</v>
      </c>
      <c r="G44" s="53">
        <v>0</v>
      </c>
      <c r="H44" s="53">
        <v>0</v>
      </c>
      <c r="I44" s="9">
        <f t="shared" si="0"/>
        <v>2</v>
      </c>
      <c r="J44" s="10">
        <f t="shared" si="1"/>
        <v>1.5964240102171138E-4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48"/>
      <c r="B45" s="7">
        <v>36</v>
      </c>
      <c r="C45" s="56" t="s">
        <v>93</v>
      </c>
      <c r="D45" s="53">
        <v>0</v>
      </c>
      <c r="E45" s="53">
        <v>0</v>
      </c>
      <c r="F45" s="53">
        <v>1</v>
      </c>
      <c r="G45" s="53">
        <v>0</v>
      </c>
      <c r="H45" s="53">
        <v>0</v>
      </c>
      <c r="I45" s="9">
        <f t="shared" si="0"/>
        <v>1</v>
      </c>
      <c r="J45" s="10">
        <f t="shared" si="1"/>
        <v>7.9821200510855688E-5</v>
      </c>
      <c r="K45" s="1"/>
      <c r="L45" s="1"/>
      <c r="M45" s="1"/>
      <c r="N45" s="1"/>
      <c r="O45" s="1"/>
      <c r="P45" s="1"/>
    </row>
    <row r="46" spans="1:16" ht="23.1" customHeight="1" x14ac:dyDescent="0.35">
      <c r="A46" s="48"/>
      <c r="B46" s="7">
        <v>37</v>
      </c>
      <c r="C46" s="56" t="s">
        <v>114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9">
        <f t="shared" si="0"/>
        <v>1</v>
      </c>
      <c r="J46" s="10">
        <f t="shared" si="1"/>
        <v>7.9821200510855688E-5</v>
      </c>
      <c r="K46" s="1"/>
      <c r="L46" s="1"/>
      <c r="M46" s="1"/>
      <c r="N46" s="1"/>
      <c r="O46" s="1"/>
      <c r="P46" s="1"/>
    </row>
    <row r="47" spans="1:16" ht="23.1" customHeight="1" x14ac:dyDescent="0.35">
      <c r="A47" s="48"/>
      <c r="B47" s="7">
        <v>38</v>
      </c>
      <c r="C47" s="56" t="s">
        <v>71</v>
      </c>
      <c r="D47" s="53">
        <v>1</v>
      </c>
      <c r="E47" s="53">
        <v>0</v>
      </c>
      <c r="F47" s="53">
        <v>0</v>
      </c>
      <c r="G47" s="53">
        <v>0</v>
      </c>
      <c r="H47" s="53">
        <v>0</v>
      </c>
      <c r="I47" s="9">
        <f t="shared" si="0"/>
        <v>1</v>
      </c>
      <c r="J47" s="10">
        <f t="shared" si="1"/>
        <v>7.9821200510855688E-5</v>
      </c>
      <c r="K47" s="1"/>
      <c r="L47" s="1"/>
      <c r="M47" s="1"/>
      <c r="N47" s="1"/>
      <c r="O47" s="1"/>
      <c r="P47" s="1"/>
    </row>
    <row r="48" spans="1:16" ht="23.1" customHeight="1" x14ac:dyDescent="0.35">
      <c r="A48" s="48"/>
      <c r="B48" s="7">
        <v>39</v>
      </c>
      <c r="C48" s="56" t="s">
        <v>97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9">
        <f t="shared" si="0"/>
        <v>0</v>
      </c>
      <c r="J48" s="10">
        <f t="shared" si="1"/>
        <v>0</v>
      </c>
      <c r="K48" s="1"/>
      <c r="L48" s="1"/>
      <c r="M48" s="1"/>
      <c r="N48" s="1"/>
      <c r="O48" s="1"/>
      <c r="P48" s="1"/>
    </row>
    <row r="49" spans="1:16" ht="23.1" customHeight="1" x14ac:dyDescent="0.35">
      <c r="A49" s="48"/>
      <c r="B49" s="7">
        <v>40</v>
      </c>
      <c r="C49" s="56" t="s">
        <v>115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9">
        <f t="shared" si="0"/>
        <v>0</v>
      </c>
      <c r="J49" s="10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48"/>
      <c r="B50" s="7">
        <v>41</v>
      </c>
      <c r="C50" s="56" t="s">
        <v>89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48"/>
      <c r="B51" s="7">
        <v>42</v>
      </c>
      <c r="C51" s="56" t="s">
        <v>112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48"/>
      <c r="B52" s="7">
        <v>43</v>
      </c>
      <c r="C52" s="56" t="s">
        <v>85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48"/>
      <c r="B53" s="7">
        <v>44</v>
      </c>
      <c r="C53" s="56" t="s">
        <v>88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48"/>
      <c r="B55" s="7"/>
      <c r="C55" s="56" t="s">
        <v>68</v>
      </c>
      <c r="D55" s="53">
        <v>43</v>
      </c>
      <c r="E55" s="53">
        <v>2</v>
      </c>
      <c r="F55" s="53">
        <v>15</v>
      </c>
      <c r="G55" s="53">
        <v>1</v>
      </c>
      <c r="H55" s="53">
        <v>0</v>
      </c>
      <c r="I55" s="9">
        <f t="shared" si="0"/>
        <v>61</v>
      </c>
      <c r="J55" s="10">
        <f t="shared" si="1"/>
        <v>4.8690932311621967E-3</v>
      </c>
      <c r="K55" s="1"/>
      <c r="L55" s="1"/>
      <c r="M55" s="1"/>
      <c r="N55" s="1"/>
      <c r="O55" s="1"/>
      <c r="P55" s="1"/>
    </row>
    <row r="56" spans="1:16" ht="23.1" customHeight="1" x14ac:dyDescent="0.35">
      <c r="A56" s="48"/>
      <c r="B56" s="7"/>
      <c r="C56" s="56" t="s">
        <v>92</v>
      </c>
      <c r="D56" s="53">
        <v>15</v>
      </c>
      <c r="E56" s="53">
        <v>2</v>
      </c>
      <c r="F56" s="53">
        <v>8</v>
      </c>
      <c r="G56" s="53">
        <v>0</v>
      </c>
      <c r="H56" s="53">
        <v>1</v>
      </c>
      <c r="I56" s="9">
        <f t="shared" si="0"/>
        <v>26</v>
      </c>
      <c r="J56" s="10">
        <f t="shared" si="1"/>
        <v>2.0753512132822478E-3</v>
      </c>
      <c r="K56" s="1"/>
      <c r="L56" s="1"/>
      <c r="M56" s="1"/>
      <c r="N56" s="1"/>
      <c r="O56" s="1"/>
      <c r="P56" s="1"/>
    </row>
    <row r="57" spans="1:16" ht="23.1" customHeight="1" thickBot="1" x14ac:dyDescent="0.4">
      <c r="A57" s="1"/>
      <c r="B57" s="96" t="s">
        <v>2</v>
      </c>
      <c r="C57" s="97"/>
      <c r="D57" s="63">
        <f>SUM(D10:D56)</f>
        <v>8193</v>
      </c>
      <c r="E57" s="63">
        <f t="shared" ref="E57:I57" si="2">SUM(E10:E56)</f>
        <v>1956</v>
      </c>
      <c r="F57" s="63">
        <f t="shared" si="2"/>
        <v>1824</v>
      </c>
      <c r="G57" s="63">
        <f t="shared" si="2"/>
        <v>118</v>
      </c>
      <c r="H57" s="63">
        <f t="shared" si="2"/>
        <v>437</v>
      </c>
      <c r="I57" s="63">
        <f t="shared" si="2"/>
        <v>12528</v>
      </c>
      <c r="J57" s="11">
        <f>SUM(J10:J56)</f>
        <v>1.0000000000000002</v>
      </c>
      <c r="K57" s="1"/>
      <c r="L57" s="1"/>
      <c r="M57" s="1"/>
      <c r="N57" s="1"/>
      <c r="O57" s="1"/>
      <c r="P57" s="1"/>
    </row>
    <row r="58" spans="1:16" ht="23.1" customHeight="1" x14ac:dyDescent="0.35">
      <c r="A58" s="1"/>
      <c r="B58" s="49" t="s">
        <v>105</v>
      </c>
      <c r="C58" s="50"/>
      <c r="D58" s="50"/>
      <c r="E58" s="50"/>
      <c r="F58" s="50"/>
      <c r="G58" s="50"/>
      <c r="H58" s="50"/>
      <c r="I58" s="1"/>
      <c r="J58" s="1"/>
      <c r="K58" s="1"/>
      <c r="L58" s="1"/>
      <c r="M58" s="1"/>
      <c r="N58" s="1"/>
      <c r="O58" s="1"/>
      <c r="P58" s="1"/>
    </row>
  </sheetData>
  <autoFilter ref="B9:J28">
    <sortState ref="B10:J56">
      <sortCondition descending="1" ref="I9:I28"/>
    </sortState>
  </autoFilter>
  <mergeCells count="3">
    <mergeCell ref="B6:J6"/>
    <mergeCell ref="B7:J7"/>
    <mergeCell ref="B57:C57"/>
  </mergeCells>
  <conditionalFormatting sqref="J10:J57">
    <cfRule type="dataBar" priority="679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{43E9AB30-0039-4B0F-B952-E2181DBAD479}</x14:id>
        </ext>
      </extLst>
    </cfRule>
    <cfRule type="dataBar" priority="67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{14E7C3F0-C1E3-475C-8C04-15CA748916A7}</x14:id>
        </ext>
      </extLst>
    </cfRule>
  </conditionalFormatting>
  <conditionalFormatting sqref="J10:J57">
    <cfRule type="dataBar" priority="67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{A48D404B-0A2C-4950-9A13-5D0D64D4A52E}</x14:id>
        </ext>
      </extLst>
    </cfRule>
    <cfRule type="dataBar" priority="67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{3E28CDC0-D0AE-47BE-A993-D83E44CEED9C}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E9AB30-0039-4B0F-B952-E2181DBAD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E7C3F0-C1E3-475C-8C04-15CA748916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A48D404B-0A2C-4950-9A13-5D0D64D4A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28CDC0-D0AE-47BE-A993-D83E44CEED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6" max="6" width="4.7109375" customWidth="1"/>
    <col min="7" max="7" width="9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20.25" customHeight="1" x14ac:dyDescent="0.25">
      <c r="A6" s="92" t="s">
        <v>156</v>
      </c>
      <c r="B6" s="92"/>
      <c r="C6" s="92"/>
      <c r="D6" s="92"/>
      <c r="E6" s="92"/>
      <c r="F6" s="92"/>
      <c r="G6" s="92"/>
      <c r="H6" s="92"/>
      <c r="I6" s="51"/>
      <c r="J6" s="51"/>
      <c r="K6" s="51"/>
    </row>
    <row r="7" spans="1:11" ht="15.75" x14ac:dyDescent="0.3">
      <c r="B7" s="93" t="str">
        <f>TITULOS!C8</f>
        <v>AÑO 2020 (ENERO - DICIEMBRE)</v>
      </c>
      <c r="C7" s="93"/>
      <c r="D7" s="93"/>
      <c r="E7" s="93"/>
      <c r="F7" s="52"/>
      <c r="G7" s="52"/>
      <c r="H7" s="52"/>
      <c r="I7" s="52"/>
      <c r="J7" s="52"/>
      <c r="K7" s="52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56" t="s">
        <v>75</v>
      </c>
      <c r="D10" s="9">
        <v>2747</v>
      </c>
      <c r="E10" s="10">
        <f t="shared" ref="E10:E56" si="0">D10/$D$57</f>
        <v>0.44277885235332043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56" t="s">
        <v>94</v>
      </c>
      <c r="D11" s="9">
        <v>936</v>
      </c>
      <c r="E11" s="10">
        <f t="shared" si="0"/>
        <v>0.15087040618955513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56" t="s">
        <v>95</v>
      </c>
      <c r="D12" s="9">
        <v>735</v>
      </c>
      <c r="E12" s="10">
        <f t="shared" si="0"/>
        <v>0.11847195357833655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56" t="s">
        <v>96</v>
      </c>
      <c r="D13" s="9">
        <v>353</v>
      </c>
      <c r="E13" s="10">
        <f t="shared" si="0"/>
        <v>5.6898774983881364E-2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56" t="s">
        <v>65</v>
      </c>
      <c r="D14" s="9">
        <v>311</v>
      </c>
      <c r="E14" s="10">
        <f t="shared" si="0"/>
        <v>5.0128949065119277E-2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56" t="s">
        <v>61</v>
      </c>
      <c r="D15" s="9">
        <v>263</v>
      </c>
      <c r="E15" s="10">
        <f t="shared" si="0"/>
        <v>4.2392005157962605E-2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56" t="s">
        <v>69</v>
      </c>
      <c r="D16" s="9">
        <v>252</v>
      </c>
      <c r="E16" s="10">
        <f t="shared" si="0"/>
        <v>4.0618955512572531E-2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56" t="s">
        <v>58</v>
      </c>
      <c r="D17" s="9">
        <v>69</v>
      </c>
      <c r="E17" s="10">
        <f t="shared" si="0"/>
        <v>1.1121856866537718E-2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56" t="s">
        <v>108</v>
      </c>
      <c r="D18" s="9">
        <v>67</v>
      </c>
      <c r="E18" s="10">
        <f t="shared" si="0"/>
        <v>1.0799484203739523E-2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56" t="s">
        <v>110</v>
      </c>
      <c r="D19" s="9">
        <v>61</v>
      </c>
      <c r="E19" s="10">
        <f t="shared" si="0"/>
        <v>9.8323662153449384E-3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56" t="s">
        <v>63</v>
      </c>
      <c r="D20" s="9">
        <v>54</v>
      </c>
      <c r="E20" s="10">
        <f t="shared" si="0"/>
        <v>8.7040618955512572E-3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56" t="s">
        <v>111</v>
      </c>
      <c r="D21" s="9">
        <v>40</v>
      </c>
      <c r="E21" s="10">
        <f t="shared" si="0"/>
        <v>6.4474532559638939E-3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56" t="s">
        <v>59</v>
      </c>
      <c r="D22" s="9">
        <v>39</v>
      </c>
      <c r="E22" s="10">
        <f t="shared" si="0"/>
        <v>6.2862669245647967E-3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56" t="s">
        <v>109</v>
      </c>
      <c r="D23" s="9">
        <v>38</v>
      </c>
      <c r="E23" s="10">
        <f t="shared" si="0"/>
        <v>6.1250805931656995E-3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56" t="s">
        <v>163</v>
      </c>
      <c r="D24" s="9">
        <v>34</v>
      </c>
      <c r="E24" s="10">
        <f t="shared" si="0"/>
        <v>5.4803352675693098E-3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56" t="s">
        <v>64</v>
      </c>
      <c r="D25" s="9">
        <v>25</v>
      </c>
      <c r="E25" s="10">
        <f t="shared" si="0"/>
        <v>4.0296582849774342E-3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56" t="s">
        <v>66</v>
      </c>
      <c r="D26" s="9">
        <v>24</v>
      </c>
      <c r="E26" s="10">
        <f t="shared" si="0"/>
        <v>3.8684719535783366E-3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56" t="s">
        <v>60</v>
      </c>
      <c r="D27" s="9">
        <v>20</v>
      </c>
      <c r="E27" s="10">
        <f t="shared" si="0"/>
        <v>3.2237266279819469E-3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56" t="s">
        <v>113</v>
      </c>
      <c r="D28" s="9">
        <v>14</v>
      </c>
      <c r="E28" s="10">
        <f t="shared" si="0"/>
        <v>2.2566086395873629E-3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56" t="s">
        <v>74</v>
      </c>
      <c r="D29" s="9">
        <v>13</v>
      </c>
      <c r="E29" s="10">
        <f t="shared" si="0"/>
        <v>2.0954223081882657E-3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56" t="s">
        <v>114</v>
      </c>
      <c r="D30" s="9">
        <v>12</v>
      </c>
      <c r="E30" s="10">
        <f t="shared" si="0"/>
        <v>1.9342359767891683E-3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56" t="s">
        <v>70</v>
      </c>
      <c r="D31" s="9">
        <v>11</v>
      </c>
      <c r="E31" s="10">
        <f t="shared" si="0"/>
        <v>1.7730496453900709E-3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56" t="s">
        <v>164</v>
      </c>
      <c r="D32" s="9">
        <v>10</v>
      </c>
      <c r="E32" s="10">
        <f t="shared" si="0"/>
        <v>1.6118633139909735E-3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56" t="s">
        <v>62</v>
      </c>
      <c r="D33" s="9">
        <v>6</v>
      </c>
      <c r="E33" s="10">
        <f t="shared" si="0"/>
        <v>9.6711798839458415E-4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56" t="s">
        <v>72</v>
      </c>
      <c r="D34" s="9">
        <v>6</v>
      </c>
      <c r="E34" s="10">
        <f t="shared" si="0"/>
        <v>9.6711798839458415E-4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56" t="s">
        <v>102</v>
      </c>
      <c r="D35" s="9">
        <v>4</v>
      </c>
      <c r="E35" s="10">
        <f t="shared" si="0"/>
        <v>6.4474532559638943E-4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56" t="s">
        <v>73</v>
      </c>
      <c r="D36" s="9">
        <v>4</v>
      </c>
      <c r="E36" s="10">
        <f t="shared" si="0"/>
        <v>6.4474532559638943E-4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56" t="s">
        <v>107</v>
      </c>
      <c r="D37" s="9">
        <v>3</v>
      </c>
      <c r="E37" s="10">
        <f t="shared" si="0"/>
        <v>4.8355899419729207E-4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56" t="s">
        <v>86</v>
      </c>
      <c r="D38" s="9">
        <v>2</v>
      </c>
      <c r="E38" s="10">
        <f t="shared" si="0"/>
        <v>3.2237266279819472E-4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56" t="s">
        <v>67</v>
      </c>
      <c r="D39" s="9">
        <v>2</v>
      </c>
      <c r="E39" s="10">
        <f t="shared" si="0"/>
        <v>3.2237266279819472E-4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56" t="s">
        <v>84</v>
      </c>
      <c r="D40" s="9">
        <v>2</v>
      </c>
      <c r="E40" s="10">
        <f t="shared" si="0"/>
        <v>3.2237266279819472E-4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56" t="s">
        <v>162</v>
      </c>
      <c r="D41" s="9">
        <v>1</v>
      </c>
      <c r="E41" s="10">
        <f t="shared" si="0"/>
        <v>1.6118633139909736E-4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56" t="s">
        <v>87</v>
      </c>
      <c r="D42" s="9">
        <v>1</v>
      </c>
      <c r="E42" s="10">
        <f t="shared" si="0"/>
        <v>1.6118633139909736E-4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56" t="s">
        <v>90</v>
      </c>
      <c r="D43" s="9">
        <v>1</v>
      </c>
      <c r="E43" s="10">
        <f t="shared" si="0"/>
        <v>1.6118633139909736E-4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56" t="s">
        <v>71</v>
      </c>
      <c r="D44" s="9">
        <v>1</v>
      </c>
      <c r="E44" s="10">
        <f t="shared" si="0"/>
        <v>1.6118633139909736E-4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56" t="s">
        <v>83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56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56" t="s">
        <v>115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56" t="s">
        <v>89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56" t="s">
        <v>93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56" t="s">
        <v>112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56" t="s">
        <v>85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56" t="s">
        <v>116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56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56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56" t="s">
        <v>68</v>
      </c>
      <c r="D55" s="9">
        <v>38</v>
      </c>
      <c r="E55" s="10">
        <f t="shared" si="0"/>
        <v>6.1250805931656995E-3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56" t="s">
        <v>92</v>
      </c>
      <c r="D56" s="9">
        <v>5</v>
      </c>
      <c r="E56" s="10">
        <f t="shared" si="0"/>
        <v>8.0593165699548673E-4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6204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mergeCells count="3">
    <mergeCell ref="B7:E7"/>
    <mergeCell ref="B57:C57"/>
    <mergeCell ref="A6:H6"/>
  </mergeCells>
  <conditionalFormatting sqref="E10:E57">
    <cfRule type="dataBar" priority="680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{1E7E7B87-84C0-4843-AACF-3743F8D2F195}</x14:id>
        </ext>
      </extLst>
    </cfRule>
    <cfRule type="dataBar" priority="68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{471F6C17-13AB-45E7-A3DE-F7A8B878D9CB}</x14:id>
        </ext>
      </extLst>
    </cfRule>
  </conditionalFormatting>
  <conditionalFormatting sqref="E10:E57">
    <cfRule type="dataBar" priority="68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{A9C9B602-55C0-4C96-B07A-5EA66043435C}</x14:id>
        </ext>
      </extLst>
    </cfRule>
    <cfRule type="dataBar" priority="68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{25F345B6-03A7-4DD2-AF5B-4B01AF41A1D8}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7E7B87-84C0-4843-AACF-3743F8D2F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1F6C17-13AB-45E7-A3DE-F7A8B878D9C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A9C9B602-55C0-4C96-B07A-5EA660434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F345B6-03A7-4DD2-AF5B-4B01AF41A1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8"/>
  <sheetViews>
    <sheetView workbookViewId="0"/>
  </sheetViews>
  <sheetFormatPr baseColWidth="10" defaultRowHeight="15" x14ac:dyDescent="0.25"/>
  <cols>
    <col min="1" max="1" width="6.85546875" customWidth="1"/>
    <col min="2" max="2" width="4.7109375" customWidth="1"/>
    <col min="3" max="3" width="40.7109375" customWidth="1"/>
    <col min="4" max="4" width="14.140625" customWidth="1"/>
    <col min="5" max="5" width="14.28515625" customWidth="1"/>
    <col min="6" max="6" width="11.140625" customWidth="1"/>
    <col min="7" max="7" width="11.5703125" bestFit="1" customWidth="1"/>
    <col min="8" max="8" width="13.85546875" customWidth="1"/>
    <col min="9" max="9" width="2.8554687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25" customHeight="1" x14ac:dyDescent="0.25">
      <c r="B6" s="92" t="s">
        <v>157</v>
      </c>
      <c r="C6" s="92"/>
      <c r="D6" s="92"/>
      <c r="E6" s="92"/>
      <c r="F6" s="92"/>
      <c r="G6" s="92"/>
      <c r="H6" s="92"/>
      <c r="I6" s="51"/>
      <c r="J6" s="51"/>
      <c r="K6" s="51"/>
      <c r="L6" s="51"/>
      <c r="M6" s="51"/>
      <c r="N6" s="51"/>
    </row>
    <row r="7" spans="1:14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52"/>
      <c r="J7" s="52"/>
      <c r="K7" s="52"/>
      <c r="L7" s="52"/>
      <c r="M7" s="52"/>
      <c r="N7" s="52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50.1" customHeight="1" x14ac:dyDescent="0.35">
      <c r="A9" s="1"/>
      <c r="B9" s="13" t="s">
        <v>1</v>
      </c>
      <c r="C9" s="14" t="str">
        <f>TITULOS!C12</f>
        <v>Delitos</v>
      </c>
      <c r="D9" s="58" t="s">
        <v>77</v>
      </c>
      <c r="E9" s="58" t="s">
        <v>76</v>
      </c>
      <c r="F9" s="58" t="s">
        <v>16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0.100000000000001" customHeight="1" x14ac:dyDescent="0.35">
      <c r="A10" s="48"/>
      <c r="B10" s="7">
        <v>1</v>
      </c>
      <c r="C10" s="56" t="s">
        <v>69</v>
      </c>
      <c r="D10" s="53">
        <v>1330</v>
      </c>
      <c r="E10" s="53">
        <v>3006</v>
      </c>
      <c r="F10" s="53">
        <v>177</v>
      </c>
      <c r="G10" s="9">
        <f t="shared" ref="G10:G56" si="0">SUM(D10:F10)</f>
        <v>4513</v>
      </c>
      <c r="H10" s="10">
        <f t="shared" ref="H10:H56" si="1">G10/$G$57</f>
        <v>0.17003240147690452</v>
      </c>
      <c r="I10" s="1"/>
      <c r="J10" s="1"/>
      <c r="K10" s="1"/>
      <c r="L10" s="1"/>
      <c r="M10" s="1"/>
      <c r="N10" s="1"/>
    </row>
    <row r="11" spans="1:14" ht="20.100000000000001" customHeight="1" x14ac:dyDescent="0.35">
      <c r="A11" s="48"/>
      <c r="B11" s="7">
        <v>2</v>
      </c>
      <c r="C11" s="56" t="s">
        <v>96</v>
      </c>
      <c r="D11" s="53">
        <v>1246</v>
      </c>
      <c r="E11" s="53">
        <v>2960</v>
      </c>
      <c r="F11" s="53">
        <v>205</v>
      </c>
      <c r="G11" s="9">
        <f t="shared" si="0"/>
        <v>4411</v>
      </c>
      <c r="H11" s="10">
        <f t="shared" si="1"/>
        <v>0.16618943561148369</v>
      </c>
      <c r="I11" s="1"/>
      <c r="J11" s="1"/>
      <c r="K11" s="1"/>
      <c r="L11" s="1"/>
      <c r="M11" s="1"/>
      <c r="N11" s="1"/>
    </row>
    <row r="12" spans="1:14" ht="20.100000000000001" customHeight="1" x14ac:dyDescent="0.35">
      <c r="A12" s="48"/>
      <c r="B12" s="7">
        <v>3</v>
      </c>
      <c r="C12" s="56" t="s">
        <v>65</v>
      </c>
      <c r="D12" s="53">
        <v>1282</v>
      </c>
      <c r="E12" s="53">
        <v>2306</v>
      </c>
      <c r="F12" s="53">
        <v>142</v>
      </c>
      <c r="G12" s="9">
        <f t="shared" si="0"/>
        <v>3730</v>
      </c>
      <c r="H12" s="10">
        <f t="shared" si="1"/>
        <v>0.14053198703940925</v>
      </c>
      <c r="I12" s="1"/>
      <c r="J12" s="1"/>
      <c r="K12" s="1"/>
      <c r="L12" s="1"/>
      <c r="M12" s="1"/>
      <c r="N12" s="1"/>
    </row>
    <row r="13" spans="1:14" ht="20.100000000000001" customHeight="1" x14ac:dyDescent="0.35">
      <c r="A13" s="48"/>
      <c r="B13" s="7">
        <v>4</v>
      </c>
      <c r="C13" s="56" t="s">
        <v>75</v>
      </c>
      <c r="D13" s="53">
        <v>3488</v>
      </c>
      <c r="E13" s="53">
        <v>3</v>
      </c>
      <c r="F13" s="53">
        <v>118</v>
      </c>
      <c r="G13" s="9">
        <f t="shared" si="0"/>
        <v>3609</v>
      </c>
      <c r="H13" s="10">
        <f t="shared" si="1"/>
        <v>0.13597317459121391</v>
      </c>
      <c r="I13" s="1"/>
      <c r="J13" s="1"/>
      <c r="K13" s="1"/>
      <c r="L13" s="1"/>
      <c r="M13" s="1"/>
      <c r="N13" s="1"/>
    </row>
    <row r="14" spans="1:14" ht="20.100000000000001" customHeight="1" x14ac:dyDescent="0.35">
      <c r="A14" s="48"/>
      <c r="B14" s="7">
        <v>5</v>
      </c>
      <c r="C14" s="56" t="s">
        <v>94</v>
      </c>
      <c r="D14" s="53">
        <v>832</v>
      </c>
      <c r="E14" s="53">
        <v>1154</v>
      </c>
      <c r="F14" s="53">
        <v>49</v>
      </c>
      <c r="G14" s="9">
        <f t="shared" si="0"/>
        <v>2035</v>
      </c>
      <c r="H14" s="10">
        <f t="shared" si="1"/>
        <v>7.6670936628739361E-2</v>
      </c>
      <c r="I14" s="1"/>
      <c r="J14" s="1"/>
      <c r="K14" s="1"/>
      <c r="L14" s="1"/>
      <c r="M14" s="1"/>
      <c r="N14" s="1"/>
    </row>
    <row r="15" spans="1:14" ht="20.100000000000001" customHeight="1" x14ac:dyDescent="0.35">
      <c r="A15" s="48"/>
      <c r="B15" s="7">
        <v>6</v>
      </c>
      <c r="C15" s="56" t="s">
        <v>108</v>
      </c>
      <c r="D15" s="53">
        <v>454</v>
      </c>
      <c r="E15" s="53">
        <v>772</v>
      </c>
      <c r="F15" s="53">
        <v>78</v>
      </c>
      <c r="G15" s="9">
        <f t="shared" si="0"/>
        <v>1304</v>
      </c>
      <c r="H15" s="10">
        <f t="shared" si="1"/>
        <v>4.9129681259889986E-2</v>
      </c>
      <c r="I15" s="1"/>
      <c r="J15" s="1"/>
      <c r="K15" s="1"/>
      <c r="L15" s="1"/>
      <c r="M15" s="1"/>
      <c r="N15" s="1"/>
    </row>
    <row r="16" spans="1:14" ht="20.100000000000001" customHeight="1" x14ac:dyDescent="0.35">
      <c r="A16" s="48"/>
      <c r="B16" s="7">
        <v>7</v>
      </c>
      <c r="C16" s="56" t="s">
        <v>61</v>
      </c>
      <c r="D16" s="53">
        <v>370</v>
      </c>
      <c r="E16" s="53">
        <v>893</v>
      </c>
      <c r="F16" s="53">
        <v>4</v>
      </c>
      <c r="G16" s="9">
        <f t="shared" si="0"/>
        <v>1267</v>
      </c>
      <c r="H16" s="10">
        <f t="shared" si="1"/>
        <v>4.7735664230276545E-2</v>
      </c>
      <c r="I16" s="1"/>
      <c r="J16" s="1"/>
      <c r="K16" s="1"/>
      <c r="L16" s="1"/>
      <c r="M16" s="1"/>
      <c r="N16" s="1"/>
    </row>
    <row r="17" spans="1:14" ht="20.100000000000001" customHeight="1" x14ac:dyDescent="0.35">
      <c r="A17" s="48"/>
      <c r="B17" s="7">
        <v>8</v>
      </c>
      <c r="C17" s="56" t="s">
        <v>95</v>
      </c>
      <c r="D17" s="53">
        <v>1031</v>
      </c>
      <c r="E17" s="53">
        <v>106</v>
      </c>
      <c r="F17" s="53">
        <v>23</v>
      </c>
      <c r="G17" s="9">
        <f t="shared" si="0"/>
        <v>1160</v>
      </c>
      <c r="H17" s="10">
        <f t="shared" si="1"/>
        <v>4.3704317685178205E-2</v>
      </c>
      <c r="I17" s="1"/>
      <c r="J17" s="1"/>
      <c r="K17" s="1"/>
      <c r="L17" s="1"/>
      <c r="M17" s="1"/>
      <c r="N17" s="1"/>
    </row>
    <row r="18" spans="1:14" ht="20.100000000000001" customHeight="1" x14ac:dyDescent="0.35">
      <c r="A18" s="48"/>
      <c r="B18" s="7">
        <v>9</v>
      </c>
      <c r="C18" s="56" t="s">
        <v>58</v>
      </c>
      <c r="D18" s="53">
        <v>244</v>
      </c>
      <c r="E18" s="53">
        <v>661</v>
      </c>
      <c r="F18" s="53">
        <v>41</v>
      </c>
      <c r="G18" s="9">
        <f t="shared" si="0"/>
        <v>946</v>
      </c>
      <c r="H18" s="10">
        <f t="shared" si="1"/>
        <v>3.564162459498154E-2</v>
      </c>
      <c r="I18" s="1"/>
      <c r="J18" s="1"/>
      <c r="K18" s="1"/>
      <c r="L18" s="1"/>
      <c r="M18" s="1"/>
      <c r="N18" s="1"/>
    </row>
    <row r="19" spans="1:14" ht="20.100000000000001" customHeight="1" x14ac:dyDescent="0.35">
      <c r="A19" s="48"/>
      <c r="B19" s="7">
        <v>10</v>
      </c>
      <c r="C19" s="56" t="s">
        <v>63</v>
      </c>
      <c r="D19" s="53">
        <v>111</v>
      </c>
      <c r="E19" s="53">
        <v>607</v>
      </c>
      <c r="F19" s="53">
        <v>39</v>
      </c>
      <c r="G19" s="9">
        <f t="shared" si="0"/>
        <v>757</v>
      </c>
      <c r="H19" s="10">
        <f t="shared" si="1"/>
        <v>2.852083490317233E-2</v>
      </c>
      <c r="I19" s="1"/>
      <c r="J19" s="1"/>
      <c r="K19" s="1"/>
      <c r="L19" s="1"/>
      <c r="M19" s="1"/>
      <c r="N19" s="1"/>
    </row>
    <row r="20" spans="1:14" ht="20.100000000000001" customHeight="1" x14ac:dyDescent="0.35">
      <c r="A20" s="48"/>
      <c r="B20" s="7">
        <v>11</v>
      </c>
      <c r="C20" s="56" t="s">
        <v>110</v>
      </c>
      <c r="D20" s="53">
        <v>159</v>
      </c>
      <c r="E20" s="53">
        <v>505</v>
      </c>
      <c r="F20" s="53">
        <v>43</v>
      </c>
      <c r="G20" s="9">
        <f t="shared" si="0"/>
        <v>707</v>
      </c>
      <c r="H20" s="10">
        <f t="shared" si="1"/>
        <v>2.6637028106397408E-2</v>
      </c>
      <c r="I20" s="1"/>
      <c r="J20" s="1"/>
      <c r="K20" s="1"/>
      <c r="L20" s="1"/>
      <c r="M20" s="1"/>
      <c r="N20" s="1"/>
    </row>
    <row r="21" spans="1:14" ht="20.100000000000001" customHeight="1" x14ac:dyDescent="0.35">
      <c r="A21" s="48"/>
      <c r="B21" s="7">
        <v>12</v>
      </c>
      <c r="C21" s="56" t="s">
        <v>60</v>
      </c>
      <c r="D21" s="53">
        <v>168</v>
      </c>
      <c r="E21" s="53">
        <v>140</v>
      </c>
      <c r="F21" s="53">
        <v>43</v>
      </c>
      <c r="G21" s="9">
        <f t="shared" si="0"/>
        <v>351</v>
      </c>
      <c r="H21" s="10">
        <f t="shared" si="1"/>
        <v>1.3224323713359958E-2</v>
      </c>
      <c r="I21" s="1"/>
      <c r="J21" s="1"/>
      <c r="K21" s="1"/>
      <c r="L21" s="1"/>
      <c r="M21" s="1"/>
      <c r="N21" s="1"/>
    </row>
    <row r="22" spans="1:14" ht="20.100000000000001" customHeight="1" x14ac:dyDescent="0.35">
      <c r="A22" s="48"/>
      <c r="B22" s="7">
        <v>13</v>
      </c>
      <c r="C22" s="56" t="s">
        <v>107</v>
      </c>
      <c r="D22" s="53">
        <v>214</v>
      </c>
      <c r="E22" s="53">
        <v>0</v>
      </c>
      <c r="F22" s="53">
        <v>1</v>
      </c>
      <c r="G22" s="9">
        <f t="shared" si="0"/>
        <v>215</v>
      </c>
      <c r="H22" s="10">
        <f t="shared" si="1"/>
        <v>8.1003692261321682E-3</v>
      </c>
      <c r="I22" s="1"/>
      <c r="J22" s="1"/>
      <c r="K22" s="1"/>
      <c r="L22" s="1"/>
      <c r="M22" s="1"/>
      <c r="N22" s="1"/>
    </row>
    <row r="23" spans="1:14" ht="20.100000000000001" customHeight="1" x14ac:dyDescent="0.35">
      <c r="A23" s="48"/>
      <c r="B23" s="7">
        <v>14</v>
      </c>
      <c r="C23" s="56" t="s">
        <v>62</v>
      </c>
      <c r="D23" s="53">
        <v>176</v>
      </c>
      <c r="E23" s="53">
        <v>15</v>
      </c>
      <c r="F23" s="53">
        <v>8</v>
      </c>
      <c r="G23" s="9">
        <f t="shared" si="0"/>
        <v>199</v>
      </c>
      <c r="H23" s="10">
        <f t="shared" si="1"/>
        <v>7.4975510511641925E-3</v>
      </c>
      <c r="I23" s="1"/>
      <c r="J23" s="1"/>
      <c r="K23" s="1"/>
      <c r="L23" s="1"/>
      <c r="M23" s="1"/>
      <c r="N23" s="1"/>
    </row>
    <row r="24" spans="1:14" ht="20.100000000000001" customHeight="1" x14ac:dyDescent="0.35">
      <c r="A24" s="48"/>
      <c r="B24" s="7">
        <v>15</v>
      </c>
      <c r="C24" s="56" t="s">
        <v>66</v>
      </c>
      <c r="D24" s="53">
        <v>57</v>
      </c>
      <c r="E24" s="53">
        <v>79</v>
      </c>
      <c r="F24" s="53">
        <v>11</v>
      </c>
      <c r="G24" s="9">
        <f t="shared" si="0"/>
        <v>147</v>
      </c>
      <c r="H24" s="10">
        <f t="shared" si="1"/>
        <v>5.5383919825182726E-3</v>
      </c>
      <c r="I24" s="1"/>
      <c r="J24" s="1"/>
      <c r="K24" s="1"/>
      <c r="L24" s="1"/>
      <c r="M24" s="1"/>
      <c r="N24" s="1"/>
    </row>
    <row r="25" spans="1:14" ht="20.100000000000001" customHeight="1" x14ac:dyDescent="0.35">
      <c r="A25" s="48"/>
      <c r="B25" s="7">
        <v>16</v>
      </c>
      <c r="C25" s="56" t="s">
        <v>72</v>
      </c>
      <c r="D25" s="53">
        <v>30</v>
      </c>
      <c r="E25" s="53">
        <v>107</v>
      </c>
      <c r="F25" s="53">
        <v>3</v>
      </c>
      <c r="G25" s="9">
        <f t="shared" si="0"/>
        <v>140</v>
      </c>
      <c r="H25" s="10">
        <f t="shared" si="1"/>
        <v>5.2746590309697841E-3</v>
      </c>
      <c r="I25" s="1"/>
      <c r="J25" s="1"/>
      <c r="K25" s="1"/>
      <c r="L25" s="1"/>
      <c r="M25" s="1"/>
      <c r="N25" s="1"/>
    </row>
    <row r="26" spans="1:14" ht="20.100000000000001" customHeight="1" x14ac:dyDescent="0.35">
      <c r="A26" s="48"/>
      <c r="B26" s="7">
        <v>17</v>
      </c>
      <c r="C26" s="56" t="s">
        <v>111</v>
      </c>
      <c r="D26" s="53">
        <v>123</v>
      </c>
      <c r="E26" s="53">
        <v>4</v>
      </c>
      <c r="F26" s="53">
        <v>2</v>
      </c>
      <c r="G26" s="9">
        <f t="shared" si="0"/>
        <v>129</v>
      </c>
      <c r="H26" s="10">
        <f t="shared" si="1"/>
        <v>4.8602215356793009E-3</v>
      </c>
      <c r="I26" s="1"/>
      <c r="J26" s="1"/>
      <c r="K26" s="1"/>
      <c r="L26" s="1"/>
      <c r="M26" s="1"/>
      <c r="N26" s="1"/>
    </row>
    <row r="27" spans="1:14" ht="20.100000000000001" customHeight="1" x14ac:dyDescent="0.35">
      <c r="A27" s="48"/>
      <c r="B27" s="7">
        <v>18</v>
      </c>
      <c r="C27" s="56" t="s">
        <v>59</v>
      </c>
      <c r="D27" s="53">
        <v>111</v>
      </c>
      <c r="E27" s="53">
        <v>1</v>
      </c>
      <c r="F27" s="53">
        <v>12</v>
      </c>
      <c r="G27" s="9">
        <f t="shared" si="0"/>
        <v>124</v>
      </c>
      <c r="H27" s="10">
        <f t="shared" si="1"/>
        <v>4.6718408560018085E-3</v>
      </c>
      <c r="I27" s="1"/>
      <c r="J27" s="1"/>
      <c r="K27" s="1"/>
      <c r="L27" s="1"/>
      <c r="M27" s="1"/>
      <c r="N27" s="1"/>
    </row>
    <row r="28" spans="1:14" ht="20.100000000000001" customHeight="1" x14ac:dyDescent="0.35">
      <c r="A28" s="48"/>
      <c r="B28" s="7">
        <v>19</v>
      </c>
      <c r="C28" s="56" t="s">
        <v>112</v>
      </c>
      <c r="D28" s="53">
        <v>7</v>
      </c>
      <c r="E28" s="53">
        <v>101</v>
      </c>
      <c r="F28" s="53">
        <v>0</v>
      </c>
      <c r="G28" s="9">
        <f t="shared" si="0"/>
        <v>108</v>
      </c>
      <c r="H28" s="10">
        <f t="shared" si="1"/>
        <v>4.0690226810338329E-3</v>
      </c>
      <c r="I28" s="1"/>
      <c r="J28" s="1"/>
      <c r="K28" s="1"/>
      <c r="L28" s="1"/>
      <c r="M28" s="1"/>
      <c r="N28" s="1"/>
    </row>
    <row r="29" spans="1:14" ht="20.100000000000001" customHeight="1" x14ac:dyDescent="0.35">
      <c r="A29" s="48"/>
      <c r="B29" s="7">
        <v>20</v>
      </c>
      <c r="C29" s="56" t="s">
        <v>164</v>
      </c>
      <c r="D29" s="53">
        <v>34</v>
      </c>
      <c r="E29" s="53">
        <v>23</v>
      </c>
      <c r="F29" s="53">
        <v>51</v>
      </c>
      <c r="G29" s="9">
        <f t="shared" si="0"/>
        <v>108</v>
      </c>
      <c r="H29" s="10">
        <f t="shared" si="1"/>
        <v>4.0690226810338329E-3</v>
      </c>
      <c r="I29" s="1"/>
      <c r="J29" s="1"/>
      <c r="K29" s="1"/>
      <c r="L29" s="1"/>
      <c r="M29" s="1"/>
      <c r="N29" s="1"/>
    </row>
    <row r="30" spans="1:14" ht="20.100000000000001" customHeight="1" x14ac:dyDescent="0.35">
      <c r="A30" s="48"/>
      <c r="B30" s="7">
        <v>21</v>
      </c>
      <c r="C30" s="56" t="s">
        <v>64</v>
      </c>
      <c r="D30" s="53">
        <v>15</v>
      </c>
      <c r="E30" s="53">
        <v>81</v>
      </c>
      <c r="F30" s="53">
        <v>0</v>
      </c>
      <c r="G30" s="9">
        <f t="shared" si="0"/>
        <v>96</v>
      </c>
      <c r="H30" s="10">
        <f t="shared" si="1"/>
        <v>3.6169090498078516E-3</v>
      </c>
      <c r="I30" s="1"/>
      <c r="J30" s="1"/>
      <c r="K30" s="1"/>
      <c r="L30" s="1"/>
      <c r="M30" s="1"/>
      <c r="N30" s="1"/>
    </row>
    <row r="31" spans="1:14" ht="20.100000000000001" customHeight="1" x14ac:dyDescent="0.35">
      <c r="A31" s="48"/>
      <c r="B31" s="7">
        <v>22</v>
      </c>
      <c r="C31" s="56" t="s">
        <v>90</v>
      </c>
      <c r="D31" s="53">
        <v>21</v>
      </c>
      <c r="E31" s="53">
        <v>39</v>
      </c>
      <c r="F31" s="53">
        <v>18</v>
      </c>
      <c r="G31" s="9">
        <f t="shared" si="0"/>
        <v>78</v>
      </c>
      <c r="H31" s="10">
        <f t="shared" si="1"/>
        <v>2.9387386029688795E-3</v>
      </c>
      <c r="I31" s="1"/>
      <c r="J31" s="1"/>
      <c r="K31" s="1"/>
      <c r="L31" s="1"/>
      <c r="M31" s="1"/>
      <c r="N31" s="1"/>
    </row>
    <row r="32" spans="1:14" ht="20.100000000000001" customHeight="1" x14ac:dyDescent="0.35">
      <c r="A32" s="48"/>
      <c r="B32" s="7">
        <v>23</v>
      </c>
      <c r="C32" s="56" t="s">
        <v>102</v>
      </c>
      <c r="D32" s="53">
        <v>12</v>
      </c>
      <c r="E32" s="53">
        <v>51</v>
      </c>
      <c r="F32" s="53">
        <v>4</v>
      </c>
      <c r="G32" s="9">
        <f t="shared" si="0"/>
        <v>67</v>
      </c>
      <c r="H32" s="10">
        <f t="shared" si="1"/>
        <v>2.5243011076783966E-3</v>
      </c>
      <c r="I32" s="1"/>
      <c r="J32" s="1"/>
      <c r="K32" s="1"/>
      <c r="L32" s="1"/>
      <c r="M32" s="1"/>
      <c r="N32" s="1"/>
    </row>
    <row r="33" spans="1:14" ht="20.100000000000001" customHeight="1" x14ac:dyDescent="0.35">
      <c r="A33" s="48"/>
      <c r="B33" s="7">
        <v>24</v>
      </c>
      <c r="C33" s="56" t="s">
        <v>97</v>
      </c>
      <c r="D33" s="53">
        <v>26</v>
      </c>
      <c r="E33" s="53">
        <v>24</v>
      </c>
      <c r="F33" s="53">
        <v>2</v>
      </c>
      <c r="G33" s="9">
        <f t="shared" si="0"/>
        <v>52</v>
      </c>
      <c r="H33" s="10">
        <f t="shared" si="1"/>
        <v>1.9591590686459195E-3</v>
      </c>
      <c r="I33" s="1"/>
      <c r="J33" s="1"/>
      <c r="K33" s="1"/>
      <c r="L33" s="1"/>
      <c r="M33" s="1"/>
      <c r="N33" s="1"/>
    </row>
    <row r="34" spans="1:14" ht="20.100000000000001" customHeight="1" x14ac:dyDescent="0.35">
      <c r="A34" s="48"/>
      <c r="B34" s="7">
        <v>25</v>
      </c>
      <c r="C34" s="56" t="s">
        <v>74</v>
      </c>
      <c r="D34" s="53">
        <v>35</v>
      </c>
      <c r="E34" s="53">
        <v>0</v>
      </c>
      <c r="F34" s="53">
        <v>1</v>
      </c>
      <c r="G34" s="9">
        <f t="shared" si="0"/>
        <v>36</v>
      </c>
      <c r="H34" s="10">
        <f t="shared" si="1"/>
        <v>1.3563408936779443E-3</v>
      </c>
      <c r="I34" s="1"/>
      <c r="J34" s="1"/>
      <c r="K34" s="1"/>
      <c r="L34" s="1"/>
      <c r="M34" s="1"/>
      <c r="N34" s="1"/>
    </row>
    <row r="35" spans="1:14" ht="20.100000000000001" customHeight="1" x14ac:dyDescent="0.35">
      <c r="A35" s="48"/>
      <c r="B35" s="7">
        <v>26</v>
      </c>
      <c r="C35" s="56" t="s">
        <v>109</v>
      </c>
      <c r="D35" s="53">
        <v>25</v>
      </c>
      <c r="E35" s="53">
        <v>0</v>
      </c>
      <c r="F35" s="53">
        <v>8</v>
      </c>
      <c r="G35" s="9">
        <f t="shared" si="0"/>
        <v>33</v>
      </c>
      <c r="H35" s="10">
        <f t="shared" si="1"/>
        <v>1.2433124858714491E-3</v>
      </c>
      <c r="I35" s="1"/>
      <c r="J35" s="1"/>
      <c r="K35" s="1"/>
      <c r="L35" s="1"/>
      <c r="M35" s="1"/>
      <c r="N35" s="1"/>
    </row>
    <row r="36" spans="1:14" ht="20.100000000000001" customHeight="1" x14ac:dyDescent="0.35">
      <c r="A36" s="48"/>
      <c r="B36" s="7">
        <v>27</v>
      </c>
      <c r="C36" s="56" t="s">
        <v>89</v>
      </c>
      <c r="D36" s="53">
        <v>4</v>
      </c>
      <c r="E36" s="53">
        <v>25</v>
      </c>
      <c r="F36" s="53">
        <v>0</v>
      </c>
      <c r="G36" s="9">
        <f t="shared" si="0"/>
        <v>29</v>
      </c>
      <c r="H36" s="10">
        <f t="shared" si="1"/>
        <v>1.0926079421294552E-3</v>
      </c>
      <c r="I36" s="1"/>
      <c r="J36" s="1"/>
      <c r="K36" s="1"/>
      <c r="L36" s="1"/>
      <c r="M36" s="1"/>
      <c r="N36" s="1"/>
    </row>
    <row r="37" spans="1:14" ht="20.100000000000001" customHeight="1" x14ac:dyDescent="0.35">
      <c r="A37" s="48"/>
      <c r="B37" s="7">
        <v>28</v>
      </c>
      <c r="C37" s="56" t="s">
        <v>70</v>
      </c>
      <c r="D37" s="53">
        <v>13</v>
      </c>
      <c r="E37" s="53">
        <v>13</v>
      </c>
      <c r="F37" s="53">
        <v>2</v>
      </c>
      <c r="G37" s="9">
        <f t="shared" si="0"/>
        <v>28</v>
      </c>
      <c r="H37" s="10">
        <f t="shared" si="1"/>
        <v>1.0549318061939567E-3</v>
      </c>
      <c r="I37" s="1"/>
      <c r="J37" s="1"/>
      <c r="K37" s="1"/>
      <c r="L37" s="1"/>
      <c r="M37" s="1"/>
      <c r="N37" s="1"/>
    </row>
    <row r="38" spans="1:14" ht="20.100000000000001" customHeight="1" x14ac:dyDescent="0.35">
      <c r="A38" s="48"/>
      <c r="B38" s="7">
        <v>29</v>
      </c>
      <c r="C38" s="56" t="s">
        <v>163</v>
      </c>
      <c r="D38" s="53">
        <v>24</v>
      </c>
      <c r="E38" s="53">
        <v>0</v>
      </c>
      <c r="F38" s="53">
        <v>2</v>
      </c>
      <c r="G38" s="9">
        <f t="shared" si="0"/>
        <v>26</v>
      </c>
      <c r="H38" s="10">
        <f t="shared" si="1"/>
        <v>9.7957953432295975E-4</v>
      </c>
      <c r="I38" s="1"/>
      <c r="J38" s="1"/>
      <c r="K38" s="1"/>
      <c r="L38" s="1"/>
      <c r="M38" s="1"/>
      <c r="N38" s="1"/>
    </row>
    <row r="39" spans="1:14" ht="20.100000000000001" customHeight="1" x14ac:dyDescent="0.35">
      <c r="A39" s="48"/>
      <c r="B39" s="7">
        <v>30</v>
      </c>
      <c r="C39" s="56" t="s">
        <v>87</v>
      </c>
      <c r="D39" s="53">
        <v>7</v>
      </c>
      <c r="E39" s="53">
        <v>5</v>
      </c>
      <c r="F39" s="53">
        <v>1</v>
      </c>
      <c r="G39" s="9">
        <f t="shared" si="0"/>
        <v>13</v>
      </c>
      <c r="H39" s="10">
        <f t="shared" si="1"/>
        <v>4.8978976716147987E-4</v>
      </c>
      <c r="I39" s="1"/>
      <c r="J39" s="1"/>
      <c r="K39" s="1"/>
      <c r="L39" s="1"/>
      <c r="M39" s="1"/>
      <c r="N39" s="1"/>
    </row>
    <row r="40" spans="1:14" ht="20.100000000000001" customHeight="1" x14ac:dyDescent="0.35">
      <c r="A40" s="48"/>
      <c r="B40" s="7">
        <v>31</v>
      </c>
      <c r="C40" s="56" t="s">
        <v>86</v>
      </c>
      <c r="D40" s="53">
        <v>10</v>
      </c>
      <c r="E40" s="53">
        <v>1</v>
      </c>
      <c r="F40" s="53">
        <v>0</v>
      </c>
      <c r="G40" s="9">
        <f t="shared" si="0"/>
        <v>11</v>
      </c>
      <c r="H40" s="10">
        <f t="shared" si="1"/>
        <v>4.1443749529048303E-4</v>
      </c>
      <c r="I40" s="1"/>
      <c r="J40" s="1"/>
      <c r="K40" s="1"/>
      <c r="L40" s="1"/>
      <c r="M40" s="1"/>
      <c r="N40" s="1"/>
    </row>
    <row r="41" spans="1:14" ht="20.100000000000001" customHeight="1" x14ac:dyDescent="0.35">
      <c r="A41" s="48"/>
      <c r="B41" s="7">
        <v>32</v>
      </c>
      <c r="C41" s="56" t="s">
        <v>91</v>
      </c>
      <c r="D41" s="53">
        <v>0</v>
      </c>
      <c r="E41" s="53">
        <v>10</v>
      </c>
      <c r="F41" s="53">
        <v>1</v>
      </c>
      <c r="G41" s="9">
        <f t="shared" si="0"/>
        <v>11</v>
      </c>
      <c r="H41" s="10">
        <f t="shared" si="1"/>
        <v>4.1443749529048303E-4</v>
      </c>
      <c r="I41" s="1"/>
      <c r="J41" s="1"/>
      <c r="K41" s="1"/>
      <c r="L41" s="1"/>
      <c r="M41" s="1"/>
      <c r="N41" s="1"/>
    </row>
    <row r="42" spans="1:14" ht="20.100000000000001" customHeight="1" x14ac:dyDescent="0.35">
      <c r="A42" s="48"/>
      <c r="B42" s="7">
        <v>33</v>
      </c>
      <c r="C42" s="56" t="s">
        <v>71</v>
      </c>
      <c r="D42" s="53">
        <v>2</v>
      </c>
      <c r="E42" s="53">
        <v>3</v>
      </c>
      <c r="F42" s="53">
        <v>1</v>
      </c>
      <c r="G42" s="9">
        <f t="shared" si="0"/>
        <v>6</v>
      </c>
      <c r="H42" s="10">
        <f t="shared" si="1"/>
        <v>2.2605681561299073E-4</v>
      </c>
      <c r="I42" s="1"/>
      <c r="J42" s="1"/>
      <c r="K42" s="1"/>
      <c r="L42" s="1"/>
      <c r="M42" s="1"/>
      <c r="N42" s="1"/>
    </row>
    <row r="43" spans="1:14" ht="20.100000000000001" customHeight="1" x14ac:dyDescent="0.35">
      <c r="A43" s="48"/>
      <c r="B43" s="7">
        <v>34</v>
      </c>
      <c r="C43" s="56" t="s">
        <v>67</v>
      </c>
      <c r="D43" s="53">
        <v>5</v>
      </c>
      <c r="E43" s="53">
        <v>0</v>
      </c>
      <c r="F43" s="53">
        <v>0</v>
      </c>
      <c r="G43" s="9">
        <f t="shared" si="0"/>
        <v>5</v>
      </c>
      <c r="H43" s="10">
        <f t="shared" si="1"/>
        <v>1.8838067967749228E-4</v>
      </c>
      <c r="I43" s="1"/>
      <c r="J43" s="1"/>
      <c r="K43" s="1"/>
      <c r="L43" s="1"/>
      <c r="M43" s="1"/>
      <c r="N43" s="1"/>
    </row>
    <row r="44" spans="1:14" ht="20.100000000000001" customHeight="1" x14ac:dyDescent="0.35">
      <c r="A44" s="48"/>
      <c r="B44" s="7">
        <v>35</v>
      </c>
      <c r="C44" s="56" t="s">
        <v>113</v>
      </c>
      <c r="D44" s="53">
        <v>3</v>
      </c>
      <c r="E44" s="53">
        <v>0</v>
      </c>
      <c r="F44" s="53">
        <v>1</v>
      </c>
      <c r="G44" s="9">
        <f t="shared" si="0"/>
        <v>4</v>
      </c>
      <c r="H44" s="10">
        <f t="shared" si="1"/>
        <v>1.5070454374199383E-4</v>
      </c>
      <c r="I44" s="1"/>
      <c r="J44" s="1"/>
      <c r="K44" s="1"/>
      <c r="L44" s="1"/>
      <c r="M44" s="1"/>
      <c r="N44" s="1"/>
    </row>
    <row r="45" spans="1:14" ht="20.100000000000001" customHeight="1" x14ac:dyDescent="0.35">
      <c r="A45" s="48"/>
      <c r="B45" s="7">
        <v>36</v>
      </c>
      <c r="C45" s="56" t="s">
        <v>162</v>
      </c>
      <c r="D45" s="53">
        <v>1</v>
      </c>
      <c r="E45" s="53">
        <v>1</v>
      </c>
      <c r="F45" s="53">
        <v>0</v>
      </c>
      <c r="G45" s="9">
        <f t="shared" si="0"/>
        <v>2</v>
      </c>
      <c r="H45" s="10">
        <f t="shared" si="1"/>
        <v>7.5352271870996913E-5</v>
      </c>
      <c r="I45" s="1"/>
      <c r="J45" s="1"/>
      <c r="K45" s="1"/>
      <c r="L45" s="1"/>
      <c r="M45" s="1"/>
      <c r="N45" s="1"/>
    </row>
    <row r="46" spans="1:14" ht="20.100000000000001" customHeight="1" x14ac:dyDescent="0.35">
      <c r="A46" s="48"/>
      <c r="B46" s="7">
        <v>37</v>
      </c>
      <c r="C46" s="56" t="s">
        <v>115</v>
      </c>
      <c r="D46" s="53">
        <v>0</v>
      </c>
      <c r="E46" s="53">
        <v>1</v>
      </c>
      <c r="F46" s="53">
        <v>0</v>
      </c>
      <c r="G46" s="9">
        <f t="shared" si="0"/>
        <v>1</v>
      </c>
      <c r="H46" s="10">
        <f t="shared" si="1"/>
        <v>3.7676135935498456E-5</v>
      </c>
      <c r="I46" s="1"/>
      <c r="J46" s="1"/>
      <c r="K46" s="1"/>
      <c r="L46" s="1"/>
      <c r="M46" s="1"/>
      <c r="N46" s="1"/>
    </row>
    <row r="47" spans="1:14" ht="20.100000000000001" customHeight="1" x14ac:dyDescent="0.35">
      <c r="A47" s="48"/>
      <c r="B47" s="7">
        <v>38</v>
      </c>
      <c r="C47" s="56" t="s">
        <v>73</v>
      </c>
      <c r="D47" s="53">
        <v>1</v>
      </c>
      <c r="E47" s="53">
        <v>0</v>
      </c>
      <c r="F47" s="53">
        <v>0</v>
      </c>
      <c r="G47" s="9">
        <f t="shared" si="0"/>
        <v>1</v>
      </c>
      <c r="H47" s="10">
        <f t="shared" si="1"/>
        <v>3.7676135935498456E-5</v>
      </c>
      <c r="I47" s="1"/>
      <c r="J47" s="1"/>
      <c r="K47" s="1"/>
      <c r="L47" s="1"/>
      <c r="M47" s="1"/>
      <c r="N47" s="1"/>
    </row>
    <row r="48" spans="1:14" ht="20.100000000000001" customHeight="1" x14ac:dyDescent="0.35">
      <c r="A48" s="48"/>
      <c r="B48" s="7">
        <v>39</v>
      </c>
      <c r="C48" s="56" t="s">
        <v>83</v>
      </c>
      <c r="D48" s="53">
        <v>0</v>
      </c>
      <c r="E48" s="53">
        <v>0</v>
      </c>
      <c r="F48" s="53">
        <v>0</v>
      </c>
      <c r="G48" s="9">
        <f t="shared" si="0"/>
        <v>0</v>
      </c>
      <c r="H48" s="10">
        <f t="shared" si="1"/>
        <v>0</v>
      </c>
      <c r="I48" s="1"/>
      <c r="J48" s="1"/>
      <c r="K48" s="1"/>
      <c r="L48" s="1"/>
      <c r="M48" s="1"/>
      <c r="N48" s="1"/>
    </row>
    <row r="49" spans="1:14" ht="20.100000000000001" customHeight="1" x14ac:dyDescent="0.35">
      <c r="A49" s="48"/>
      <c r="B49" s="7">
        <v>40</v>
      </c>
      <c r="C49" s="56" t="s">
        <v>93</v>
      </c>
      <c r="D49" s="53">
        <v>0</v>
      </c>
      <c r="E49" s="53">
        <v>0</v>
      </c>
      <c r="F49" s="53">
        <v>0</v>
      </c>
      <c r="G49" s="9">
        <f t="shared" si="0"/>
        <v>0</v>
      </c>
      <c r="H49" s="10">
        <f t="shared" si="1"/>
        <v>0</v>
      </c>
      <c r="I49" s="1"/>
      <c r="J49" s="1"/>
      <c r="K49" s="1"/>
      <c r="L49" s="1"/>
      <c r="M49" s="1"/>
      <c r="N49" s="1"/>
    </row>
    <row r="50" spans="1:14" ht="20.100000000000001" customHeight="1" x14ac:dyDescent="0.35">
      <c r="A50" s="48"/>
      <c r="B50" s="7">
        <v>41</v>
      </c>
      <c r="C50" s="56" t="s">
        <v>114</v>
      </c>
      <c r="D50" s="53">
        <v>0</v>
      </c>
      <c r="E50" s="53">
        <v>0</v>
      </c>
      <c r="F50" s="53">
        <v>0</v>
      </c>
      <c r="G50" s="9">
        <f t="shared" si="0"/>
        <v>0</v>
      </c>
      <c r="H50" s="10">
        <f t="shared" si="1"/>
        <v>0</v>
      </c>
      <c r="I50" s="1"/>
      <c r="J50" s="1"/>
      <c r="K50" s="1"/>
      <c r="L50" s="1"/>
      <c r="M50" s="1"/>
      <c r="N50" s="1"/>
    </row>
    <row r="51" spans="1:14" ht="20.100000000000001" customHeight="1" x14ac:dyDescent="0.35">
      <c r="A51" s="48"/>
      <c r="B51" s="7">
        <v>42</v>
      </c>
      <c r="C51" s="56" t="s">
        <v>85</v>
      </c>
      <c r="D51" s="53">
        <v>0</v>
      </c>
      <c r="E51" s="53">
        <v>0</v>
      </c>
      <c r="F51" s="53">
        <v>0</v>
      </c>
      <c r="G51" s="9">
        <f t="shared" si="0"/>
        <v>0</v>
      </c>
      <c r="H51" s="10">
        <f t="shared" si="1"/>
        <v>0</v>
      </c>
      <c r="I51" s="1"/>
      <c r="J51" s="1"/>
      <c r="K51" s="1"/>
      <c r="L51" s="1"/>
      <c r="M51" s="1"/>
      <c r="N51" s="1"/>
    </row>
    <row r="52" spans="1:14" ht="20.100000000000001" customHeight="1" x14ac:dyDescent="0.35">
      <c r="A52" s="48"/>
      <c r="B52" s="7">
        <v>43</v>
      </c>
      <c r="C52" s="56" t="s">
        <v>116</v>
      </c>
      <c r="D52" s="53">
        <v>0</v>
      </c>
      <c r="E52" s="53">
        <v>0</v>
      </c>
      <c r="F52" s="53">
        <v>0</v>
      </c>
      <c r="G52" s="9">
        <f t="shared" si="0"/>
        <v>0</v>
      </c>
      <c r="H52" s="10">
        <f t="shared" si="1"/>
        <v>0</v>
      </c>
      <c r="I52" s="1"/>
      <c r="J52" s="1"/>
      <c r="K52" s="1"/>
      <c r="L52" s="1"/>
      <c r="M52" s="1"/>
      <c r="N52" s="1"/>
    </row>
    <row r="53" spans="1:14" ht="20.100000000000001" customHeight="1" x14ac:dyDescent="0.35">
      <c r="A53" s="48"/>
      <c r="B53" s="7">
        <v>44</v>
      </c>
      <c r="C53" s="56" t="s">
        <v>88</v>
      </c>
      <c r="D53" s="53">
        <v>0</v>
      </c>
      <c r="E53" s="53">
        <v>0</v>
      </c>
      <c r="F53" s="53">
        <v>0</v>
      </c>
      <c r="G53" s="9">
        <f t="shared" si="0"/>
        <v>0</v>
      </c>
      <c r="H53" s="10">
        <f t="shared" si="1"/>
        <v>0</v>
      </c>
      <c r="I53" s="1"/>
      <c r="J53" s="1"/>
      <c r="K53" s="1"/>
      <c r="L53" s="1"/>
      <c r="M53" s="1"/>
      <c r="N53" s="1"/>
    </row>
    <row r="54" spans="1:14" ht="20.10000000000000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53">
        <v>0</v>
      </c>
      <c r="G54" s="9">
        <f t="shared" si="0"/>
        <v>0</v>
      </c>
      <c r="H54" s="10">
        <f t="shared" si="1"/>
        <v>0</v>
      </c>
      <c r="I54" s="1"/>
      <c r="J54" s="1"/>
      <c r="K54" s="1"/>
      <c r="L54" s="1"/>
      <c r="M54" s="1"/>
      <c r="N54" s="1"/>
    </row>
    <row r="55" spans="1:14" ht="20.100000000000001" customHeight="1" x14ac:dyDescent="0.35">
      <c r="A55" s="48"/>
      <c r="B55" s="7"/>
      <c r="C55" s="56" t="s">
        <v>68</v>
      </c>
      <c r="D55" s="53">
        <v>49</v>
      </c>
      <c r="E55" s="53">
        <v>24</v>
      </c>
      <c r="F55" s="53">
        <v>5</v>
      </c>
      <c r="G55" s="9">
        <f t="shared" si="0"/>
        <v>78</v>
      </c>
      <c r="H55" s="10">
        <f t="shared" si="1"/>
        <v>2.9387386029688795E-3</v>
      </c>
      <c r="I55" s="1"/>
      <c r="J55" s="1"/>
      <c r="K55" s="1"/>
      <c r="L55" s="1"/>
      <c r="M55" s="1"/>
      <c r="N55" s="1"/>
    </row>
    <row r="56" spans="1:14" ht="20.100000000000001" customHeight="1" x14ac:dyDescent="0.35">
      <c r="A56" s="48"/>
      <c r="B56" s="7"/>
      <c r="C56" s="56" t="s">
        <v>92</v>
      </c>
      <c r="D56" s="53">
        <v>3</v>
      </c>
      <c r="E56" s="53">
        <v>1</v>
      </c>
      <c r="F56" s="53">
        <v>1</v>
      </c>
      <c r="G56" s="9">
        <f t="shared" si="0"/>
        <v>5</v>
      </c>
      <c r="H56" s="10">
        <f t="shared" si="1"/>
        <v>1.8838067967749228E-4</v>
      </c>
      <c r="I56" s="1"/>
      <c r="J56" s="1"/>
      <c r="K56" s="1"/>
      <c r="L56" s="1"/>
      <c r="M56" s="1"/>
      <c r="N56" s="1"/>
    </row>
    <row r="57" spans="1:14" ht="18" thickBot="1" x14ac:dyDescent="0.4">
      <c r="A57" s="1"/>
      <c r="B57" s="96" t="s">
        <v>2</v>
      </c>
      <c r="C57" s="97"/>
      <c r="D57" s="54">
        <f>SUM(D10:D56)</f>
        <v>11723</v>
      </c>
      <c r="E57" s="54">
        <f t="shared" ref="E57:G57" si="2">SUM(E10:E56)</f>
        <v>13722</v>
      </c>
      <c r="F57" s="54">
        <f t="shared" si="2"/>
        <v>1097</v>
      </c>
      <c r="G57" s="54">
        <f t="shared" si="2"/>
        <v>26542</v>
      </c>
      <c r="H57" s="11">
        <f>SUM(H10:H56)</f>
        <v>1.0000000000000002</v>
      </c>
      <c r="I57" s="1"/>
      <c r="J57" s="1"/>
      <c r="K57" s="1"/>
      <c r="L57" s="1"/>
      <c r="M57" s="1"/>
      <c r="N57" s="1"/>
    </row>
    <row r="58" spans="1:14" ht="17.25" x14ac:dyDescent="0.35">
      <c r="A58" s="1"/>
      <c r="B58" s="49" t="s">
        <v>105</v>
      </c>
      <c r="C58" s="50"/>
      <c r="D58" s="50"/>
      <c r="E58" s="50"/>
      <c r="F58" s="50"/>
      <c r="G58" s="1"/>
      <c r="H58" s="1"/>
      <c r="I58" s="1"/>
      <c r="J58" s="1"/>
      <c r="K58" s="1"/>
      <c r="L58" s="1"/>
      <c r="M58" s="1"/>
      <c r="N58" s="1"/>
    </row>
  </sheetData>
  <autoFilter ref="B9:H31">
    <sortState ref="B10:H55">
      <sortCondition descending="1" ref="G9:G31"/>
    </sortState>
  </autoFilter>
  <mergeCells count="3">
    <mergeCell ref="B6:H6"/>
    <mergeCell ref="B7:H7"/>
    <mergeCell ref="B57:C57"/>
  </mergeCells>
  <conditionalFormatting sqref="H10:H57">
    <cfRule type="dataBar" priority="68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{18741A64-2E06-4780-8649-5754B7CBAE75}</x14:id>
        </ext>
      </extLst>
    </cfRule>
    <cfRule type="dataBar" priority="68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{227EA3CF-4B4E-451E-85CA-9063DC17DB68}</x14:id>
        </ext>
      </extLst>
    </cfRule>
  </conditionalFormatting>
  <conditionalFormatting sqref="H10:H57">
    <cfRule type="dataBar" priority="68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{2177536A-8F09-4A5B-945E-82CCFD89174C}</x14:id>
        </ext>
      </extLst>
    </cfRule>
    <cfRule type="dataBar" priority="68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{5C0975B2-1EA2-4696-B0C9-01351E78659A}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41A64-2E06-4780-8649-5754B7CBA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7EA3CF-4B4E-451E-85CA-9063DC17DB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2177536A-8F09-4A5B-945E-82CCFD8917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0975B2-1EA2-4696-B0C9-01351E786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8"/>
  <sheetViews>
    <sheetView workbookViewId="0"/>
  </sheetViews>
  <sheetFormatPr baseColWidth="10" defaultRowHeight="15" x14ac:dyDescent="0.25"/>
  <cols>
    <col min="1" max="1" width="3.7109375" customWidth="1"/>
    <col min="2" max="2" width="4.7109375" customWidth="1"/>
    <col min="3" max="3" width="40.7109375" customWidth="1"/>
    <col min="4" max="4" width="16.7109375" bestFit="1" customWidth="1"/>
    <col min="5" max="5" width="17.85546875" bestFit="1" customWidth="1"/>
    <col min="6" max="6" width="18.7109375" customWidth="1"/>
    <col min="7" max="7" width="13.42578125" customWidth="1"/>
    <col min="8" max="8" width="17.14062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25" customHeight="1" x14ac:dyDescent="0.25">
      <c r="B6" s="92" t="s">
        <v>158</v>
      </c>
      <c r="C6" s="92"/>
      <c r="D6" s="92"/>
      <c r="E6" s="92"/>
      <c r="F6" s="92"/>
      <c r="G6" s="92"/>
      <c r="H6" s="92"/>
      <c r="I6" s="51"/>
      <c r="J6" s="51"/>
      <c r="K6" s="51"/>
      <c r="L6" s="51"/>
      <c r="M6" s="51"/>
      <c r="N6" s="51"/>
    </row>
    <row r="7" spans="1:14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52"/>
      <c r="J7" s="52"/>
      <c r="K7" s="52"/>
      <c r="L7" s="52"/>
      <c r="M7" s="52"/>
      <c r="N7" s="52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4.5" customHeight="1" x14ac:dyDescent="0.35">
      <c r="A9" s="1"/>
      <c r="B9" s="13" t="s">
        <v>1</v>
      </c>
      <c r="C9" s="14" t="str">
        <f>TITULOS!C12</f>
        <v>Delitos</v>
      </c>
      <c r="D9" s="14" t="s">
        <v>100</v>
      </c>
      <c r="E9" s="58" t="s">
        <v>9</v>
      </c>
      <c r="F9" s="58" t="s">
        <v>22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48"/>
      <c r="B10" s="7">
        <v>1</v>
      </c>
      <c r="C10" s="56" t="s">
        <v>75</v>
      </c>
      <c r="D10" s="53">
        <v>66</v>
      </c>
      <c r="E10" s="53">
        <v>114</v>
      </c>
      <c r="F10" s="53">
        <v>144</v>
      </c>
      <c r="G10" s="9">
        <f t="shared" ref="G10:G56" si="0">SUM(D10:F10)</f>
        <v>324</v>
      </c>
      <c r="H10" s="10">
        <f t="shared" ref="H10:H56" si="1">G10/$G$57</f>
        <v>0.16632443531827515</v>
      </c>
      <c r="I10" s="1"/>
      <c r="J10" s="1"/>
      <c r="K10" s="1"/>
      <c r="L10" s="1"/>
      <c r="M10" s="1"/>
      <c r="N10" s="1"/>
    </row>
    <row r="11" spans="1:14" ht="23.1" customHeight="1" x14ac:dyDescent="0.35">
      <c r="A11" s="48"/>
      <c r="B11" s="7">
        <v>2</v>
      </c>
      <c r="C11" s="56" t="s">
        <v>69</v>
      </c>
      <c r="D11" s="53">
        <v>52</v>
      </c>
      <c r="E11" s="53">
        <v>130</v>
      </c>
      <c r="F11" s="53">
        <v>37</v>
      </c>
      <c r="G11" s="9">
        <f t="shared" si="0"/>
        <v>219</v>
      </c>
      <c r="H11" s="10">
        <f t="shared" si="1"/>
        <v>0.11242299794661191</v>
      </c>
      <c r="I11" s="1"/>
      <c r="J11" s="1"/>
      <c r="K11" s="1"/>
      <c r="L11" s="1"/>
      <c r="M11" s="1"/>
      <c r="N11" s="1"/>
    </row>
    <row r="12" spans="1:14" ht="23.1" customHeight="1" x14ac:dyDescent="0.35">
      <c r="A12" s="48"/>
      <c r="B12" s="7">
        <v>3</v>
      </c>
      <c r="C12" s="56" t="s">
        <v>94</v>
      </c>
      <c r="D12" s="53">
        <v>5</v>
      </c>
      <c r="E12" s="53">
        <v>146</v>
      </c>
      <c r="F12" s="53">
        <v>25</v>
      </c>
      <c r="G12" s="9">
        <f t="shared" si="0"/>
        <v>176</v>
      </c>
      <c r="H12" s="10">
        <f t="shared" si="1"/>
        <v>9.034907597535935E-2</v>
      </c>
      <c r="I12" s="1"/>
      <c r="J12" s="1"/>
      <c r="K12" s="1"/>
      <c r="L12" s="1"/>
      <c r="M12" s="1"/>
      <c r="N12" s="1"/>
    </row>
    <row r="13" spans="1:14" ht="23.1" customHeight="1" x14ac:dyDescent="0.35">
      <c r="A13" s="48"/>
      <c r="B13" s="7">
        <v>4</v>
      </c>
      <c r="C13" s="56" t="s">
        <v>65</v>
      </c>
      <c r="D13" s="53">
        <v>14</v>
      </c>
      <c r="E13" s="53">
        <v>130</v>
      </c>
      <c r="F13" s="53">
        <v>14</v>
      </c>
      <c r="G13" s="9">
        <f t="shared" si="0"/>
        <v>158</v>
      </c>
      <c r="H13" s="10">
        <f t="shared" si="1"/>
        <v>8.1108829568788496E-2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48"/>
      <c r="B14" s="7">
        <v>5</v>
      </c>
      <c r="C14" s="56" t="s">
        <v>95</v>
      </c>
      <c r="D14" s="53">
        <v>15</v>
      </c>
      <c r="E14" s="53">
        <v>70</v>
      </c>
      <c r="F14" s="53">
        <v>71</v>
      </c>
      <c r="G14" s="9">
        <f t="shared" si="0"/>
        <v>156</v>
      </c>
      <c r="H14" s="10">
        <f t="shared" si="1"/>
        <v>8.0082135523613956E-2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48"/>
      <c r="B15" s="7">
        <v>6</v>
      </c>
      <c r="C15" s="56" t="s">
        <v>96</v>
      </c>
      <c r="D15" s="53">
        <v>1</v>
      </c>
      <c r="E15" s="53">
        <v>96</v>
      </c>
      <c r="F15" s="53">
        <v>42</v>
      </c>
      <c r="G15" s="9">
        <f t="shared" si="0"/>
        <v>139</v>
      </c>
      <c r="H15" s="10">
        <f t="shared" si="1"/>
        <v>7.1355236139630393E-2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48"/>
      <c r="B16" s="7">
        <v>7</v>
      </c>
      <c r="C16" s="56" t="s">
        <v>109</v>
      </c>
      <c r="D16" s="53">
        <v>68</v>
      </c>
      <c r="E16" s="53">
        <v>25</v>
      </c>
      <c r="F16" s="53">
        <v>1</v>
      </c>
      <c r="G16" s="9">
        <f t="shared" si="0"/>
        <v>94</v>
      </c>
      <c r="H16" s="10">
        <f t="shared" si="1"/>
        <v>4.8254620123203286E-2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48"/>
      <c r="B17" s="7">
        <v>8</v>
      </c>
      <c r="C17" s="56" t="s">
        <v>60</v>
      </c>
      <c r="D17" s="53">
        <v>20</v>
      </c>
      <c r="E17" s="53">
        <v>46</v>
      </c>
      <c r="F17" s="53">
        <v>12</v>
      </c>
      <c r="G17" s="9">
        <f t="shared" si="0"/>
        <v>78</v>
      </c>
      <c r="H17" s="10">
        <f t="shared" si="1"/>
        <v>4.0041067761806978E-2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48"/>
      <c r="B18" s="7">
        <v>9</v>
      </c>
      <c r="C18" s="56" t="s">
        <v>163</v>
      </c>
      <c r="D18" s="53">
        <v>18</v>
      </c>
      <c r="E18" s="53">
        <v>22</v>
      </c>
      <c r="F18" s="53">
        <v>22</v>
      </c>
      <c r="G18" s="9">
        <f t="shared" si="0"/>
        <v>62</v>
      </c>
      <c r="H18" s="10">
        <f t="shared" si="1"/>
        <v>3.1827515400410678E-2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48"/>
      <c r="B19" s="7">
        <v>10</v>
      </c>
      <c r="C19" s="56" t="s">
        <v>59</v>
      </c>
      <c r="D19" s="53">
        <v>18</v>
      </c>
      <c r="E19" s="53">
        <v>27</v>
      </c>
      <c r="F19" s="53">
        <v>16</v>
      </c>
      <c r="G19" s="9">
        <f t="shared" si="0"/>
        <v>61</v>
      </c>
      <c r="H19" s="10">
        <f t="shared" si="1"/>
        <v>3.1314168377823408E-2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48"/>
      <c r="B20" s="7">
        <v>11</v>
      </c>
      <c r="C20" s="56" t="s">
        <v>108</v>
      </c>
      <c r="D20" s="53">
        <v>1</v>
      </c>
      <c r="E20" s="53">
        <v>53</v>
      </c>
      <c r="F20" s="53">
        <v>6</v>
      </c>
      <c r="G20" s="9">
        <f t="shared" si="0"/>
        <v>60</v>
      </c>
      <c r="H20" s="10">
        <f t="shared" si="1"/>
        <v>3.0800821355236138E-2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48"/>
      <c r="B21" s="7">
        <v>12</v>
      </c>
      <c r="C21" s="56" t="s">
        <v>61</v>
      </c>
      <c r="D21" s="53">
        <v>0</v>
      </c>
      <c r="E21" s="53">
        <v>31</v>
      </c>
      <c r="F21" s="53">
        <v>18</v>
      </c>
      <c r="G21" s="9">
        <f t="shared" si="0"/>
        <v>49</v>
      </c>
      <c r="H21" s="10">
        <f t="shared" si="1"/>
        <v>2.5154004106776182E-2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48"/>
      <c r="B22" s="7">
        <v>13</v>
      </c>
      <c r="C22" s="56" t="s">
        <v>111</v>
      </c>
      <c r="D22" s="53">
        <v>20</v>
      </c>
      <c r="E22" s="53">
        <v>21</v>
      </c>
      <c r="F22" s="53">
        <v>5</v>
      </c>
      <c r="G22" s="9">
        <f t="shared" si="0"/>
        <v>46</v>
      </c>
      <c r="H22" s="10">
        <f t="shared" si="1"/>
        <v>2.3613963039014373E-2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48"/>
      <c r="B23" s="7">
        <v>14</v>
      </c>
      <c r="C23" s="56" t="s">
        <v>164</v>
      </c>
      <c r="D23" s="53">
        <v>7</v>
      </c>
      <c r="E23" s="53">
        <v>35</v>
      </c>
      <c r="F23" s="53">
        <v>4</v>
      </c>
      <c r="G23" s="9">
        <f t="shared" si="0"/>
        <v>46</v>
      </c>
      <c r="H23" s="10">
        <f t="shared" si="1"/>
        <v>2.3613963039014373E-2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48"/>
      <c r="B24" s="7">
        <v>15</v>
      </c>
      <c r="C24" s="56" t="s">
        <v>63</v>
      </c>
      <c r="D24" s="53">
        <v>1</v>
      </c>
      <c r="E24" s="53">
        <v>33</v>
      </c>
      <c r="F24" s="53">
        <v>8</v>
      </c>
      <c r="G24" s="9">
        <f t="shared" si="0"/>
        <v>42</v>
      </c>
      <c r="H24" s="10">
        <f t="shared" si="1"/>
        <v>2.1560574948665298E-2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48"/>
      <c r="B25" s="7">
        <v>16</v>
      </c>
      <c r="C25" s="56" t="s">
        <v>72</v>
      </c>
      <c r="D25" s="53">
        <v>4</v>
      </c>
      <c r="E25" s="53">
        <v>28</v>
      </c>
      <c r="F25" s="53">
        <v>7</v>
      </c>
      <c r="G25" s="9">
        <f t="shared" si="0"/>
        <v>39</v>
      </c>
      <c r="H25" s="10">
        <f t="shared" si="1"/>
        <v>2.0020533880903489E-2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48"/>
      <c r="B26" s="7">
        <v>17</v>
      </c>
      <c r="C26" s="56" t="s">
        <v>91</v>
      </c>
      <c r="D26" s="53">
        <v>1</v>
      </c>
      <c r="E26" s="53">
        <v>31</v>
      </c>
      <c r="F26" s="53">
        <v>1</v>
      </c>
      <c r="G26" s="9">
        <f t="shared" si="0"/>
        <v>33</v>
      </c>
      <c r="H26" s="10">
        <f t="shared" si="1"/>
        <v>1.6940451745379878E-2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48"/>
      <c r="B27" s="7">
        <v>18</v>
      </c>
      <c r="C27" s="56" t="s">
        <v>110</v>
      </c>
      <c r="D27" s="53">
        <v>3</v>
      </c>
      <c r="E27" s="53">
        <v>20</v>
      </c>
      <c r="F27" s="53">
        <v>4</v>
      </c>
      <c r="G27" s="9">
        <f t="shared" si="0"/>
        <v>27</v>
      </c>
      <c r="H27" s="10">
        <f t="shared" si="1"/>
        <v>1.3860369609856264E-2</v>
      </c>
      <c r="I27" s="1"/>
      <c r="J27" s="1"/>
      <c r="K27" s="1"/>
      <c r="L27" s="1"/>
      <c r="M27" s="1"/>
      <c r="N27" s="1"/>
    </row>
    <row r="28" spans="1:14" ht="23.1" customHeight="1" x14ac:dyDescent="0.35">
      <c r="A28" s="48"/>
      <c r="B28" s="7">
        <v>19</v>
      </c>
      <c r="C28" s="56" t="s">
        <v>113</v>
      </c>
      <c r="D28" s="53">
        <v>0</v>
      </c>
      <c r="E28" s="53">
        <v>6</v>
      </c>
      <c r="F28" s="53">
        <v>16</v>
      </c>
      <c r="G28" s="9">
        <f t="shared" si="0"/>
        <v>22</v>
      </c>
      <c r="H28" s="10">
        <f t="shared" si="1"/>
        <v>1.1293634496919919E-2</v>
      </c>
      <c r="I28" s="1"/>
      <c r="J28" s="1"/>
      <c r="K28" s="1"/>
      <c r="L28" s="1"/>
      <c r="M28" s="1"/>
      <c r="N28" s="1"/>
    </row>
    <row r="29" spans="1:14" ht="23.1" customHeight="1" x14ac:dyDescent="0.35">
      <c r="A29" s="48"/>
      <c r="B29" s="7">
        <v>20</v>
      </c>
      <c r="C29" s="56" t="s">
        <v>66</v>
      </c>
      <c r="D29" s="53">
        <v>4</v>
      </c>
      <c r="E29" s="53">
        <v>9</v>
      </c>
      <c r="F29" s="53">
        <v>3</v>
      </c>
      <c r="G29" s="9">
        <f t="shared" si="0"/>
        <v>16</v>
      </c>
      <c r="H29" s="10">
        <f t="shared" si="1"/>
        <v>8.2135523613963042E-3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48"/>
      <c r="B30" s="7">
        <v>21</v>
      </c>
      <c r="C30" s="56" t="s">
        <v>58</v>
      </c>
      <c r="D30" s="53">
        <v>0</v>
      </c>
      <c r="E30" s="53">
        <v>8</v>
      </c>
      <c r="F30" s="53">
        <v>6</v>
      </c>
      <c r="G30" s="9">
        <f t="shared" si="0"/>
        <v>14</v>
      </c>
      <c r="H30" s="10">
        <f t="shared" si="1"/>
        <v>7.1868583162217657E-3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48"/>
      <c r="B31" s="7">
        <v>22</v>
      </c>
      <c r="C31" s="56" t="s">
        <v>107</v>
      </c>
      <c r="D31" s="53">
        <v>1</v>
      </c>
      <c r="E31" s="53">
        <v>10</v>
      </c>
      <c r="F31" s="53">
        <v>0</v>
      </c>
      <c r="G31" s="9">
        <f t="shared" si="0"/>
        <v>11</v>
      </c>
      <c r="H31" s="10">
        <f t="shared" si="1"/>
        <v>5.6468172484599594E-3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48"/>
      <c r="B32" s="7">
        <v>23</v>
      </c>
      <c r="C32" s="56" t="s">
        <v>74</v>
      </c>
      <c r="D32" s="53">
        <v>4</v>
      </c>
      <c r="E32" s="53">
        <v>6</v>
      </c>
      <c r="F32" s="53">
        <v>1</v>
      </c>
      <c r="G32" s="9">
        <f t="shared" si="0"/>
        <v>11</v>
      </c>
      <c r="H32" s="10">
        <f t="shared" si="1"/>
        <v>5.6468172484599594E-3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48"/>
      <c r="B33" s="7">
        <v>24</v>
      </c>
      <c r="C33" s="56" t="s">
        <v>102</v>
      </c>
      <c r="D33" s="53">
        <v>0</v>
      </c>
      <c r="E33" s="53">
        <v>6</v>
      </c>
      <c r="F33" s="53">
        <v>4</v>
      </c>
      <c r="G33" s="9">
        <f t="shared" si="0"/>
        <v>10</v>
      </c>
      <c r="H33" s="10">
        <f t="shared" si="1"/>
        <v>5.1334702258726897E-3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48"/>
      <c r="B34" s="7">
        <v>25</v>
      </c>
      <c r="C34" s="56" t="s">
        <v>62</v>
      </c>
      <c r="D34" s="53">
        <v>0</v>
      </c>
      <c r="E34" s="53">
        <v>6</v>
      </c>
      <c r="F34" s="53">
        <v>0</v>
      </c>
      <c r="G34" s="9">
        <f t="shared" si="0"/>
        <v>6</v>
      </c>
      <c r="H34" s="10">
        <f t="shared" si="1"/>
        <v>3.0800821355236141E-3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48"/>
      <c r="B35" s="7">
        <v>26</v>
      </c>
      <c r="C35" s="56" t="s">
        <v>89</v>
      </c>
      <c r="D35" s="53">
        <v>0</v>
      </c>
      <c r="E35" s="53">
        <v>5</v>
      </c>
      <c r="F35" s="53">
        <v>0</v>
      </c>
      <c r="G35" s="9">
        <f t="shared" si="0"/>
        <v>5</v>
      </c>
      <c r="H35" s="10">
        <f t="shared" si="1"/>
        <v>2.5667351129363448E-3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48"/>
      <c r="B36" s="7">
        <v>27</v>
      </c>
      <c r="C36" s="56" t="s">
        <v>112</v>
      </c>
      <c r="D36" s="53">
        <v>0</v>
      </c>
      <c r="E36" s="53">
        <v>3</v>
      </c>
      <c r="F36" s="53">
        <v>1</v>
      </c>
      <c r="G36" s="9">
        <f t="shared" si="0"/>
        <v>4</v>
      </c>
      <c r="H36" s="10">
        <f t="shared" si="1"/>
        <v>2.0533880903490761E-3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48"/>
      <c r="B37" s="7">
        <v>28</v>
      </c>
      <c r="C37" s="56" t="s">
        <v>71</v>
      </c>
      <c r="D37" s="53">
        <v>0</v>
      </c>
      <c r="E37" s="53">
        <v>3</v>
      </c>
      <c r="F37" s="53">
        <v>1</v>
      </c>
      <c r="G37" s="9">
        <f t="shared" si="0"/>
        <v>4</v>
      </c>
      <c r="H37" s="10">
        <f t="shared" si="1"/>
        <v>2.0533880903490761E-3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48"/>
      <c r="B38" s="7">
        <v>29</v>
      </c>
      <c r="C38" s="56" t="s">
        <v>73</v>
      </c>
      <c r="D38" s="53">
        <v>0</v>
      </c>
      <c r="E38" s="53">
        <v>2</v>
      </c>
      <c r="F38" s="53">
        <v>2</v>
      </c>
      <c r="G38" s="9">
        <f t="shared" si="0"/>
        <v>4</v>
      </c>
      <c r="H38" s="10">
        <f t="shared" si="1"/>
        <v>2.0533880903490761E-3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48"/>
      <c r="B39" s="7">
        <v>30</v>
      </c>
      <c r="C39" s="56" t="s">
        <v>70</v>
      </c>
      <c r="D39" s="53">
        <v>1</v>
      </c>
      <c r="E39" s="53">
        <v>2</v>
      </c>
      <c r="F39" s="53">
        <v>0</v>
      </c>
      <c r="G39" s="9">
        <f t="shared" si="0"/>
        <v>3</v>
      </c>
      <c r="H39" s="10">
        <f t="shared" si="1"/>
        <v>1.540041067761807E-3</v>
      </c>
      <c r="I39" s="1"/>
      <c r="J39" s="1"/>
      <c r="K39" s="1"/>
      <c r="L39" s="1"/>
      <c r="M39" s="1"/>
      <c r="N39" s="1"/>
    </row>
    <row r="40" spans="1:14" ht="23.1" customHeight="1" x14ac:dyDescent="0.35">
      <c r="A40" s="48"/>
      <c r="B40" s="7">
        <v>31</v>
      </c>
      <c r="C40" s="56" t="s">
        <v>87</v>
      </c>
      <c r="D40" s="53">
        <v>0</v>
      </c>
      <c r="E40" s="53">
        <v>2</v>
      </c>
      <c r="F40" s="53">
        <v>0</v>
      </c>
      <c r="G40" s="9">
        <f t="shared" si="0"/>
        <v>2</v>
      </c>
      <c r="H40" s="10">
        <f t="shared" si="1"/>
        <v>1.026694045174538E-3</v>
      </c>
      <c r="I40" s="1"/>
      <c r="J40" s="1"/>
      <c r="K40" s="1"/>
      <c r="L40" s="1"/>
      <c r="M40" s="1"/>
      <c r="N40" s="1"/>
    </row>
    <row r="41" spans="1:14" ht="23.1" customHeight="1" x14ac:dyDescent="0.35">
      <c r="A41" s="48"/>
      <c r="B41" s="7">
        <v>32</v>
      </c>
      <c r="C41" s="56" t="s">
        <v>90</v>
      </c>
      <c r="D41" s="53">
        <v>0</v>
      </c>
      <c r="E41" s="53">
        <v>0</v>
      </c>
      <c r="F41" s="53">
        <v>2</v>
      </c>
      <c r="G41" s="9">
        <f t="shared" si="0"/>
        <v>2</v>
      </c>
      <c r="H41" s="10">
        <f t="shared" si="1"/>
        <v>1.026694045174538E-3</v>
      </c>
      <c r="I41" s="1"/>
      <c r="J41" s="1"/>
      <c r="K41" s="1"/>
      <c r="L41" s="1"/>
      <c r="M41" s="1"/>
      <c r="N41" s="1"/>
    </row>
    <row r="42" spans="1:14" ht="23.1" customHeight="1" x14ac:dyDescent="0.35">
      <c r="A42" s="48"/>
      <c r="B42" s="7">
        <v>33</v>
      </c>
      <c r="C42" s="56" t="s">
        <v>97</v>
      </c>
      <c r="D42" s="53">
        <v>0</v>
      </c>
      <c r="E42" s="53">
        <v>1</v>
      </c>
      <c r="F42" s="53">
        <v>0</v>
      </c>
      <c r="G42" s="9">
        <f t="shared" si="0"/>
        <v>1</v>
      </c>
      <c r="H42" s="10">
        <f t="shared" si="1"/>
        <v>5.1334702258726901E-4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48"/>
      <c r="B43" s="7">
        <v>34</v>
      </c>
      <c r="C43" s="56" t="s">
        <v>114</v>
      </c>
      <c r="D43" s="53">
        <v>0</v>
      </c>
      <c r="E43" s="53">
        <v>1</v>
      </c>
      <c r="F43" s="53">
        <v>0</v>
      </c>
      <c r="G43" s="9">
        <f t="shared" si="0"/>
        <v>1</v>
      </c>
      <c r="H43" s="10">
        <f t="shared" si="1"/>
        <v>5.1334702258726901E-4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48"/>
      <c r="B44" s="7">
        <v>35</v>
      </c>
      <c r="C44" s="56" t="s">
        <v>83</v>
      </c>
      <c r="D44" s="53">
        <v>0</v>
      </c>
      <c r="E44" s="53">
        <v>0</v>
      </c>
      <c r="F44" s="53">
        <v>0</v>
      </c>
      <c r="G44" s="9">
        <f t="shared" si="0"/>
        <v>0</v>
      </c>
      <c r="H44" s="10">
        <f t="shared" si="1"/>
        <v>0</v>
      </c>
      <c r="I44" s="1"/>
      <c r="J44" s="1"/>
      <c r="K44" s="1"/>
      <c r="L44" s="1"/>
      <c r="M44" s="1"/>
      <c r="N44" s="1"/>
    </row>
    <row r="45" spans="1:14" ht="23.1" customHeight="1" x14ac:dyDescent="0.35">
      <c r="A45" s="48"/>
      <c r="B45" s="7">
        <v>36</v>
      </c>
      <c r="C45" s="56" t="s">
        <v>115</v>
      </c>
      <c r="D45" s="53">
        <v>0</v>
      </c>
      <c r="E45" s="53">
        <v>0</v>
      </c>
      <c r="F45" s="53">
        <v>0</v>
      </c>
      <c r="G45" s="9">
        <f t="shared" si="0"/>
        <v>0</v>
      </c>
      <c r="H45" s="10">
        <f t="shared" si="1"/>
        <v>0</v>
      </c>
      <c r="I45" s="1"/>
      <c r="J45" s="1"/>
      <c r="K45" s="1"/>
      <c r="L45" s="1"/>
      <c r="M45" s="1"/>
      <c r="N45" s="1"/>
    </row>
    <row r="46" spans="1:14" ht="23.1" customHeight="1" x14ac:dyDescent="0.35">
      <c r="A46" s="48"/>
      <c r="B46" s="7">
        <v>37</v>
      </c>
      <c r="C46" s="56" t="s">
        <v>93</v>
      </c>
      <c r="D46" s="53">
        <v>0</v>
      </c>
      <c r="E46" s="53">
        <v>0</v>
      </c>
      <c r="F46" s="53">
        <v>0</v>
      </c>
      <c r="G46" s="9">
        <f t="shared" si="0"/>
        <v>0</v>
      </c>
      <c r="H46" s="10">
        <f t="shared" si="1"/>
        <v>0</v>
      </c>
      <c r="I46" s="1"/>
      <c r="J46" s="1"/>
      <c r="K46" s="1"/>
      <c r="L46" s="1"/>
      <c r="M46" s="1"/>
      <c r="N46" s="1"/>
    </row>
    <row r="47" spans="1:14" ht="23.1" customHeight="1" x14ac:dyDescent="0.35">
      <c r="A47" s="48"/>
      <c r="B47" s="7">
        <v>38</v>
      </c>
      <c r="C47" s="56" t="s">
        <v>64</v>
      </c>
      <c r="D47" s="53">
        <v>0</v>
      </c>
      <c r="E47" s="53">
        <v>0</v>
      </c>
      <c r="F47" s="53">
        <v>0</v>
      </c>
      <c r="G47" s="9">
        <f t="shared" si="0"/>
        <v>0</v>
      </c>
      <c r="H47" s="10">
        <f t="shared" si="1"/>
        <v>0</v>
      </c>
      <c r="I47" s="1"/>
      <c r="J47" s="1"/>
      <c r="K47" s="1"/>
      <c r="L47" s="1"/>
      <c r="M47" s="1"/>
      <c r="N47" s="1"/>
    </row>
    <row r="48" spans="1:14" ht="23.1" customHeight="1" x14ac:dyDescent="0.35">
      <c r="A48" s="48"/>
      <c r="B48" s="7">
        <v>39</v>
      </c>
      <c r="C48" s="56" t="s">
        <v>162</v>
      </c>
      <c r="D48" s="53">
        <v>0</v>
      </c>
      <c r="E48" s="53">
        <v>0</v>
      </c>
      <c r="F48" s="53">
        <v>0</v>
      </c>
      <c r="G48" s="9">
        <f t="shared" si="0"/>
        <v>0</v>
      </c>
      <c r="H48" s="10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48"/>
      <c r="B49" s="7">
        <v>40</v>
      </c>
      <c r="C49" s="56" t="s">
        <v>86</v>
      </c>
      <c r="D49" s="53">
        <v>0</v>
      </c>
      <c r="E49" s="53">
        <v>0</v>
      </c>
      <c r="F49" s="53">
        <v>0</v>
      </c>
      <c r="G49" s="9">
        <f t="shared" si="0"/>
        <v>0</v>
      </c>
      <c r="H49" s="10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48"/>
      <c r="B50" s="7">
        <v>41</v>
      </c>
      <c r="C50" s="56" t="s">
        <v>67</v>
      </c>
      <c r="D50" s="53">
        <v>0</v>
      </c>
      <c r="E50" s="53">
        <v>0</v>
      </c>
      <c r="F50" s="53">
        <v>0</v>
      </c>
      <c r="G50" s="9">
        <f t="shared" si="0"/>
        <v>0</v>
      </c>
      <c r="H50" s="10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48"/>
      <c r="B51" s="7">
        <v>42</v>
      </c>
      <c r="C51" s="56" t="s">
        <v>85</v>
      </c>
      <c r="D51" s="53">
        <v>0</v>
      </c>
      <c r="E51" s="53">
        <v>0</v>
      </c>
      <c r="F51" s="53">
        <v>0</v>
      </c>
      <c r="G51" s="9">
        <f t="shared" si="0"/>
        <v>0</v>
      </c>
      <c r="H51" s="10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48"/>
      <c r="B52" s="7">
        <v>43</v>
      </c>
      <c r="C52" s="56" t="s">
        <v>116</v>
      </c>
      <c r="D52" s="53">
        <v>0</v>
      </c>
      <c r="E52" s="53">
        <v>0</v>
      </c>
      <c r="F52" s="53">
        <v>0</v>
      </c>
      <c r="G52" s="9">
        <f t="shared" si="0"/>
        <v>0</v>
      </c>
      <c r="H52" s="10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48"/>
      <c r="B53" s="7">
        <v>44</v>
      </c>
      <c r="C53" s="56" t="s">
        <v>88</v>
      </c>
      <c r="D53" s="53">
        <v>0</v>
      </c>
      <c r="E53" s="53">
        <v>0</v>
      </c>
      <c r="F53" s="53">
        <v>0</v>
      </c>
      <c r="G53" s="9">
        <f t="shared" si="0"/>
        <v>0</v>
      </c>
      <c r="H53" s="10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53">
        <v>0</v>
      </c>
      <c r="G54" s="9">
        <f t="shared" si="0"/>
        <v>0</v>
      </c>
      <c r="H54" s="10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48"/>
      <c r="B55" s="7"/>
      <c r="C55" s="56" t="s">
        <v>68</v>
      </c>
      <c r="D55" s="53">
        <v>3</v>
      </c>
      <c r="E55" s="53">
        <v>13</v>
      </c>
      <c r="F55" s="53">
        <v>5</v>
      </c>
      <c r="G55" s="9">
        <f t="shared" si="0"/>
        <v>21</v>
      </c>
      <c r="H55" s="10">
        <f t="shared" si="1"/>
        <v>1.0780287474332649E-2</v>
      </c>
      <c r="I55" s="1"/>
      <c r="J55" s="1"/>
      <c r="K55" s="1"/>
      <c r="L55" s="1"/>
      <c r="M55" s="1"/>
      <c r="N55" s="1"/>
    </row>
    <row r="56" spans="1:14" ht="23.1" customHeight="1" x14ac:dyDescent="0.35">
      <c r="A56" s="48"/>
      <c r="B56" s="7"/>
      <c r="C56" s="56" t="s">
        <v>92</v>
      </c>
      <c r="D56" s="53">
        <v>0</v>
      </c>
      <c r="E56" s="53">
        <v>2</v>
      </c>
      <c r="F56" s="53">
        <v>0</v>
      </c>
      <c r="G56" s="9">
        <f t="shared" si="0"/>
        <v>2</v>
      </c>
      <c r="H56" s="10">
        <f t="shared" si="1"/>
        <v>1.026694045174538E-3</v>
      </c>
      <c r="I56" s="1"/>
      <c r="J56" s="1"/>
      <c r="K56" s="1"/>
      <c r="L56" s="1"/>
      <c r="M56" s="1"/>
      <c r="N56" s="1"/>
    </row>
    <row r="57" spans="1:14" ht="23.1" customHeight="1" thickBot="1" x14ac:dyDescent="0.4">
      <c r="A57" s="1"/>
      <c r="B57" s="96" t="s">
        <v>2</v>
      </c>
      <c r="C57" s="97"/>
      <c r="D57" s="54">
        <f>SUM(D10:D56)</f>
        <v>327</v>
      </c>
      <c r="E57" s="54">
        <f t="shared" ref="E57:G57" si="2">SUM(E10:E56)</f>
        <v>1143</v>
      </c>
      <c r="F57" s="54">
        <f t="shared" si="2"/>
        <v>478</v>
      </c>
      <c r="G57" s="54">
        <f t="shared" si="2"/>
        <v>1948</v>
      </c>
      <c r="H57" s="11">
        <f>SUM(H10:H56)</f>
        <v>1</v>
      </c>
      <c r="I57" s="1"/>
      <c r="J57" s="1"/>
      <c r="K57" s="1"/>
      <c r="L57" s="1"/>
      <c r="M57" s="1"/>
      <c r="N57" s="1"/>
    </row>
    <row r="58" spans="1:14" ht="23.1" customHeight="1" x14ac:dyDescent="0.35">
      <c r="A58" s="1"/>
      <c r="B58" s="49" t="s">
        <v>105</v>
      </c>
      <c r="C58" s="50"/>
      <c r="D58" s="50"/>
      <c r="E58" s="50"/>
      <c r="F58" s="50"/>
      <c r="G58" s="1"/>
      <c r="H58" s="1"/>
      <c r="I58" s="1"/>
      <c r="J58" s="1"/>
      <c r="K58" s="1"/>
      <c r="L58" s="1"/>
      <c r="M58" s="1"/>
      <c r="N58" s="1"/>
    </row>
  </sheetData>
  <autoFilter ref="B9:H29">
    <sortState ref="B10:H55">
      <sortCondition descending="1" ref="G9:G29"/>
    </sortState>
  </autoFilter>
  <sortState ref="B10:H58">
    <sortCondition descending="1" ref="G10"/>
  </sortState>
  <mergeCells count="3">
    <mergeCell ref="B6:H6"/>
    <mergeCell ref="B7:H7"/>
    <mergeCell ref="B57:C57"/>
  </mergeCells>
  <conditionalFormatting sqref="H10:H57">
    <cfRule type="dataBar" priority="681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{B00BFD75-1681-4A23-9430-47321944752B}</x14:id>
        </ext>
      </extLst>
    </cfRule>
    <cfRule type="dataBar" priority="68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{EBEF5C3F-0A39-4D61-ABC1-E82DF2667E32}</x14:id>
        </ext>
      </extLst>
    </cfRule>
  </conditionalFormatting>
  <conditionalFormatting sqref="H10:H57">
    <cfRule type="dataBar" priority="68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{8FC9E1D6-5C9C-4070-B481-48CE6C706DCB}</x14:id>
        </ext>
      </extLst>
    </cfRule>
    <cfRule type="dataBar" priority="68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{A02E3FF3-8248-4635-A036-8C5167EA11D9}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BFD75-1681-4A23-9430-473219447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EF5C3F-0A39-4D61-ABC1-E82DF2667E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  <x14:conditionalFormatting xmlns:xm="http://schemas.microsoft.com/office/excel/2006/main">
          <x14:cfRule type="dataBar" id="{8FC9E1D6-5C9C-4070-B481-48CE6C706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2E3FF3-8248-4635-A036-8C5167EA11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tabSelected="1" workbookViewId="0">
      <selection activeCell="C18" sqref="C18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tr">
        <f>TITULOS!C6</f>
        <v xml:space="preserve">NÚMERO DE CASOS REGISTRADOS - REPÚBLICA DOMINICANA        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18013</v>
      </c>
      <c r="E10" s="10">
        <f t="shared" ref="E10:E56" si="0">D10/$D$57</f>
        <v>0.18210953059759585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13579</v>
      </c>
      <c r="E11" s="10">
        <f t="shared" si="0"/>
        <v>0.13728225814604753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12652</v>
      </c>
      <c r="E12" s="10">
        <f t="shared" si="0"/>
        <v>0.12791038589467513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9182</v>
      </c>
      <c r="E13" s="10">
        <f t="shared" si="0"/>
        <v>9.2829051792989795E-2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94</v>
      </c>
      <c r="D14" s="9">
        <v>8474</v>
      </c>
      <c r="E14" s="10">
        <f t="shared" si="0"/>
        <v>8.5671246448899535E-2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95</v>
      </c>
      <c r="D15" s="9">
        <v>5874</v>
      </c>
      <c r="E15" s="10">
        <f t="shared" si="0"/>
        <v>5.9385520609020047E-2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61</v>
      </c>
      <c r="D16" s="9">
        <v>4331</v>
      </c>
      <c r="E16" s="10">
        <f t="shared" si="0"/>
        <v>4.3785953312506953E-2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108</v>
      </c>
      <c r="D17" s="9">
        <v>2847</v>
      </c>
      <c r="E17" s="10">
        <f t="shared" si="0"/>
        <v>2.8782869794668042E-2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107</v>
      </c>
      <c r="D18" s="9">
        <v>2819</v>
      </c>
      <c r="E18" s="10">
        <f t="shared" si="0"/>
        <v>2.8499792747161648E-2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58</v>
      </c>
      <c r="D19" s="9">
        <v>2785</v>
      </c>
      <c r="E19" s="10">
        <f t="shared" si="0"/>
        <v>2.8156056332332455E-2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63</v>
      </c>
      <c r="D20" s="9">
        <v>2457</v>
      </c>
      <c r="E20" s="10">
        <f t="shared" si="0"/>
        <v>2.4840010918686119E-2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109</v>
      </c>
      <c r="D21" s="9">
        <v>2036</v>
      </c>
      <c r="E21" s="10">
        <f t="shared" si="0"/>
        <v>2.0583745311536401E-2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60</v>
      </c>
      <c r="D22" s="9">
        <v>1966</v>
      </c>
      <c r="E22" s="10">
        <f t="shared" si="0"/>
        <v>1.9876052692770416E-2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110</v>
      </c>
      <c r="D23" s="9">
        <v>1928</v>
      </c>
      <c r="E23" s="10">
        <f t="shared" si="0"/>
        <v>1.9491876699726022E-2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111</v>
      </c>
      <c r="D24" s="9">
        <v>1767</v>
      </c>
      <c r="E24" s="10">
        <f t="shared" si="0"/>
        <v>1.7864183676564255E-2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163</v>
      </c>
      <c r="D25" s="9">
        <v>1229</v>
      </c>
      <c r="E25" s="10">
        <f t="shared" si="0"/>
        <v>1.2425060406619958E-2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59</v>
      </c>
      <c r="D26" s="9">
        <v>1128</v>
      </c>
      <c r="E26" s="10">
        <f t="shared" si="0"/>
        <v>1.1403961056686179E-2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66</v>
      </c>
      <c r="D27" s="9">
        <v>536</v>
      </c>
      <c r="E27" s="10">
        <f t="shared" si="0"/>
        <v>5.4189034808366952E-3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72</v>
      </c>
      <c r="D28" s="9">
        <v>452</v>
      </c>
      <c r="E28" s="10">
        <f t="shared" si="0"/>
        <v>4.5696723383175115E-3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64</v>
      </c>
      <c r="D29" s="9">
        <v>420</v>
      </c>
      <c r="E29" s="10">
        <f t="shared" si="0"/>
        <v>4.2461557125959178E-3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62</v>
      </c>
      <c r="D30" s="9">
        <v>399</v>
      </c>
      <c r="E30" s="10">
        <f t="shared" si="0"/>
        <v>4.033847926966122E-3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112</v>
      </c>
      <c r="D31" s="9">
        <v>388</v>
      </c>
      <c r="E31" s="10">
        <f t="shared" si="0"/>
        <v>3.922639086874324E-3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164</v>
      </c>
      <c r="D32" s="9">
        <v>386</v>
      </c>
      <c r="E32" s="10">
        <f t="shared" si="0"/>
        <v>3.9024192977667243E-3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74</v>
      </c>
      <c r="D33" s="9">
        <v>284</v>
      </c>
      <c r="E33" s="10">
        <f t="shared" si="0"/>
        <v>2.8712100532791445E-3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90</v>
      </c>
      <c r="D34" s="9">
        <v>246</v>
      </c>
      <c r="E34" s="10">
        <f t="shared" si="0"/>
        <v>2.4870340602347516E-3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97</v>
      </c>
      <c r="D35" s="9">
        <v>242</v>
      </c>
      <c r="E35" s="10">
        <f t="shared" si="0"/>
        <v>2.4465944820195526E-3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91</v>
      </c>
      <c r="D36" s="9">
        <v>205</v>
      </c>
      <c r="E36" s="10">
        <f t="shared" si="0"/>
        <v>2.0725283835289596E-3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70</v>
      </c>
      <c r="D37" s="9">
        <v>199</v>
      </c>
      <c r="E37" s="10">
        <f t="shared" si="0"/>
        <v>2.0118690162061609E-3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113</v>
      </c>
      <c r="D38" s="9">
        <v>184</v>
      </c>
      <c r="E38" s="10">
        <f t="shared" si="0"/>
        <v>1.8602205978991639E-3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102</v>
      </c>
      <c r="D39" s="9">
        <v>181</v>
      </c>
      <c r="E39" s="10">
        <f t="shared" si="0"/>
        <v>1.8298909142377645E-3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73</v>
      </c>
      <c r="D40" s="9">
        <v>104</v>
      </c>
      <c r="E40" s="10">
        <f t="shared" si="0"/>
        <v>1.0514290335951796E-3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89</v>
      </c>
      <c r="D41" s="9">
        <v>95</v>
      </c>
      <c r="E41" s="10">
        <f t="shared" si="0"/>
        <v>9.604399826109814E-4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87</v>
      </c>
      <c r="D42" s="9">
        <v>41</v>
      </c>
      <c r="E42" s="10">
        <f t="shared" si="0"/>
        <v>4.1450567670579195E-4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114</v>
      </c>
      <c r="D43" s="9">
        <v>27</v>
      </c>
      <c r="E43" s="10">
        <f t="shared" si="0"/>
        <v>2.729671529525947E-4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26</v>
      </c>
      <c r="E44" s="10">
        <f t="shared" si="0"/>
        <v>2.628572583987949E-4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71</v>
      </c>
      <c r="D45" s="9">
        <v>24</v>
      </c>
      <c r="E45" s="10">
        <f t="shared" si="0"/>
        <v>2.4263746929119529E-4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162</v>
      </c>
      <c r="D46" s="9">
        <v>16</v>
      </c>
      <c r="E46" s="10">
        <f t="shared" si="0"/>
        <v>1.6175831286079686E-4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67</v>
      </c>
      <c r="D47" s="9">
        <v>15</v>
      </c>
      <c r="E47" s="10">
        <f t="shared" si="0"/>
        <v>1.5164841830699706E-4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115</v>
      </c>
      <c r="D48" s="9">
        <v>10</v>
      </c>
      <c r="E48" s="10">
        <f t="shared" si="0"/>
        <v>1.0109894553799804E-4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7</v>
      </c>
      <c r="E49" s="10">
        <f t="shared" si="0"/>
        <v>7.0769261876598626E-5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88</v>
      </c>
      <c r="D50" s="9">
        <v>5</v>
      </c>
      <c r="E50" s="10">
        <f t="shared" si="0"/>
        <v>5.0549472768999018E-5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83</v>
      </c>
      <c r="D51" s="9">
        <v>4</v>
      </c>
      <c r="E51" s="10">
        <f t="shared" si="0"/>
        <v>4.0439578215199215E-5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85</v>
      </c>
      <c r="D52" s="9">
        <v>4</v>
      </c>
      <c r="E52" s="10">
        <f t="shared" si="0"/>
        <v>4.0439578215199215E-5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3</v>
      </c>
      <c r="E53" s="10">
        <f t="shared" si="0"/>
        <v>3.0329683661399411E-5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93</v>
      </c>
      <c r="D54" s="9">
        <v>2</v>
      </c>
      <c r="E54" s="10">
        <f t="shared" si="0"/>
        <v>2.0219789107599607E-5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973</v>
      </c>
      <c r="E55" s="10">
        <f t="shared" si="0"/>
        <v>9.8369274008472084E-3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368</v>
      </c>
      <c r="E56" s="10">
        <f t="shared" si="0"/>
        <v>3.7204411957983278E-3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4" t="s">
        <v>2</v>
      </c>
      <c r="C57" s="95"/>
      <c r="D57" s="12">
        <f>SUM(D10:D56)</f>
        <v>98913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sortState ref="B10:E60">
    <sortCondition descending="1" ref="D10"/>
  </sortState>
  <mergeCells count="4">
    <mergeCell ref="A5:K5"/>
    <mergeCell ref="A6:K6"/>
    <mergeCell ref="A7:K7"/>
    <mergeCell ref="B57:C57"/>
  </mergeCells>
  <conditionalFormatting sqref="E10:E57">
    <cfRule type="dataBar" priority="648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{4CAD8CA1-4011-4B11-9AE6-9CE66B5957A4}</x14:id>
        </ext>
      </extLst>
    </cfRule>
    <cfRule type="dataBar" priority="64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{85F2F6E6-0CA3-4D00-BE5F-1F26D7518787}</x14:id>
        </ext>
      </extLst>
    </cfRule>
  </conditionalFormatting>
  <conditionalFormatting sqref="E10:E57">
    <cfRule type="dataBar" priority="64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{E2DD9BB9-6C53-4425-87A1-476AE512B62C}</x14:id>
        </ext>
      </extLst>
    </cfRule>
    <cfRule type="dataBar" priority="6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{47781AF7-376F-4A1C-A435-9926C2E48100}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horizont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AD8CA1-4011-4B11-9AE6-9CE66B595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F2F6E6-0CA3-4D00-BE5F-1F26D75187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E2DD9BB9-6C53-4425-87A1-476AE512B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781AF7-376F-4A1C-A435-9926C2E481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8"/>
  <sheetViews>
    <sheetView workbookViewId="0"/>
  </sheetViews>
  <sheetFormatPr baseColWidth="10" defaultRowHeight="15" x14ac:dyDescent="0.25"/>
  <cols>
    <col min="1" max="1" width="4" customWidth="1"/>
    <col min="2" max="2" width="5" customWidth="1"/>
    <col min="3" max="3" width="40.7109375" customWidth="1"/>
    <col min="4" max="4" width="11.28515625" customWidth="1"/>
    <col min="5" max="6" width="14.7109375" customWidth="1"/>
    <col min="7" max="7" width="13.42578125" bestFit="1" customWidth="1"/>
    <col min="8" max="8" width="11.5703125" bestFit="1" customWidth="1"/>
    <col min="9" max="9" width="18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0.25" customHeight="1" x14ac:dyDescent="0.25">
      <c r="B6" s="92" t="s">
        <v>159</v>
      </c>
      <c r="C6" s="92"/>
      <c r="D6" s="92"/>
      <c r="E6" s="92"/>
      <c r="F6" s="92"/>
      <c r="G6" s="92"/>
      <c r="H6" s="92"/>
      <c r="I6" s="92"/>
      <c r="J6" s="51"/>
      <c r="K6" s="51"/>
      <c r="L6" s="51"/>
      <c r="M6" s="51"/>
      <c r="N6" s="51"/>
      <c r="O6" s="51"/>
    </row>
    <row r="7" spans="1:15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93"/>
      <c r="J7" s="52"/>
      <c r="K7" s="52"/>
      <c r="L7" s="52"/>
      <c r="M7" s="52"/>
      <c r="N7" s="52"/>
      <c r="O7" s="52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0.25" customHeight="1" x14ac:dyDescent="0.35">
      <c r="A9" s="1"/>
      <c r="B9" s="13" t="s">
        <v>1</v>
      </c>
      <c r="C9" s="14" t="str">
        <f>TITULOS!C12</f>
        <v>Delitos</v>
      </c>
      <c r="D9" s="14" t="s">
        <v>101</v>
      </c>
      <c r="E9" s="58" t="s">
        <v>12</v>
      </c>
      <c r="F9" s="58" t="s">
        <v>52</v>
      </c>
      <c r="G9" s="14" t="s">
        <v>98</v>
      </c>
      <c r="H9" s="15" t="str">
        <f>TITULOS!C13</f>
        <v>Total</v>
      </c>
      <c r="I9" s="16" t="str">
        <f>TITULOS!C14</f>
        <v>%</v>
      </c>
      <c r="J9" s="1"/>
      <c r="K9" s="1"/>
      <c r="L9" s="1"/>
      <c r="M9" s="1"/>
      <c r="N9" s="1"/>
      <c r="O9" s="1"/>
    </row>
    <row r="10" spans="1:15" ht="23.1" customHeight="1" x14ac:dyDescent="0.35">
      <c r="A10" s="48"/>
      <c r="B10" s="7">
        <v>1</v>
      </c>
      <c r="C10" s="56" t="s">
        <v>96</v>
      </c>
      <c r="D10" s="53">
        <v>821</v>
      </c>
      <c r="E10" s="53">
        <v>205</v>
      </c>
      <c r="F10" s="53">
        <v>270</v>
      </c>
      <c r="G10" s="53">
        <v>35</v>
      </c>
      <c r="H10" s="9">
        <f t="shared" ref="H10:H56" si="0">SUM(D10:G10)</f>
        <v>1331</v>
      </c>
      <c r="I10" s="10">
        <f t="shared" ref="I10:I56" si="1">H10/$H$57</f>
        <v>0.16959734964322121</v>
      </c>
      <c r="J10" s="1"/>
      <c r="K10" s="1"/>
      <c r="L10" s="1"/>
      <c r="M10" s="1"/>
      <c r="N10" s="1"/>
      <c r="O10" s="1"/>
    </row>
    <row r="11" spans="1:15" ht="23.1" customHeight="1" x14ac:dyDescent="0.35">
      <c r="A11" s="48"/>
      <c r="B11" s="7">
        <v>2</v>
      </c>
      <c r="C11" s="56" t="s">
        <v>75</v>
      </c>
      <c r="D11" s="53">
        <v>662</v>
      </c>
      <c r="E11" s="53">
        <v>146</v>
      </c>
      <c r="F11" s="53">
        <v>354</v>
      </c>
      <c r="G11" s="53">
        <v>152</v>
      </c>
      <c r="H11" s="9">
        <f t="shared" si="0"/>
        <v>1314</v>
      </c>
      <c r="I11" s="10">
        <f t="shared" si="1"/>
        <v>0.16743119266055045</v>
      </c>
      <c r="J11" s="1"/>
      <c r="K11" s="1"/>
      <c r="L11" s="1"/>
      <c r="M11" s="1"/>
      <c r="N11" s="1"/>
      <c r="O11" s="1"/>
    </row>
    <row r="12" spans="1:15" ht="23.1" customHeight="1" x14ac:dyDescent="0.35">
      <c r="A12" s="48"/>
      <c r="B12" s="7">
        <v>3</v>
      </c>
      <c r="C12" s="56" t="s">
        <v>107</v>
      </c>
      <c r="D12" s="53">
        <v>1145</v>
      </c>
      <c r="E12" s="53">
        <v>54</v>
      </c>
      <c r="F12" s="53">
        <v>0</v>
      </c>
      <c r="G12" s="53">
        <v>13</v>
      </c>
      <c r="H12" s="9">
        <f t="shared" si="0"/>
        <v>1212</v>
      </c>
      <c r="I12" s="10">
        <f t="shared" si="1"/>
        <v>0.15443425076452599</v>
      </c>
      <c r="J12" s="1"/>
      <c r="K12" s="1"/>
      <c r="L12" s="1"/>
      <c r="M12" s="1"/>
      <c r="N12" s="1"/>
      <c r="O12" s="1"/>
    </row>
    <row r="13" spans="1:15" ht="23.1" customHeight="1" x14ac:dyDescent="0.35">
      <c r="A13" s="48"/>
      <c r="B13" s="7">
        <v>4</v>
      </c>
      <c r="C13" s="56" t="s">
        <v>95</v>
      </c>
      <c r="D13" s="53">
        <v>476</v>
      </c>
      <c r="E13" s="53">
        <v>180</v>
      </c>
      <c r="F13" s="53">
        <v>53</v>
      </c>
      <c r="G13" s="53">
        <v>24</v>
      </c>
      <c r="H13" s="9">
        <f t="shared" si="0"/>
        <v>733</v>
      </c>
      <c r="I13" s="10">
        <f t="shared" si="1"/>
        <v>9.3399592252803268E-2</v>
      </c>
      <c r="J13" s="1"/>
      <c r="K13" s="1"/>
      <c r="L13" s="1"/>
      <c r="M13" s="1"/>
      <c r="N13" s="1"/>
      <c r="O13" s="1"/>
    </row>
    <row r="14" spans="1:15" ht="23.1" customHeight="1" x14ac:dyDescent="0.35">
      <c r="A14" s="48"/>
      <c r="B14" s="7">
        <v>5</v>
      </c>
      <c r="C14" s="56" t="s">
        <v>69</v>
      </c>
      <c r="D14" s="53">
        <v>156</v>
      </c>
      <c r="E14" s="53">
        <v>298</v>
      </c>
      <c r="F14" s="53">
        <v>181</v>
      </c>
      <c r="G14" s="53">
        <v>44</v>
      </c>
      <c r="H14" s="9">
        <f t="shared" si="0"/>
        <v>679</v>
      </c>
      <c r="I14" s="10">
        <f t="shared" si="1"/>
        <v>8.6518858307849139E-2</v>
      </c>
      <c r="J14" s="1"/>
      <c r="K14" s="1"/>
      <c r="L14" s="1"/>
      <c r="M14" s="1"/>
      <c r="N14" s="1"/>
      <c r="O14" s="1"/>
    </row>
    <row r="15" spans="1:15" ht="23.1" customHeight="1" x14ac:dyDescent="0.35">
      <c r="A15" s="48"/>
      <c r="B15" s="7">
        <v>6</v>
      </c>
      <c r="C15" s="56" t="s">
        <v>65</v>
      </c>
      <c r="D15" s="53">
        <v>178</v>
      </c>
      <c r="E15" s="53">
        <v>139</v>
      </c>
      <c r="F15" s="53">
        <v>122</v>
      </c>
      <c r="G15" s="53">
        <v>30</v>
      </c>
      <c r="H15" s="9">
        <f t="shared" si="0"/>
        <v>469</v>
      </c>
      <c r="I15" s="10">
        <f t="shared" si="1"/>
        <v>5.9760448521916414E-2</v>
      </c>
      <c r="J15" s="1"/>
      <c r="K15" s="1"/>
      <c r="L15" s="1"/>
      <c r="M15" s="1"/>
      <c r="N15" s="1"/>
      <c r="O15" s="1"/>
    </row>
    <row r="16" spans="1:15" ht="23.1" customHeight="1" x14ac:dyDescent="0.35">
      <c r="A16" s="48"/>
      <c r="B16" s="7">
        <v>7</v>
      </c>
      <c r="C16" s="56" t="s">
        <v>109</v>
      </c>
      <c r="D16" s="53">
        <v>253</v>
      </c>
      <c r="E16" s="53">
        <v>23</v>
      </c>
      <c r="F16" s="53">
        <v>30</v>
      </c>
      <c r="G16" s="53">
        <v>4</v>
      </c>
      <c r="H16" s="9">
        <f t="shared" si="0"/>
        <v>310</v>
      </c>
      <c r="I16" s="10">
        <f t="shared" si="1"/>
        <v>3.9500509683995925E-2</v>
      </c>
      <c r="J16" s="1"/>
      <c r="K16" s="1"/>
      <c r="L16" s="1"/>
      <c r="M16" s="1"/>
      <c r="N16" s="1"/>
      <c r="O16" s="1"/>
    </row>
    <row r="17" spans="1:15" ht="23.1" customHeight="1" x14ac:dyDescent="0.35">
      <c r="A17" s="48"/>
      <c r="B17" s="7">
        <v>8</v>
      </c>
      <c r="C17" s="56" t="s">
        <v>94</v>
      </c>
      <c r="D17" s="53">
        <v>173</v>
      </c>
      <c r="E17" s="53">
        <v>12</v>
      </c>
      <c r="F17" s="53">
        <v>89</v>
      </c>
      <c r="G17" s="53">
        <v>35</v>
      </c>
      <c r="H17" s="9">
        <f t="shared" si="0"/>
        <v>309</v>
      </c>
      <c r="I17" s="10">
        <f t="shared" si="1"/>
        <v>3.9373088685015288E-2</v>
      </c>
      <c r="J17" s="1"/>
      <c r="K17" s="1"/>
      <c r="L17" s="1"/>
      <c r="M17" s="1"/>
      <c r="N17" s="1"/>
      <c r="O17" s="1"/>
    </row>
    <row r="18" spans="1:15" ht="23.1" customHeight="1" x14ac:dyDescent="0.35">
      <c r="A18" s="48"/>
      <c r="B18" s="7">
        <v>9</v>
      </c>
      <c r="C18" s="56" t="s">
        <v>163</v>
      </c>
      <c r="D18" s="53">
        <v>125</v>
      </c>
      <c r="E18" s="53">
        <v>80</v>
      </c>
      <c r="F18" s="53">
        <v>5</v>
      </c>
      <c r="G18" s="53">
        <v>2</v>
      </c>
      <c r="H18" s="9">
        <f t="shared" si="0"/>
        <v>212</v>
      </c>
      <c r="I18" s="10">
        <f t="shared" si="1"/>
        <v>2.7013251783893986E-2</v>
      </c>
      <c r="J18" s="1"/>
      <c r="K18" s="1"/>
      <c r="L18" s="1"/>
      <c r="M18" s="1"/>
      <c r="N18" s="1"/>
      <c r="O18" s="1"/>
    </row>
    <row r="19" spans="1:15" ht="23.1" customHeight="1" x14ac:dyDescent="0.35">
      <c r="A19" s="48"/>
      <c r="B19" s="7">
        <v>10</v>
      </c>
      <c r="C19" s="56" t="s">
        <v>61</v>
      </c>
      <c r="D19" s="53">
        <v>23</v>
      </c>
      <c r="E19" s="53">
        <v>100</v>
      </c>
      <c r="F19" s="53">
        <v>40</v>
      </c>
      <c r="G19" s="53">
        <v>1</v>
      </c>
      <c r="H19" s="9">
        <f t="shared" si="0"/>
        <v>164</v>
      </c>
      <c r="I19" s="10">
        <f t="shared" si="1"/>
        <v>2.0897043832823651E-2</v>
      </c>
      <c r="J19" s="1"/>
      <c r="K19" s="1"/>
      <c r="L19" s="1"/>
      <c r="M19" s="1"/>
      <c r="N19" s="1"/>
      <c r="O19" s="1"/>
    </row>
    <row r="20" spans="1:15" ht="23.1" customHeight="1" x14ac:dyDescent="0.35">
      <c r="A20" s="48"/>
      <c r="B20" s="7">
        <v>11</v>
      </c>
      <c r="C20" s="56" t="s">
        <v>112</v>
      </c>
      <c r="D20" s="53">
        <v>0</v>
      </c>
      <c r="E20" s="53">
        <v>11</v>
      </c>
      <c r="F20" s="53">
        <v>143</v>
      </c>
      <c r="G20" s="53">
        <v>0</v>
      </c>
      <c r="H20" s="9">
        <f t="shared" si="0"/>
        <v>154</v>
      </c>
      <c r="I20" s="10">
        <f t="shared" si="1"/>
        <v>1.9622833843017329E-2</v>
      </c>
      <c r="J20" s="1"/>
      <c r="K20" s="1"/>
      <c r="L20" s="1"/>
      <c r="M20" s="1"/>
      <c r="N20" s="1"/>
      <c r="O20" s="1"/>
    </row>
    <row r="21" spans="1:15" ht="23.1" customHeight="1" x14ac:dyDescent="0.35">
      <c r="A21" s="48"/>
      <c r="B21" s="7">
        <v>12</v>
      </c>
      <c r="C21" s="56" t="s">
        <v>111</v>
      </c>
      <c r="D21" s="53">
        <v>95</v>
      </c>
      <c r="E21" s="53">
        <v>41</v>
      </c>
      <c r="F21" s="53">
        <v>5</v>
      </c>
      <c r="G21" s="53">
        <v>10</v>
      </c>
      <c r="H21" s="9">
        <f t="shared" si="0"/>
        <v>151</v>
      </c>
      <c r="I21" s="10">
        <f t="shared" si="1"/>
        <v>1.9240570846075434E-2</v>
      </c>
      <c r="J21" s="1"/>
      <c r="K21" s="1"/>
      <c r="L21" s="1"/>
      <c r="M21" s="1"/>
      <c r="N21" s="1"/>
      <c r="O21" s="1"/>
    </row>
    <row r="22" spans="1:15" ht="23.1" customHeight="1" x14ac:dyDescent="0.35">
      <c r="A22" s="48"/>
      <c r="B22" s="7">
        <v>13</v>
      </c>
      <c r="C22" s="56" t="s">
        <v>110</v>
      </c>
      <c r="D22" s="53">
        <v>26</v>
      </c>
      <c r="E22" s="53">
        <v>39</v>
      </c>
      <c r="F22" s="53">
        <v>39</v>
      </c>
      <c r="G22" s="53">
        <v>3</v>
      </c>
      <c r="H22" s="9">
        <f t="shared" si="0"/>
        <v>107</v>
      </c>
      <c r="I22" s="10">
        <f t="shared" si="1"/>
        <v>1.3634046890927625E-2</v>
      </c>
      <c r="J22" s="1"/>
      <c r="K22" s="1"/>
      <c r="L22" s="1"/>
      <c r="M22" s="1"/>
      <c r="N22" s="1"/>
      <c r="O22" s="1"/>
    </row>
    <row r="23" spans="1:15" ht="23.1" customHeight="1" x14ac:dyDescent="0.35">
      <c r="A23" s="48"/>
      <c r="B23" s="7">
        <v>14</v>
      </c>
      <c r="C23" s="56" t="s">
        <v>60</v>
      </c>
      <c r="D23" s="53">
        <v>36</v>
      </c>
      <c r="E23" s="53">
        <v>7</v>
      </c>
      <c r="F23" s="53">
        <v>35</v>
      </c>
      <c r="G23" s="53">
        <v>26</v>
      </c>
      <c r="H23" s="9">
        <f t="shared" si="0"/>
        <v>104</v>
      </c>
      <c r="I23" s="10">
        <f t="shared" si="1"/>
        <v>1.3251783893985729E-2</v>
      </c>
      <c r="J23" s="1"/>
      <c r="K23" s="1"/>
      <c r="L23" s="1"/>
      <c r="M23" s="1"/>
      <c r="N23" s="1"/>
      <c r="O23" s="1"/>
    </row>
    <row r="24" spans="1:15" ht="23.1" customHeight="1" x14ac:dyDescent="0.35">
      <c r="A24" s="48"/>
      <c r="B24" s="7">
        <v>15</v>
      </c>
      <c r="C24" s="56" t="s">
        <v>58</v>
      </c>
      <c r="D24" s="53">
        <v>31</v>
      </c>
      <c r="E24" s="53">
        <v>25</v>
      </c>
      <c r="F24" s="53">
        <v>44</v>
      </c>
      <c r="G24" s="53">
        <v>1</v>
      </c>
      <c r="H24" s="9">
        <f t="shared" si="0"/>
        <v>101</v>
      </c>
      <c r="I24" s="10">
        <f t="shared" si="1"/>
        <v>1.2869520897043832E-2</v>
      </c>
      <c r="J24" s="1"/>
      <c r="K24" s="1"/>
      <c r="L24" s="1"/>
      <c r="M24" s="1"/>
      <c r="N24" s="1"/>
      <c r="O24" s="1"/>
    </row>
    <row r="25" spans="1:15" ht="23.1" customHeight="1" x14ac:dyDescent="0.35">
      <c r="A25" s="48"/>
      <c r="B25" s="7">
        <v>16</v>
      </c>
      <c r="C25" s="56" t="s">
        <v>108</v>
      </c>
      <c r="D25" s="53">
        <v>4</v>
      </c>
      <c r="E25" s="53">
        <v>23</v>
      </c>
      <c r="F25" s="53">
        <v>67</v>
      </c>
      <c r="G25" s="53">
        <v>3</v>
      </c>
      <c r="H25" s="9">
        <f t="shared" si="0"/>
        <v>97</v>
      </c>
      <c r="I25" s="10">
        <f t="shared" si="1"/>
        <v>1.2359836901121305E-2</v>
      </c>
      <c r="J25" s="1"/>
      <c r="K25" s="1"/>
      <c r="L25" s="1"/>
      <c r="M25" s="1"/>
      <c r="N25" s="1"/>
      <c r="O25" s="1"/>
    </row>
    <row r="26" spans="1:15" ht="23.1" customHeight="1" x14ac:dyDescent="0.35">
      <c r="A26" s="48"/>
      <c r="B26" s="7">
        <v>17</v>
      </c>
      <c r="C26" s="56" t="s">
        <v>63</v>
      </c>
      <c r="D26" s="53">
        <v>21</v>
      </c>
      <c r="E26" s="53">
        <v>27</v>
      </c>
      <c r="F26" s="53">
        <v>35</v>
      </c>
      <c r="G26" s="53">
        <v>4</v>
      </c>
      <c r="H26" s="9">
        <f t="shared" si="0"/>
        <v>87</v>
      </c>
      <c r="I26" s="10">
        <f t="shared" si="1"/>
        <v>1.1085626911314985E-2</v>
      </c>
      <c r="J26" s="1"/>
      <c r="K26" s="1"/>
      <c r="L26" s="1"/>
      <c r="M26" s="1"/>
      <c r="N26" s="1"/>
      <c r="O26" s="1"/>
    </row>
    <row r="27" spans="1:15" ht="23.1" customHeight="1" x14ac:dyDescent="0.35">
      <c r="A27" s="48"/>
      <c r="B27" s="7">
        <v>18</v>
      </c>
      <c r="C27" s="56" t="s">
        <v>59</v>
      </c>
      <c r="D27" s="53">
        <v>26</v>
      </c>
      <c r="E27" s="53">
        <v>27</v>
      </c>
      <c r="F27" s="53">
        <v>11</v>
      </c>
      <c r="G27" s="53">
        <v>11</v>
      </c>
      <c r="H27" s="9">
        <f t="shared" si="0"/>
        <v>75</v>
      </c>
      <c r="I27" s="10">
        <f t="shared" si="1"/>
        <v>9.5565749235474E-3</v>
      </c>
      <c r="J27" s="1"/>
      <c r="K27" s="1"/>
      <c r="L27" s="1"/>
      <c r="M27" s="1"/>
      <c r="N27" s="1"/>
      <c r="O27" s="1"/>
    </row>
    <row r="28" spans="1:15" ht="23.1" customHeight="1" x14ac:dyDescent="0.35">
      <c r="A28" s="48"/>
      <c r="B28" s="7">
        <v>19</v>
      </c>
      <c r="C28" s="56" t="s">
        <v>66</v>
      </c>
      <c r="D28" s="53">
        <v>45</v>
      </c>
      <c r="E28" s="53">
        <v>10</v>
      </c>
      <c r="F28" s="53">
        <v>7</v>
      </c>
      <c r="G28" s="53">
        <v>0</v>
      </c>
      <c r="H28" s="9">
        <f t="shared" si="0"/>
        <v>62</v>
      </c>
      <c r="I28" s="10">
        <f t="shared" si="1"/>
        <v>7.9001019367991848E-3</v>
      </c>
      <c r="J28" s="1"/>
      <c r="K28" s="1"/>
      <c r="L28" s="1"/>
      <c r="M28" s="1"/>
      <c r="N28" s="1"/>
      <c r="O28" s="1"/>
    </row>
    <row r="29" spans="1:15" ht="23.1" customHeight="1" x14ac:dyDescent="0.35">
      <c r="A29" s="48"/>
      <c r="B29" s="7">
        <v>20</v>
      </c>
      <c r="C29" s="56" t="s">
        <v>72</v>
      </c>
      <c r="D29" s="53">
        <v>31</v>
      </c>
      <c r="E29" s="53">
        <v>11</v>
      </c>
      <c r="F29" s="53">
        <v>0</v>
      </c>
      <c r="G29" s="53">
        <v>2</v>
      </c>
      <c r="H29" s="9">
        <f t="shared" si="0"/>
        <v>44</v>
      </c>
      <c r="I29" s="10">
        <f t="shared" si="1"/>
        <v>5.6065239551478085E-3</v>
      </c>
      <c r="J29" s="1"/>
      <c r="K29" s="1"/>
      <c r="L29" s="1"/>
      <c r="M29" s="1"/>
      <c r="N29" s="1"/>
      <c r="O29" s="1"/>
    </row>
    <row r="30" spans="1:15" ht="23.1" customHeight="1" x14ac:dyDescent="0.35">
      <c r="A30" s="48"/>
      <c r="B30" s="7">
        <v>21</v>
      </c>
      <c r="C30" s="56" t="s">
        <v>113</v>
      </c>
      <c r="D30" s="53">
        <v>23</v>
      </c>
      <c r="E30" s="53">
        <v>7</v>
      </c>
      <c r="F30" s="53">
        <v>2</v>
      </c>
      <c r="G30" s="53">
        <v>2</v>
      </c>
      <c r="H30" s="9">
        <f t="shared" si="0"/>
        <v>34</v>
      </c>
      <c r="I30" s="10">
        <f t="shared" si="1"/>
        <v>4.3323139653414881E-3</v>
      </c>
      <c r="J30" s="1"/>
      <c r="K30" s="1"/>
      <c r="L30" s="1"/>
      <c r="M30" s="1"/>
      <c r="N30" s="1"/>
      <c r="O30" s="1"/>
    </row>
    <row r="31" spans="1:15" ht="23.1" customHeight="1" x14ac:dyDescent="0.35">
      <c r="A31" s="48"/>
      <c r="B31" s="7">
        <v>22</v>
      </c>
      <c r="C31" s="56" t="s">
        <v>74</v>
      </c>
      <c r="D31" s="53">
        <v>3</v>
      </c>
      <c r="E31" s="53">
        <v>0</v>
      </c>
      <c r="F31" s="53">
        <v>8</v>
      </c>
      <c r="G31" s="53">
        <v>12</v>
      </c>
      <c r="H31" s="9">
        <f t="shared" si="0"/>
        <v>23</v>
      </c>
      <c r="I31" s="10">
        <f t="shared" si="1"/>
        <v>2.930682976554536E-3</v>
      </c>
      <c r="J31" s="1"/>
      <c r="K31" s="1"/>
      <c r="L31" s="1"/>
      <c r="M31" s="1"/>
      <c r="N31" s="1"/>
      <c r="O31" s="1"/>
    </row>
    <row r="32" spans="1:15" ht="23.1" customHeight="1" x14ac:dyDescent="0.35">
      <c r="A32" s="48"/>
      <c r="B32" s="7">
        <v>23</v>
      </c>
      <c r="C32" s="56" t="s">
        <v>164</v>
      </c>
      <c r="D32" s="53">
        <v>0</v>
      </c>
      <c r="E32" s="53">
        <v>5</v>
      </c>
      <c r="F32" s="53">
        <v>6</v>
      </c>
      <c r="G32" s="53">
        <v>0</v>
      </c>
      <c r="H32" s="9">
        <f t="shared" si="0"/>
        <v>11</v>
      </c>
      <c r="I32" s="10">
        <f t="shared" si="1"/>
        <v>1.4016309887869521E-3</v>
      </c>
      <c r="J32" s="1"/>
      <c r="K32" s="1"/>
      <c r="L32" s="1"/>
      <c r="M32" s="1"/>
      <c r="N32" s="1"/>
      <c r="O32" s="1"/>
    </row>
    <row r="33" spans="1:15" ht="23.1" customHeight="1" x14ac:dyDescent="0.35">
      <c r="A33" s="48"/>
      <c r="B33" s="7">
        <v>24</v>
      </c>
      <c r="C33" s="56" t="s">
        <v>102</v>
      </c>
      <c r="D33" s="53">
        <v>3</v>
      </c>
      <c r="E33" s="53">
        <v>4</v>
      </c>
      <c r="F33" s="53">
        <v>2</v>
      </c>
      <c r="G33" s="53">
        <v>0</v>
      </c>
      <c r="H33" s="9">
        <f t="shared" si="0"/>
        <v>9</v>
      </c>
      <c r="I33" s="10">
        <f t="shared" si="1"/>
        <v>1.1467889908256881E-3</v>
      </c>
      <c r="J33" s="1"/>
      <c r="K33" s="1"/>
      <c r="L33" s="1"/>
      <c r="M33" s="1"/>
      <c r="N33" s="1"/>
      <c r="O33" s="1"/>
    </row>
    <row r="34" spans="1:15" ht="23.1" customHeight="1" x14ac:dyDescent="0.35">
      <c r="A34" s="48"/>
      <c r="B34" s="7">
        <v>25</v>
      </c>
      <c r="C34" s="56" t="s">
        <v>64</v>
      </c>
      <c r="D34" s="53">
        <v>3</v>
      </c>
      <c r="E34" s="53">
        <v>3</v>
      </c>
      <c r="F34" s="53">
        <v>0</v>
      </c>
      <c r="G34" s="53">
        <v>0</v>
      </c>
      <c r="H34" s="9">
        <f t="shared" si="0"/>
        <v>6</v>
      </c>
      <c r="I34" s="10">
        <f t="shared" si="1"/>
        <v>7.6452599388379206E-4</v>
      </c>
      <c r="J34" s="1"/>
      <c r="K34" s="1"/>
      <c r="L34" s="1"/>
      <c r="M34" s="1"/>
      <c r="N34" s="1"/>
      <c r="O34" s="1"/>
    </row>
    <row r="35" spans="1:15" ht="23.1" customHeight="1" x14ac:dyDescent="0.35">
      <c r="A35" s="48"/>
      <c r="B35" s="7">
        <v>26</v>
      </c>
      <c r="C35" s="56" t="s">
        <v>62</v>
      </c>
      <c r="D35" s="53">
        <v>2</v>
      </c>
      <c r="E35" s="53">
        <v>2</v>
      </c>
      <c r="F35" s="53">
        <v>0</v>
      </c>
      <c r="G35" s="53">
        <v>1</v>
      </c>
      <c r="H35" s="9">
        <f t="shared" si="0"/>
        <v>5</v>
      </c>
      <c r="I35" s="10">
        <f t="shared" si="1"/>
        <v>6.3710499490316006E-4</v>
      </c>
      <c r="J35" s="1"/>
      <c r="K35" s="1"/>
      <c r="L35" s="1"/>
      <c r="M35" s="1"/>
      <c r="N35" s="1"/>
      <c r="O35" s="1"/>
    </row>
    <row r="36" spans="1:15" ht="23.1" customHeight="1" x14ac:dyDescent="0.35">
      <c r="A36" s="48"/>
      <c r="B36" s="7">
        <v>27</v>
      </c>
      <c r="C36" s="56" t="s">
        <v>70</v>
      </c>
      <c r="D36" s="53">
        <v>2</v>
      </c>
      <c r="E36" s="53">
        <v>0</v>
      </c>
      <c r="F36" s="53">
        <v>3</v>
      </c>
      <c r="G36" s="53">
        <v>0</v>
      </c>
      <c r="H36" s="9">
        <f t="shared" si="0"/>
        <v>5</v>
      </c>
      <c r="I36" s="10">
        <f t="shared" si="1"/>
        <v>6.3710499490316006E-4</v>
      </c>
      <c r="J36" s="1"/>
      <c r="K36" s="1"/>
      <c r="L36" s="1"/>
      <c r="M36" s="1"/>
      <c r="N36" s="1"/>
      <c r="O36" s="1"/>
    </row>
    <row r="37" spans="1:15" ht="23.1" customHeight="1" x14ac:dyDescent="0.35">
      <c r="A37" s="48"/>
      <c r="B37" s="7">
        <v>28</v>
      </c>
      <c r="C37" s="56" t="s">
        <v>90</v>
      </c>
      <c r="D37" s="53">
        <v>3</v>
      </c>
      <c r="E37" s="53">
        <v>0</v>
      </c>
      <c r="F37" s="53">
        <v>1</v>
      </c>
      <c r="G37" s="53">
        <v>0</v>
      </c>
      <c r="H37" s="9">
        <f t="shared" si="0"/>
        <v>4</v>
      </c>
      <c r="I37" s="10">
        <f t="shared" si="1"/>
        <v>5.0968399592252807E-4</v>
      </c>
      <c r="J37" s="1"/>
      <c r="K37" s="1"/>
      <c r="L37" s="1"/>
      <c r="M37" s="1"/>
      <c r="N37" s="1"/>
      <c r="O37" s="1"/>
    </row>
    <row r="38" spans="1:15" ht="23.1" customHeight="1" x14ac:dyDescent="0.35">
      <c r="A38" s="48"/>
      <c r="B38" s="7">
        <v>29</v>
      </c>
      <c r="C38" s="56" t="s">
        <v>89</v>
      </c>
      <c r="D38" s="53">
        <v>0</v>
      </c>
      <c r="E38" s="53">
        <v>0</v>
      </c>
      <c r="F38" s="53">
        <v>3</v>
      </c>
      <c r="G38" s="53">
        <v>0</v>
      </c>
      <c r="H38" s="9">
        <f t="shared" si="0"/>
        <v>3</v>
      </c>
      <c r="I38" s="10">
        <f t="shared" si="1"/>
        <v>3.8226299694189603E-4</v>
      </c>
      <c r="J38" s="1"/>
      <c r="K38" s="1"/>
      <c r="L38" s="1"/>
      <c r="M38" s="1"/>
      <c r="N38" s="1"/>
      <c r="O38" s="1"/>
    </row>
    <row r="39" spans="1:15" ht="23.1" customHeight="1" x14ac:dyDescent="0.35">
      <c r="A39" s="48"/>
      <c r="B39" s="7">
        <v>30</v>
      </c>
      <c r="C39" s="56" t="s">
        <v>73</v>
      </c>
      <c r="D39" s="53">
        <v>0</v>
      </c>
      <c r="E39" s="53">
        <v>0</v>
      </c>
      <c r="F39" s="53">
        <v>3</v>
      </c>
      <c r="G39" s="53">
        <v>0</v>
      </c>
      <c r="H39" s="9">
        <f t="shared" si="0"/>
        <v>3</v>
      </c>
      <c r="I39" s="10">
        <f t="shared" si="1"/>
        <v>3.8226299694189603E-4</v>
      </c>
      <c r="J39" s="1"/>
      <c r="K39" s="1"/>
      <c r="L39" s="1"/>
      <c r="M39" s="1"/>
      <c r="N39" s="1"/>
      <c r="O39" s="1"/>
    </row>
    <row r="40" spans="1:15" ht="23.1" customHeight="1" x14ac:dyDescent="0.35">
      <c r="A40" s="48"/>
      <c r="B40" s="7">
        <v>31</v>
      </c>
      <c r="C40" s="56" t="s">
        <v>87</v>
      </c>
      <c r="D40" s="53">
        <v>0</v>
      </c>
      <c r="E40" s="53">
        <v>1</v>
      </c>
      <c r="F40" s="53">
        <v>0</v>
      </c>
      <c r="G40" s="53">
        <v>1</v>
      </c>
      <c r="H40" s="9">
        <f t="shared" si="0"/>
        <v>2</v>
      </c>
      <c r="I40" s="10">
        <f t="shared" si="1"/>
        <v>2.5484199796126404E-4</v>
      </c>
      <c r="J40" s="1"/>
      <c r="K40" s="1"/>
      <c r="L40" s="1"/>
      <c r="M40" s="1"/>
      <c r="N40" s="1"/>
      <c r="O40" s="1"/>
    </row>
    <row r="41" spans="1:15" ht="23.1" customHeight="1" x14ac:dyDescent="0.35">
      <c r="A41" s="48"/>
      <c r="B41" s="7">
        <v>32</v>
      </c>
      <c r="C41" s="56" t="s">
        <v>71</v>
      </c>
      <c r="D41" s="53">
        <v>1</v>
      </c>
      <c r="E41" s="53">
        <v>1</v>
      </c>
      <c r="F41" s="53">
        <v>0</v>
      </c>
      <c r="G41" s="53">
        <v>0</v>
      </c>
      <c r="H41" s="9">
        <f t="shared" si="0"/>
        <v>2</v>
      </c>
      <c r="I41" s="10">
        <f t="shared" si="1"/>
        <v>2.5484199796126404E-4</v>
      </c>
      <c r="J41" s="1"/>
      <c r="K41" s="1"/>
      <c r="L41" s="1"/>
      <c r="M41" s="1"/>
      <c r="N41" s="1"/>
      <c r="O41" s="1"/>
    </row>
    <row r="42" spans="1:15" ht="23.1" customHeight="1" x14ac:dyDescent="0.35">
      <c r="A42" s="48"/>
      <c r="B42" s="7">
        <v>33</v>
      </c>
      <c r="C42" s="56" t="s">
        <v>88</v>
      </c>
      <c r="D42" s="53">
        <v>0</v>
      </c>
      <c r="E42" s="53">
        <v>2</v>
      </c>
      <c r="F42" s="53">
        <v>0</v>
      </c>
      <c r="G42" s="53">
        <v>0</v>
      </c>
      <c r="H42" s="9">
        <f t="shared" si="0"/>
        <v>2</v>
      </c>
      <c r="I42" s="10">
        <f t="shared" si="1"/>
        <v>2.5484199796126404E-4</v>
      </c>
      <c r="J42" s="1"/>
      <c r="K42" s="1"/>
      <c r="L42" s="1"/>
      <c r="M42" s="1"/>
      <c r="N42" s="1"/>
      <c r="O42" s="1"/>
    </row>
    <row r="43" spans="1:15" ht="23.1" customHeight="1" x14ac:dyDescent="0.35">
      <c r="A43" s="48"/>
      <c r="B43" s="7">
        <v>34</v>
      </c>
      <c r="C43" s="56" t="s">
        <v>91</v>
      </c>
      <c r="D43" s="53">
        <v>0</v>
      </c>
      <c r="E43" s="53">
        <v>0</v>
      </c>
      <c r="F43" s="53">
        <v>0</v>
      </c>
      <c r="G43" s="53">
        <v>2</v>
      </c>
      <c r="H43" s="9">
        <f t="shared" si="0"/>
        <v>2</v>
      </c>
      <c r="I43" s="10">
        <f t="shared" si="1"/>
        <v>2.5484199796126404E-4</v>
      </c>
      <c r="J43" s="1"/>
      <c r="K43" s="1"/>
      <c r="L43" s="1"/>
      <c r="M43" s="1"/>
      <c r="N43" s="1"/>
      <c r="O43" s="1"/>
    </row>
    <row r="44" spans="1:15" ht="23.1" customHeight="1" x14ac:dyDescent="0.35">
      <c r="A44" s="48"/>
      <c r="B44" s="7">
        <v>35</v>
      </c>
      <c r="C44" s="56" t="s">
        <v>115</v>
      </c>
      <c r="D44" s="53">
        <v>0</v>
      </c>
      <c r="E44" s="53">
        <v>1</v>
      </c>
      <c r="F44" s="53">
        <v>0</v>
      </c>
      <c r="G44" s="53">
        <v>0</v>
      </c>
      <c r="H44" s="9">
        <f t="shared" si="0"/>
        <v>1</v>
      </c>
      <c r="I44" s="10">
        <f t="shared" si="1"/>
        <v>1.2742099898063202E-4</v>
      </c>
      <c r="J44" s="1"/>
      <c r="K44" s="1"/>
      <c r="L44" s="1"/>
      <c r="M44" s="1"/>
      <c r="N44" s="1"/>
      <c r="O44" s="1"/>
    </row>
    <row r="45" spans="1:15" ht="23.1" customHeight="1" x14ac:dyDescent="0.35">
      <c r="A45" s="48"/>
      <c r="B45" s="7">
        <v>36</v>
      </c>
      <c r="C45" s="56" t="s">
        <v>162</v>
      </c>
      <c r="D45" s="53">
        <v>0</v>
      </c>
      <c r="E45" s="53">
        <v>0</v>
      </c>
      <c r="F45" s="53">
        <v>1</v>
      </c>
      <c r="G45" s="53">
        <v>0</v>
      </c>
      <c r="H45" s="9">
        <f t="shared" si="0"/>
        <v>1</v>
      </c>
      <c r="I45" s="10">
        <f t="shared" si="1"/>
        <v>1.2742099898063202E-4</v>
      </c>
      <c r="J45" s="1"/>
      <c r="K45" s="1"/>
      <c r="L45" s="1"/>
      <c r="M45" s="1"/>
      <c r="N45" s="1"/>
      <c r="O45" s="1"/>
    </row>
    <row r="46" spans="1:15" ht="23.1" customHeight="1" x14ac:dyDescent="0.35">
      <c r="A46" s="48"/>
      <c r="B46" s="7">
        <v>37</v>
      </c>
      <c r="C46" s="56" t="s">
        <v>67</v>
      </c>
      <c r="D46" s="53">
        <v>0</v>
      </c>
      <c r="E46" s="53">
        <v>1</v>
      </c>
      <c r="F46" s="53">
        <v>0</v>
      </c>
      <c r="G46" s="53">
        <v>0</v>
      </c>
      <c r="H46" s="9">
        <f t="shared" si="0"/>
        <v>1</v>
      </c>
      <c r="I46" s="10">
        <f t="shared" si="1"/>
        <v>1.2742099898063202E-4</v>
      </c>
      <c r="J46" s="1"/>
      <c r="K46" s="1"/>
      <c r="L46" s="1"/>
      <c r="M46" s="1"/>
      <c r="N46" s="1"/>
      <c r="O46" s="1"/>
    </row>
    <row r="47" spans="1:15" ht="23.1" customHeight="1" x14ac:dyDescent="0.35">
      <c r="A47" s="48"/>
      <c r="B47" s="7">
        <v>38</v>
      </c>
      <c r="C47" s="56" t="s">
        <v>83</v>
      </c>
      <c r="D47" s="53">
        <v>0</v>
      </c>
      <c r="E47" s="53">
        <v>0</v>
      </c>
      <c r="F47" s="53">
        <v>0</v>
      </c>
      <c r="G47" s="53">
        <v>0</v>
      </c>
      <c r="H47" s="9">
        <f t="shared" si="0"/>
        <v>0</v>
      </c>
      <c r="I47" s="10">
        <f t="shared" si="1"/>
        <v>0</v>
      </c>
      <c r="J47" s="1"/>
      <c r="K47" s="1"/>
      <c r="L47" s="1"/>
      <c r="M47" s="1"/>
      <c r="N47" s="1"/>
      <c r="O47" s="1"/>
    </row>
    <row r="48" spans="1:15" ht="23.1" customHeight="1" x14ac:dyDescent="0.35">
      <c r="A48" s="48"/>
      <c r="B48" s="7">
        <v>39</v>
      </c>
      <c r="C48" s="56" t="s">
        <v>97</v>
      </c>
      <c r="D48" s="53">
        <v>0</v>
      </c>
      <c r="E48" s="53">
        <v>0</v>
      </c>
      <c r="F48" s="53">
        <v>0</v>
      </c>
      <c r="G48" s="53">
        <v>0</v>
      </c>
      <c r="H48" s="9">
        <f t="shared" si="0"/>
        <v>0</v>
      </c>
      <c r="I48" s="10">
        <f t="shared" si="1"/>
        <v>0</v>
      </c>
      <c r="J48" s="1"/>
      <c r="K48" s="1"/>
      <c r="L48" s="1"/>
      <c r="M48" s="1"/>
      <c r="N48" s="1"/>
      <c r="O48" s="1"/>
    </row>
    <row r="49" spans="1:15" ht="23.1" customHeight="1" x14ac:dyDescent="0.35">
      <c r="A49" s="48"/>
      <c r="B49" s="7">
        <v>40</v>
      </c>
      <c r="C49" s="56" t="s">
        <v>93</v>
      </c>
      <c r="D49" s="53">
        <v>0</v>
      </c>
      <c r="E49" s="53">
        <v>0</v>
      </c>
      <c r="F49" s="53">
        <v>0</v>
      </c>
      <c r="G49" s="53">
        <v>0</v>
      </c>
      <c r="H49" s="9">
        <f t="shared" si="0"/>
        <v>0</v>
      </c>
      <c r="I49" s="10">
        <f t="shared" si="1"/>
        <v>0</v>
      </c>
      <c r="J49" s="1"/>
      <c r="K49" s="1"/>
      <c r="L49" s="1"/>
      <c r="M49" s="1"/>
      <c r="N49" s="1"/>
      <c r="O49" s="1"/>
    </row>
    <row r="50" spans="1:15" ht="23.1" customHeight="1" x14ac:dyDescent="0.35">
      <c r="A50" s="48"/>
      <c r="B50" s="7">
        <v>41</v>
      </c>
      <c r="C50" s="56" t="s">
        <v>114</v>
      </c>
      <c r="D50" s="53">
        <v>0</v>
      </c>
      <c r="E50" s="53">
        <v>0</v>
      </c>
      <c r="F50" s="53">
        <v>0</v>
      </c>
      <c r="G50" s="53">
        <v>0</v>
      </c>
      <c r="H50" s="9">
        <f t="shared" si="0"/>
        <v>0</v>
      </c>
      <c r="I50" s="10">
        <f t="shared" si="1"/>
        <v>0</v>
      </c>
      <c r="J50" s="1"/>
      <c r="K50" s="1"/>
      <c r="L50" s="1"/>
      <c r="M50" s="1"/>
      <c r="N50" s="1"/>
      <c r="O50" s="1"/>
    </row>
    <row r="51" spans="1:15" ht="23.1" customHeight="1" x14ac:dyDescent="0.35">
      <c r="A51" s="48"/>
      <c r="B51" s="7">
        <v>42</v>
      </c>
      <c r="C51" s="56" t="s">
        <v>86</v>
      </c>
      <c r="D51" s="53">
        <v>0</v>
      </c>
      <c r="E51" s="53">
        <v>0</v>
      </c>
      <c r="F51" s="53">
        <v>0</v>
      </c>
      <c r="G51" s="53">
        <v>0</v>
      </c>
      <c r="H51" s="9">
        <f t="shared" si="0"/>
        <v>0</v>
      </c>
      <c r="I51" s="10">
        <f t="shared" si="1"/>
        <v>0</v>
      </c>
      <c r="J51" s="1"/>
      <c r="K51" s="1"/>
      <c r="L51" s="1"/>
      <c r="M51" s="1"/>
      <c r="N51" s="1"/>
      <c r="O51" s="1"/>
    </row>
    <row r="52" spans="1:15" ht="23.1" customHeight="1" x14ac:dyDescent="0.35">
      <c r="A52" s="48"/>
      <c r="B52" s="7">
        <v>43</v>
      </c>
      <c r="C52" s="56" t="s">
        <v>85</v>
      </c>
      <c r="D52" s="53">
        <v>0</v>
      </c>
      <c r="E52" s="53">
        <v>0</v>
      </c>
      <c r="F52" s="53">
        <v>0</v>
      </c>
      <c r="G52" s="53">
        <v>0</v>
      </c>
      <c r="H52" s="9">
        <f t="shared" si="0"/>
        <v>0</v>
      </c>
      <c r="I52" s="10">
        <f t="shared" si="1"/>
        <v>0</v>
      </c>
      <c r="J52" s="1"/>
      <c r="K52" s="1"/>
      <c r="L52" s="1"/>
      <c r="M52" s="1"/>
      <c r="N52" s="1"/>
      <c r="O52" s="1"/>
    </row>
    <row r="53" spans="1:15" ht="23.1" customHeight="1" x14ac:dyDescent="0.35">
      <c r="A53" s="48"/>
      <c r="B53" s="7">
        <v>44</v>
      </c>
      <c r="C53" s="56" t="s">
        <v>116</v>
      </c>
      <c r="D53" s="53">
        <v>0</v>
      </c>
      <c r="E53" s="53">
        <v>0</v>
      </c>
      <c r="F53" s="53">
        <v>0</v>
      </c>
      <c r="G53" s="53">
        <v>0</v>
      </c>
      <c r="H53" s="9">
        <f t="shared" si="0"/>
        <v>0</v>
      </c>
      <c r="I53" s="10">
        <f t="shared" si="1"/>
        <v>0</v>
      </c>
      <c r="J53" s="1"/>
      <c r="K53" s="1"/>
      <c r="L53" s="1"/>
      <c r="M53" s="1"/>
      <c r="N53" s="1"/>
      <c r="O53" s="1"/>
    </row>
    <row r="54" spans="1:15" ht="23.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53">
        <v>0</v>
      </c>
      <c r="G54" s="53">
        <v>0</v>
      </c>
      <c r="H54" s="9">
        <f t="shared" si="0"/>
        <v>0</v>
      </c>
      <c r="I54" s="10">
        <f t="shared" si="1"/>
        <v>0</v>
      </c>
      <c r="J54" s="1"/>
      <c r="K54" s="1"/>
      <c r="L54" s="1"/>
      <c r="M54" s="1"/>
      <c r="N54" s="1"/>
      <c r="O54" s="1"/>
    </row>
    <row r="55" spans="1:15" ht="23.1" customHeight="1" x14ac:dyDescent="0.35">
      <c r="A55" s="48"/>
      <c r="B55" s="7"/>
      <c r="C55" s="56" t="s">
        <v>68</v>
      </c>
      <c r="D55" s="53">
        <v>11</v>
      </c>
      <c r="E55" s="53">
        <v>2</v>
      </c>
      <c r="F55" s="53">
        <v>3</v>
      </c>
      <c r="G55" s="53">
        <v>0</v>
      </c>
      <c r="H55" s="9">
        <f t="shared" si="0"/>
        <v>16</v>
      </c>
      <c r="I55" s="10">
        <f t="shared" si="1"/>
        <v>2.0387359836901123E-3</v>
      </c>
      <c r="J55" s="1"/>
      <c r="K55" s="1"/>
      <c r="L55" s="1"/>
      <c r="M55" s="1"/>
      <c r="N55" s="1"/>
      <c r="O55" s="1"/>
    </row>
    <row r="56" spans="1:15" ht="23.1" customHeight="1" x14ac:dyDescent="0.35">
      <c r="A56" s="48"/>
      <c r="B56" s="7"/>
      <c r="C56" s="56" t="s">
        <v>92</v>
      </c>
      <c r="D56" s="53">
        <v>3</v>
      </c>
      <c r="E56" s="53">
        <v>0</v>
      </c>
      <c r="F56" s="53">
        <v>0</v>
      </c>
      <c r="G56" s="53">
        <v>0</v>
      </c>
      <c r="H56" s="9">
        <f t="shared" si="0"/>
        <v>3</v>
      </c>
      <c r="I56" s="10">
        <f t="shared" si="1"/>
        <v>3.8226299694189603E-4</v>
      </c>
      <c r="J56" s="1"/>
      <c r="K56" s="1"/>
      <c r="L56" s="1"/>
      <c r="M56" s="1"/>
      <c r="N56" s="1"/>
      <c r="O56" s="1"/>
    </row>
    <row r="57" spans="1:15" ht="23.1" customHeight="1" thickBot="1" x14ac:dyDescent="0.4">
      <c r="A57" s="1"/>
      <c r="B57" s="96" t="s">
        <v>2</v>
      </c>
      <c r="C57" s="97"/>
      <c r="D57" s="63">
        <f>SUM(D10:D56)</f>
        <v>4381</v>
      </c>
      <c r="E57" s="63">
        <f t="shared" ref="E57:H57" si="2">SUM(E10:E56)</f>
        <v>1487</v>
      </c>
      <c r="F57" s="63">
        <f t="shared" si="2"/>
        <v>1562</v>
      </c>
      <c r="G57" s="63">
        <f t="shared" si="2"/>
        <v>418</v>
      </c>
      <c r="H57" s="63">
        <f t="shared" si="2"/>
        <v>7848</v>
      </c>
      <c r="I57" s="11">
        <f>SUM(I10:I56)</f>
        <v>1</v>
      </c>
      <c r="J57" s="1"/>
      <c r="K57" s="1"/>
      <c r="L57" s="1"/>
      <c r="M57" s="1"/>
      <c r="N57" s="1"/>
      <c r="O57" s="1"/>
    </row>
    <row r="58" spans="1:15" ht="21.75" customHeight="1" x14ac:dyDescent="0.35">
      <c r="A58" s="1"/>
      <c r="B58" s="49" t="s">
        <v>105</v>
      </c>
      <c r="C58" s="50"/>
      <c r="D58" s="50"/>
      <c r="E58" s="50"/>
      <c r="F58" s="50"/>
      <c r="G58" s="50"/>
      <c r="H58" s="1"/>
      <c r="I58" s="1"/>
      <c r="J58" s="1"/>
      <c r="K58" s="1"/>
      <c r="L58" s="1"/>
      <c r="M58" s="1"/>
      <c r="N58" s="1"/>
      <c r="O58" s="1"/>
    </row>
  </sheetData>
  <autoFilter ref="B9:I30">
    <sortState ref="B10:I56">
      <sortCondition descending="1" ref="H9:H30"/>
    </sortState>
  </autoFilter>
  <mergeCells count="3">
    <mergeCell ref="B6:I6"/>
    <mergeCell ref="B7:I7"/>
    <mergeCell ref="B57:C57"/>
  </mergeCells>
  <conditionalFormatting sqref="I10:I57">
    <cfRule type="dataBar" priority="681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{C6294364-1EA6-4606-A0CB-4FE824912AEF}</x14:id>
        </ext>
      </extLst>
    </cfRule>
    <cfRule type="dataBar" priority="68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{17C9C879-0D59-4190-BF48-163A67CDCE97}</x14:id>
        </ext>
      </extLst>
    </cfRule>
  </conditionalFormatting>
  <conditionalFormatting sqref="I10:I57">
    <cfRule type="dataBar" priority="68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{E91C6405-725C-4918-A0D3-BD5F0ED27B16}</x14:id>
        </ext>
      </extLst>
    </cfRule>
    <cfRule type="dataBar" priority="68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{38BA1B84-A2DC-47EF-B9FA-2A4BC24997D3}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294364-1EA6-4606-A0CB-4FE824912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C9C879-0D59-4190-BF48-163A67CDCE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  <x14:conditionalFormatting xmlns:xm="http://schemas.microsoft.com/office/excel/2006/main">
          <x14:cfRule type="dataBar" id="{E91C6405-725C-4918-A0D3-BD5F0ED27B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A1B84-A2DC-47EF-B9FA-2A4BC24997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I10:I57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8"/>
  <sheetViews>
    <sheetView workbookViewId="0"/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2.7109375" customWidth="1"/>
    <col min="5" max="5" width="10.5703125" customWidth="1"/>
    <col min="6" max="6" width="9.7109375" customWidth="1"/>
    <col min="7" max="7" width="11.5703125" customWidth="1"/>
    <col min="8" max="8" width="16.7109375" bestFit="1" customWidth="1"/>
    <col min="9" max="9" width="11.5703125" bestFit="1" customWidth="1"/>
    <col min="10" max="10" width="15.570312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20.25" customHeight="1" x14ac:dyDescent="0.25">
      <c r="B6" s="92" t="s">
        <v>160</v>
      </c>
      <c r="C6" s="92"/>
      <c r="D6" s="92"/>
      <c r="E6" s="92"/>
      <c r="F6" s="92"/>
      <c r="G6" s="92"/>
      <c r="H6" s="92"/>
      <c r="I6" s="92"/>
      <c r="J6" s="92"/>
      <c r="K6" s="51"/>
      <c r="L6" s="51"/>
      <c r="M6" s="51"/>
      <c r="N6" s="51"/>
      <c r="O6" s="51"/>
      <c r="P6" s="51"/>
    </row>
    <row r="7" spans="1:16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93"/>
      <c r="I7" s="93"/>
      <c r="J7" s="93"/>
      <c r="K7" s="52"/>
      <c r="L7" s="52"/>
      <c r="M7" s="52"/>
      <c r="N7" s="52"/>
      <c r="O7" s="52"/>
      <c r="P7" s="52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5.5" customHeight="1" x14ac:dyDescent="0.35">
      <c r="A9" s="1"/>
      <c r="B9" s="13" t="s">
        <v>1</v>
      </c>
      <c r="C9" s="14" t="str">
        <f>TITULOS!C12</f>
        <v>Delitos</v>
      </c>
      <c r="D9" s="58" t="s">
        <v>55</v>
      </c>
      <c r="E9" s="14" t="s">
        <v>49</v>
      </c>
      <c r="F9" s="58" t="s">
        <v>11</v>
      </c>
      <c r="G9" s="58" t="s">
        <v>13</v>
      </c>
      <c r="H9" s="58" t="s">
        <v>21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1.95" customHeight="1" x14ac:dyDescent="0.35">
      <c r="A10" s="48"/>
      <c r="B10" s="7"/>
      <c r="C10" s="56" t="s">
        <v>96</v>
      </c>
      <c r="D10" s="53">
        <v>747</v>
      </c>
      <c r="E10" s="53">
        <v>31</v>
      </c>
      <c r="F10" s="53">
        <v>85</v>
      </c>
      <c r="G10" s="53">
        <v>222</v>
      </c>
      <c r="H10" s="53">
        <v>333</v>
      </c>
      <c r="I10" s="9">
        <f t="shared" ref="I10:I56" si="0">SUM(D10:H10)</f>
        <v>1418</v>
      </c>
      <c r="J10" s="10">
        <f t="shared" ref="J10:J56" si="1">I10/$I$57</f>
        <v>0.15755555555555556</v>
      </c>
      <c r="K10" s="1"/>
      <c r="L10" s="1"/>
      <c r="M10" s="1"/>
      <c r="N10" s="1"/>
      <c r="O10" s="1"/>
      <c r="P10" s="1"/>
    </row>
    <row r="11" spans="1:16" ht="21.95" customHeight="1" x14ac:dyDescent="0.35">
      <c r="A11" s="48"/>
      <c r="B11" s="7"/>
      <c r="C11" s="56" t="s">
        <v>75</v>
      </c>
      <c r="D11" s="53">
        <v>1142</v>
      </c>
      <c r="E11" s="53">
        <v>91</v>
      </c>
      <c r="F11" s="53">
        <v>120</v>
      </c>
      <c r="G11" s="53">
        <v>2</v>
      </c>
      <c r="H11" s="53">
        <v>2</v>
      </c>
      <c r="I11" s="9">
        <f t="shared" si="0"/>
        <v>1357</v>
      </c>
      <c r="J11" s="10">
        <f t="shared" si="1"/>
        <v>0.15077777777777779</v>
      </c>
      <c r="K11" s="1"/>
      <c r="L11" s="1"/>
      <c r="M11" s="1"/>
      <c r="N11" s="1"/>
      <c r="O11" s="1"/>
      <c r="P11" s="1"/>
    </row>
    <row r="12" spans="1:16" ht="21.95" customHeight="1" x14ac:dyDescent="0.35">
      <c r="A12" s="48"/>
      <c r="B12" s="7"/>
      <c r="C12" s="56" t="s">
        <v>65</v>
      </c>
      <c r="D12" s="53">
        <v>246</v>
      </c>
      <c r="E12" s="53">
        <v>24</v>
      </c>
      <c r="F12" s="53">
        <v>69</v>
      </c>
      <c r="G12" s="53">
        <v>99</v>
      </c>
      <c r="H12" s="53">
        <v>284</v>
      </c>
      <c r="I12" s="9">
        <f t="shared" si="0"/>
        <v>722</v>
      </c>
      <c r="J12" s="10">
        <f t="shared" si="1"/>
        <v>8.0222222222222223E-2</v>
      </c>
      <c r="K12" s="1"/>
      <c r="L12" s="1"/>
      <c r="M12" s="1"/>
      <c r="N12" s="1"/>
      <c r="O12" s="1"/>
      <c r="P12" s="1"/>
    </row>
    <row r="13" spans="1:16" ht="21.95" customHeight="1" x14ac:dyDescent="0.35">
      <c r="A13" s="48"/>
      <c r="B13" s="7"/>
      <c r="C13" s="56" t="s">
        <v>69</v>
      </c>
      <c r="D13" s="53">
        <v>160</v>
      </c>
      <c r="E13" s="53">
        <v>19</v>
      </c>
      <c r="F13" s="53">
        <v>66</v>
      </c>
      <c r="G13" s="53">
        <v>168</v>
      </c>
      <c r="H13" s="53">
        <v>253</v>
      </c>
      <c r="I13" s="9">
        <f t="shared" si="0"/>
        <v>666</v>
      </c>
      <c r="J13" s="10">
        <f t="shared" si="1"/>
        <v>7.3999999999999996E-2</v>
      </c>
      <c r="K13" s="1"/>
      <c r="L13" s="1"/>
      <c r="M13" s="1"/>
      <c r="N13" s="1"/>
      <c r="O13" s="1"/>
      <c r="P13" s="1"/>
    </row>
    <row r="14" spans="1:16" ht="21.95" customHeight="1" x14ac:dyDescent="0.35">
      <c r="A14" s="48"/>
      <c r="B14" s="7"/>
      <c r="C14" s="56" t="s">
        <v>61</v>
      </c>
      <c r="D14" s="53">
        <v>240</v>
      </c>
      <c r="E14" s="53">
        <v>6</v>
      </c>
      <c r="F14" s="53">
        <v>9</v>
      </c>
      <c r="G14" s="53">
        <v>134</v>
      </c>
      <c r="H14" s="53">
        <v>185</v>
      </c>
      <c r="I14" s="9">
        <f t="shared" si="0"/>
        <v>574</v>
      </c>
      <c r="J14" s="10">
        <f t="shared" si="1"/>
        <v>6.377777777777778E-2</v>
      </c>
      <c r="K14" s="1"/>
      <c r="L14" s="1"/>
      <c r="M14" s="1"/>
      <c r="N14" s="1"/>
      <c r="O14" s="1"/>
      <c r="P14" s="1"/>
    </row>
    <row r="15" spans="1:16" ht="21.95" customHeight="1" x14ac:dyDescent="0.35">
      <c r="A15" s="48"/>
      <c r="B15" s="7"/>
      <c r="C15" s="56" t="s">
        <v>107</v>
      </c>
      <c r="D15" s="53">
        <v>2</v>
      </c>
      <c r="E15" s="53">
        <v>27</v>
      </c>
      <c r="F15" s="53">
        <v>95</v>
      </c>
      <c r="G15" s="53">
        <v>402</v>
      </c>
      <c r="H15" s="53">
        <v>0</v>
      </c>
      <c r="I15" s="9">
        <f t="shared" si="0"/>
        <v>526</v>
      </c>
      <c r="J15" s="10">
        <f t="shared" si="1"/>
        <v>5.8444444444444445E-2</v>
      </c>
      <c r="K15" s="1"/>
      <c r="L15" s="1"/>
      <c r="M15" s="1"/>
      <c r="N15" s="1"/>
      <c r="O15" s="1"/>
      <c r="P15" s="1"/>
    </row>
    <row r="16" spans="1:16" ht="21.95" customHeight="1" x14ac:dyDescent="0.35">
      <c r="A16" s="48"/>
      <c r="B16" s="7"/>
      <c r="C16" s="56" t="s">
        <v>60</v>
      </c>
      <c r="D16" s="53">
        <v>118</v>
      </c>
      <c r="E16" s="53">
        <v>7</v>
      </c>
      <c r="F16" s="53">
        <v>22</v>
      </c>
      <c r="G16" s="53">
        <v>153</v>
      </c>
      <c r="H16" s="53">
        <v>135</v>
      </c>
      <c r="I16" s="9">
        <f t="shared" si="0"/>
        <v>435</v>
      </c>
      <c r="J16" s="10">
        <f t="shared" si="1"/>
        <v>4.8333333333333332E-2</v>
      </c>
      <c r="K16" s="1"/>
      <c r="L16" s="1"/>
      <c r="M16" s="1"/>
      <c r="N16" s="1"/>
      <c r="O16" s="1"/>
      <c r="P16" s="1"/>
    </row>
    <row r="17" spans="1:16" ht="21.95" customHeight="1" x14ac:dyDescent="0.35">
      <c r="A17" s="48"/>
      <c r="B17" s="7"/>
      <c r="C17" s="56" t="s">
        <v>58</v>
      </c>
      <c r="D17" s="53">
        <v>106</v>
      </c>
      <c r="E17" s="53">
        <v>7</v>
      </c>
      <c r="F17" s="53">
        <v>16</v>
      </c>
      <c r="G17" s="53">
        <v>117</v>
      </c>
      <c r="H17" s="53">
        <v>172</v>
      </c>
      <c r="I17" s="9">
        <f t="shared" si="0"/>
        <v>418</v>
      </c>
      <c r="J17" s="10">
        <f t="shared" si="1"/>
        <v>4.6444444444444441E-2</v>
      </c>
      <c r="K17" s="1"/>
      <c r="L17" s="1"/>
      <c r="M17" s="1"/>
      <c r="N17" s="1"/>
      <c r="O17" s="1"/>
      <c r="P17" s="1"/>
    </row>
    <row r="18" spans="1:16" ht="21.95" customHeight="1" x14ac:dyDescent="0.35">
      <c r="A18" s="48"/>
      <c r="B18" s="7"/>
      <c r="C18" s="56" t="s">
        <v>109</v>
      </c>
      <c r="D18" s="53">
        <v>97</v>
      </c>
      <c r="E18" s="53">
        <v>6</v>
      </c>
      <c r="F18" s="53">
        <v>29</v>
      </c>
      <c r="G18" s="53">
        <v>199</v>
      </c>
      <c r="H18" s="53">
        <v>82</v>
      </c>
      <c r="I18" s="9">
        <f t="shared" si="0"/>
        <v>413</v>
      </c>
      <c r="J18" s="10">
        <f t="shared" si="1"/>
        <v>4.5888888888888889E-2</v>
      </c>
      <c r="K18" s="1"/>
      <c r="L18" s="1"/>
      <c r="M18" s="1"/>
      <c r="N18" s="1"/>
      <c r="O18" s="1"/>
      <c r="P18" s="1"/>
    </row>
    <row r="19" spans="1:16" ht="21.95" customHeight="1" x14ac:dyDescent="0.35">
      <c r="A19" s="48"/>
      <c r="B19" s="7"/>
      <c r="C19" s="56" t="s">
        <v>94</v>
      </c>
      <c r="D19" s="53">
        <v>253</v>
      </c>
      <c r="E19" s="53">
        <v>48</v>
      </c>
      <c r="F19" s="53">
        <v>79</v>
      </c>
      <c r="G19" s="53">
        <v>19</v>
      </c>
      <c r="H19" s="53">
        <v>8</v>
      </c>
      <c r="I19" s="9">
        <f t="shared" si="0"/>
        <v>407</v>
      </c>
      <c r="J19" s="10">
        <f t="shared" si="1"/>
        <v>4.5222222222222219E-2</v>
      </c>
      <c r="K19" s="1"/>
      <c r="L19" s="1"/>
      <c r="M19" s="1"/>
      <c r="N19" s="1"/>
      <c r="O19" s="1"/>
      <c r="P19" s="1"/>
    </row>
    <row r="20" spans="1:16" ht="21.95" customHeight="1" x14ac:dyDescent="0.35">
      <c r="A20" s="48"/>
      <c r="B20" s="7"/>
      <c r="C20" s="56" t="s">
        <v>95</v>
      </c>
      <c r="D20" s="53">
        <v>90</v>
      </c>
      <c r="E20" s="53">
        <v>143</v>
      </c>
      <c r="F20" s="53">
        <v>50</v>
      </c>
      <c r="G20" s="53">
        <v>1</v>
      </c>
      <c r="H20" s="53">
        <v>14</v>
      </c>
      <c r="I20" s="9">
        <f t="shared" si="0"/>
        <v>298</v>
      </c>
      <c r="J20" s="10">
        <f t="shared" si="1"/>
        <v>3.3111111111111112E-2</v>
      </c>
      <c r="K20" s="1"/>
      <c r="L20" s="1"/>
      <c r="M20" s="1"/>
      <c r="N20" s="1"/>
      <c r="O20" s="1"/>
      <c r="P20" s="1"/>
    </row>
    <row r="21" spans="1:16" ht="21.95" customHeight="1" x14ac:dyDescent="0.35">
      <c r="A21" s="48"/>
      <c r="B21" s="7"/>
      <c r="C21" s="56" t="s">
        <v>111</v>
      </c>
      <c r="D21" s="53">
        <v>107</v>
      </c>
      <c r="E21" s="53">
        <v>9</v>
      </c>
      <c r="F21" s="53">
        <v>45</v>
      </c>
      <c r="G21" s="53">
        <v>91</v>
      </c>
      <c r="H21" s="53">
        <v>41</v>
      </c>
      <c r="I21" s="9">
        <f t="shared" si="0"/>
        <v>293</v>
      </c>
      <c r="J21" s="10">
        <f t="shared" si="1"/>
        <v>3.2555555555555553E-2</v>
      </c>
      <c r="K21" s="1"/>
      <c r="L21" s="1"/>
      <c r="M21" s="1"/>
      <c r="N21" s="1"/>
      <c r="O21" s="1"/>
      <c r="P21" s="1"/>
    </row>
    <row r="22" spans="1:16" ht="21.95" customHeight="1" x14ac:dyDescent="0.35">
      <c r="A22" s="48"/>
      <c r="B22" s="7"/>
      <c r="C22" s="56" t="s">
        <v>108</v>
      </c>
      <c r="D22" s="53">
        <v>45</v>
      </c>
      <c r="E22" s="53">
        <v>8</v>
      </c>
      <c r="F22" s="53">
        <v>21</v>
      </c>
      <c r="G22" s="53">
        <v>21</v>
      </c>
      <c r="H22" s="53">
        <v>193</v>
      </c>
      <c r="I22" s="9">
        <f t="shared" si="0"/>
        <v>288</v>
      </c>
      <c r="J22" s="10">
        <f t="shared" si="1"/>
        <v>3.2000000000000001E-2</v>
      </c>
      <c r="K22" s="1"/>
      <c r="L22" s="1"/>
      <c r="M22" s="1"/>
      <c r="N22" s="1"/>
      <c r="O22" s="1"/>
      <c r="P22" s="1"/>
    </row>
    <row r="23" spans="1:16" ht="21.95" customHeight="1" x14ac:dyDescent="0.35">
      <c r="A23" s="48"/>
      <c r="B23" s="7"/>
      <c r="C23" s="56" t="s">
        <v>110</v>
      </c>
      <c r="D23" s="53">
        <v>81</v>
      </c>
      <c r="E23" s="53">
        <v>3</v>
      </c>
      <c r="F23" s="53">
        <v>6</v>
      </c>
      <c r="G23" s="53">
        <v>44</v>
      </c>
      <c r="H23" s="53">
        <v>137</v>
      </c>
      <c r="I23" s="9">
        <f t="shared" si="0"/>
        <v>271</v>
      </c>
      <c r="J23" s="10">
        <f t="shared" si="1"/>
        <v>3.0111111111111113E-2</v>
      </c>
      <c r="K23" s="1"/>
      <c r="L23" s="1"/>
      <c r="M23" s="1"/>
      <c r="N23" s="1"/>
      <c r="O23" s="1"/>
      <c r="P23" s="1"/>
    </row>
    <row r="24" spans="1:16" ht="21.95" customHeight="1" x14ac:dyDescent="0.35">
      <c r="A24" s="48"/>
      <c r="B24" s="7"/>
      <c r="C24" s="56" t="s">
        <v>63</v>
      </c>
      <c r="D24" s="53">
        <v>35</v>
      </c>
      <c r="E24" s="53">
        <v>6</v>
      </c>
      <c r="F24" s="53">
        <v>8</v>
      </c>
      <c r="G24" s="53">
        <v>76</v>
      </c>
      <c r="H24" s="53">
        <v>125</v>
      </c>
      <c r="I24" s="9">
        <f t="shared" si="0"/>
        <v>250</v>
      </c>
      <c r="J24" s="10">
        <f t="shared" si="1"/>
        <v>2.7777777777777776E-2</v>
      </c>
      <c r="K24" s="1"/>
      <c r="L24" s="1"/>
      <c r="M24" s="1"/>
      <c r="N24" s="1"/>
      <c r="O24" s="1"/>
      <c r="P24" s="1"/>
    </row>
    <row r="25" spans="1:16" ht="21.95" customHeight="1" x14ac:dyDescent="0.35">
      <c r="A25" s="48"/>
      <c r="B25" s="7"/>
      <c r="C25" s="56" t="s">
        <v>163</v>
      </c>
      <c r="D25" s="53">
        <v>20</v>
      </c>
      <c r="E25" s="53">
        <v>8</v>
      </c>
      <c r="F25" s="53">
        <v>22</v>
      </c>
      <c r="G25" s="53">
        <v>58</v>
      </c>
      <c r="H25" s="53">
        <v>1</v>
      </c>
      <c r="I25" s="9">
        <f t="shared" si="0"/>
        <v>109</v>
      </c>
      <c r="J25" s="10">
        <f t="shared" si="1"/>
        <v>1.2111111111111111E-2</v>
      </c>
      <c r="K25" s="1"/>
      <c r="L25" s="1"/>
      <c r="M25" s="1"/>
      <c r="N25" s="1"/>
      <c r="O25" s="1"/>
      <c r="P25" s="1"/>
    </row>
    <row r="26" spans="1:16" ht="21.95" customHeight="1" x14ac:dyDescent="0.35">
      <c r="A26" s="48"/>
      <c r="B26" s="7"/>
      <c r="C26" s="56" t="s">
        <v>59</v>
      </c>
      <c r="D26" s="53">
        <v>32</v>
      </c>
      <c r="E26" s="53">
        <v>30</v>
      </c>
      <c r="F26" s="53">
        <v>32</v>
      </c>
      <c r="G26" s="53">
        <v>0</v>
      </c>
      <c r="H26" s="53">
        <v>2</v>
      </c>
      <c r="I26" s="9">
        <f t="shared" si="0"/>
        <v>96</v>
      </c>
      <c r="J26" s="10">
        <f t="shared" si="1"/>
        <v>1.0666666666666666E-2</v>
      </c>
      <c r="K26" s="1"/>
      <c r="L26" s="1"/>
      <c r="M26" s="1"/>
      <c r="N26" s="1"/>
      <c r="O26" s="1"/>
      <c r="P26" s="1"/>
    </row>
    <row r="27" spans="1:16" ht="21.95" customHeight="1" x14ac:dyDescent="0.35">
      <c r="A27" s="48"/>
      <c r="B27" s="7"/>
      <c r="C27" s="56" t="s">
        <v>62</v>
      </c>
      <c r="D27" s="53">
        <v>4</v>
      </c>
      <c r="E27" s="53">
        <v>1</v>
      </c>
      <c r="F27" s="53">
        <v>6</v>
      </c>
      <c r="G27" s="53">
        <v>8</v>
      </c>
      <c r="H27" s="53">
        <v>54</v>
      </c>
      <c r="I27" s="9">
        <f t="shared" si="0"/>
        <v>73</v>
      </c>
      <c r="J27" s="10">
        <f t="shared" si="1"/>
        <v>8.1111111111111106E-3</v>
      </c>
      <c r="K27" s="1"/>
      <c r="L27" s="1"/>
      <c r="M27" s="1"/>
      <c r="N27" s="1"/>
      <c r="O27" s="1"/>
      <c r="P27" s="1"/>
    </row>
    <row r="28" spans="1:16" ht="21.95" customHeight="1" x14ac:dyDescent="0.35">
      <c r="A28" s="48"/>
      <c r="B28" s="7"/>
      <c r="C28" s="56" t="s">
        <v>72</v>
      </c>
      <c r="D28" s="53">
        <v>15</v>
      </c>
      <c r="E28" s="53">
        <v>4</v>
      </c>
      <c r="F28" s="53">
        <v>5</v>
      </c>
      <c r="G28" s="53">
        <v>7</v>
      </c>
      <c r="H28" s="53">
        <v>33</v>
      </c>
      <c r="I28" s="9">
        <f t="shared" si="0"/>
        <v>64</v>
      </c>
      <c r="J28" s="10">
        <f t="shared" si="1"/>
        <v>7.1111111111111115E-3</v>
      </c>
      <c r="K28" s="1"/>
      <c r="L28" s="1"/>
      <c r="M28" s="1"/>
      <c r="N28" s="1"/>
      <c r="O28" s="1"/>
      <c r="P28" s="1"/>
    </row>
    <row r="29" spans="1:16" ht="21.95" customHeight="1" x14ac:dyDescent="0.35">
      <c r="A29" s="48"/>
      <c r="B29" s="7"/>
      <c r="C29" s="56" t="s">
        <v>66</v>
      </c>
      <c r="D29" s="53">
        <v>11</v>
      </c>
      <c r="E29" s="53">
        <v>5</v>
      </c>
      <c r="F29" s="53">
        <v>7</v>
      </c>
      <c r="G29" s="53">
        <v>7</v>
      </c>
      <c r="H29" s="53">
        <v>13</v>
      </c>
      <c r="I29" s="9">
        <f t="shared" si="0"/>
        <v>43</v>
      </c>
      <c r="J29" s="10">
        <f t="shared" si="1"/>
        <v>4.7777777777777775E-3</v>
      </c>
      <c r="K29" s="1"/>
      <c r="L29" s="1"/>
      <c r="M29" s="1"/>
      <c r="N29" s="1"/>
      <c r="O29" s="1"/>
      <c r="P29" s="1"/>
    </row>
    <row r="30" spans="1:16" ht="21.95" customHeight="1" x14ac:dyDescent="0.35">
      <c r="A30" s="48"/>
      <c r="B30" s="7"/>
      <c r="C30" s="56" t="s">
        <v>64</v>
      </c>
      <c r="D30" s="53">
        <v>7</v>
      </c>
      <c r="E30" s="53">
        <v>1</v>
      </c>
      <c r="F30" s="53">
        <v>1</v>
      </c>
      <c r="G30" s="53">
        <v>12</v>
      </c>
      <c r="H30" s="53">
        <v>15</v>
      </c>
      <c r="I30" s="9">
        <f t="shared" si="0"/>
        <v>36</v>
      </c>
      <c r="J30" s="10">
        <f t="shared" si="1"/>
        <v>4.0000000000000001E-3</v>
      </c>
      <c r="K30" s="1"/>
      <c r="L30" s="1"/>
      <c r="M30" s="1"/>
      <c r="N30" s="1"/>
      <c r="O30" s="1"/>
      <c r="P30" s="1"/>
    </row>
    <row r="31" spans="1:16" ht="21.95" customHeight="1" x14ac:dyDescent="0.35">
      <c r="A31" s="48"/>
      <c r="B31" s="7"/>
      <c r="C31" s="56" t="s">
        <v>164</v>
      </c>
      <c r="D31" s="53">
        <v>2</v>
      </c>
      <c r="E31" s="53">
        <v>3</v>
      </c>
      <c r="F31" s="53">
        <v>8</v>
      </c>
      <c r="G31" s="53">
        <v>4</v>
      </c>
      <c r="H31" s="53">
        <v>11</v>
      </c>
      <c r="I31" s="9">
        <f t="shared" si="0"/>
        <v>28</v>
      </c>
      <c r="J31" s="10">
        <f t="shared" si="1"/>
        <v>3.1111111111111109E-3</v>
      </c>
      <c r="K31" s="1"/>
      <c r="L31" s="1"/>
      <c r="M31" s="1"/>
      <c r="N31" s="1"/>
      <c r="O31" s="1"/>
      <c r="P31" s="1"/>
    </row>
    <row r="32" spans="1:16" ht="21.95" customHeight="1" x14ac:dyDescent="0.35">
      <c r="A32" s="48"/>
      <c r="B32" s="7"/>
      <c r="C32" s="56" t="s">
        <v>73</v>
      </c>
      <c r="D32" s="53">
        <v>5</v>
      </c>
      <c r="E32" s="53">
        <v>0</v>
      </c>
      <c r="F32" s="53">
        <v>5</v>
      </c>
      <c r="G32" s="53">
        <v>7</v>
      </c>
      <c r="H32" s="53">
        <v>9</v>
      </c>
      <c r="I32" s="9">
        <f t="shared" si="0"/>
        <v>26</v>
      </c>
      <c r="J32" s="10">
        <f t="shared" si="1"/>
        <v>2.8888888888888888E-3</v>
      </c>
      <c r="K32" s="1"/>
      <c r="L32" s="1"/>
      <c r="M32" s="1"/>
      <c r="N32" s="1"/>
      <c r="O32" s="1"/>
      <c r="P32" s="1"/>
    </row>
    <row r="33" spans="1:16" ht="21.95" customHeight="1" x14ac:dyDescent="0.35">
      <c r="A33" s="48"/>
      <c r="B33" s="7"/>
      <c r="C33" s="56" t="s">
        <v>91</v>
      </c>
      <c r="D33" s="53">
        <v>4</v>
      </c>
      <c r="E33" s="53">
        <v>2</v>
      </c>
      <c r="F33" s="53">
        <v>3</v>
      </c>
      <c r="G33" s="53">
        <v>3</v>
      </c>
      <c r="H33" s="53">
        <v>6</v>
      </c>
      <c r="I33" s="9">
        <f t="shared" si="0"/>
        <v>18</v>
      </c>
      <c r="J33" s="10">
        <f t="shared" si="1"/>
        <v>2E-3</v>
      </c>
      <c r="K33" s="1"/>
      <c r="L33" s="1"/>
      <c r="M33" s="1"/>
      <c r="N33" s="1"/>
      <c r="O33" s="1"/>
      <c r="P33" s="1"/>
    </row>
    <row r="34" spans="1:16" ht="21.95" customHeight="1" x14ac:dyDescent="0.35">
      <c r="A34" s="48"/>
      <c r="B34" s="7"/>
      <c r="C34" s="56" t="s">
        <v>90</v>
      </c>
      <c r="D34" s="53">
        <v>1</v>
      </c>
      <c r="E34" s="53">
        <v>2</v>
      </c>
      <c r="F34" s="53">
        <v>0</v>
      </c>
      <c r="G34" s="53">
        <v>4</v>
      </c>
      <c r="H34" s="53">
        <v>7</v>
      </c>
      <c r="I34" s="9">
        <f t="shared" si="0"/>
        <v>14</v>
      </c>
      <c r="J34" s="10">
        <f t="shared" si="1"/>
        <v>1.5555555555555555E-3</v>
      </c>
      <c r="K34" s="1"/>
      <c r="L34" s="1"/>
      <c r="M34" s="1"/>
      <c r="N34" s="1"/>
      <c r="O34" s="1"/>
      <c r="P34" s="1"/>
    </row>
    <row r="35" spans="1:16" ht="21.95" customHeight="1" x14ac:dyDescent="0.35">
      <c r="A35" s="48"/>
      <c r="B35" s="7"/>
      <c r="C35" s="56" t="s">
        <v>70</v>
      </c>
      <c r="D35" s="53">
        <v>4</v>
      </c>
      <c r="E35" s="53">
        <v>0</v>
      </c>
      <c r="F35" s="53">
        <v>2</v>
      </c>
      <c r="G35" s="53">
        <v>5</v>
      </c>
      <c r="H35" s="53">
        <v>3</v>
      </c>
      <c r="I35" s="9">
        <f t="shared" si="0"/>
        <v>14</v>
      </c>
      <c r="J35" s="10">
        <f t="shared" si="1"/>
        <v>1.5555555555555555E-3</v>
      </c>
      <c r="K35" s="1"/>
      <c r="L35" s="1"/>
      <c r="M35" s="1"/>
      <c r="N35" s="1"/>
      <c r="O35" s="1"/>
      <c r="P35" s="1"/>
    </row>
    <row r="36" spans="1:16" ht="21.95" customHeight="1" x14ac:dyDescent="0.35">
      <c r="A36" s="48"/>
      <c r="B36" s="7"/>
      <c r="C36" s="56" t="s">
        <v>102</v>
      </c>
      <c r="D36" s="53">
        <v>1</v>
      </c>
      <c r="E36" s="53">
        <v>2</v>
      </c>
      <c r="F36" s="53">
        <v>3</v>
      </c>
      <c r="G36" s="53">
        <v>2</v>
      </c>
      <c r="H36" s="53">
        <v>5</v>
      </c>
      <c r="I36" s="9">
        <f t="shared" si="0"/>
        <v>13</v>
      </c>
      <c r="J36" s="10">
        <f t="shared" si="1"/>
        <v>1.4444444444444444E-3</v>
      </c>
      <c r="K36" s="1"/>
      <c r="L36" s="1"/>
      <c r="M36" s="1"/>
      <c r="N36" s="1"/>
      <c r="O36" s="1"/>
      <c r="P36" s="1"/>
    </row>
    <row r="37" spans="1:16" ht="21.95" customHeight="1" x14ac:dyDescent="0.35">
      <c r="A37" s="48"/>
      <c r="B37" s="7"/>
      <c r="C37" s="56" t="s">
        <v>74</v>
      </c>
      <c r="D37" s="53">
        <v>5</v>
      </c>
      <c r="E37" s="53">
        <v>1</v>
      </c>
      <c r="F37" s="53">
        <v>5</v>
      </c>
      <c r="G37" s="53">
        <v>0</v>
      </c>
      <c r="H37" s="53">
        <v>0</v>
      </c>
      <c r="I37" s="9">
        <f t="shared" si="0"/>
        <v>11</v>
      </c>
      <c r="J37" s="10">
        <f t="shared" si="1"/>
        <v>1.2222222222222222E-3</v>
      </c>
      <c r="K37" s="1"/>
      <c r="L37" s="1"/>
      <c r="M37" s="1"/>
      <c r="N37" s="1"/>
      <c r="O37" s="1"/>
      <c r="P37" s="1"/>
    </row>
    <row r="38" spans="1:16" ht="21.95" customHeight="1" x14ac:dyDescent="0.35">
      <c r="A38" s="48"/>
      <c r="B38" s="7"/>
      <c r="C38" s="56" t="s">
        <v>113</v>
      </c>
      <c r="D38" s="53">
        <v>5</v>
      </c>
      <c r="E38" s="53">
        <v>2</v>
      </c>
      <c r="F38" s="53">
        <v>0</v>
      </c>
      <c r="G38" s="53">
        <v>0</v>
      </c>
      <c r="H38" s="53">
        <v>2</v>
      </c>
      <c r="I38" s="9">
        <f t="shared" si="0"/>
        <v>9</v>
      </c>
      <c r="J38" s="10">
        <f t="shared" si="1"/>
        <v>1E-3</v>
      </c>
      <c r="K38" s="1"/>
      <c r="L38" s="1"/>
      <c r="M38" s="1"/>
      <c r="N38" s="1"/>
      <c r="O38" s="1"/>
      <c r="P38" s="1"/>
    </row>
    <row r="39" spans="1:16" ht="21.95" customHeight="1" x14ac:dyDescent="0.35">
      <c r="A39" s="48"/>
      <c r="B39" s="7"/>
      <c r="C39" s="56" t="s">
        <v>87</v>
      </c>
      <c r="D39" s="53">
        <v>5</v>
      </c>
      <c r="E39" s="53">
        <v>0</v>
      </c>
      <c r="F39" s="53">
        <v>0</v>
      </c>
      <c r="G39" s="53">
        <v>1</v>
      </c>
      <c r="H39" s="53">
        <v>2</v>
      </c>
      <c r="I39" s="9">
        <f t="shared" si="0"/>
        <v>8</v>
      </c>
      <c r="J39" s="10">
        <f t="shared" si="1"/>
        <v>8.8888888888888893E-4</v>
      </c>
      <c r="K39" s="1"/>
      <c r="L39" s="1"/>
      <c r="M39" s="1"/>
      <c r="N39" s="1"/>
      <c r="O39" s="1"/>
      <c r="P39" s="1"/>
    </row>
    <row r="40" spans="1:16" ht="21.95" customHeight="1" x14ac:dyDescent="0.35">
      <c r="A40" s="48"/>
      <c r="B40" s="7"/>
      <c r="C40" s="56" t="s">
        <v>86</v>
      </c>
      <c r="D40" s="53">
        <v>0</v>
      </c>
      <c r="E40" s="53">
        <v>0</v>
      </c>
      <c r="F40" s="53">
        <v>0</v>
      </c>
      <c r="G40" s="53">
        <v>0</v>
      </c>
      <c r="H40" s="53">
        <v>5</v>
      </c>
      <c r="I40" s="9">
        <f t="shared" si="0"/>
        <v>5</v>
      </c>
      <c r="J40" s="10">
        <f t="shared" si="1"/>
        <v>5.5555555555555556E-4</v>
      </c>
      <c r="K40" s="1"/>
      <c r="L40" s="1"/>
      <c r="M40" s="1"/>
      <c r="N40" s="1"/>
      <c r="O40" s="1"/>
      <c r="P40" s="1"/>
    </row>
    <row r="41" spans="1:16" ht="21.95" customHeight="1" x14ac:dyDescent="0.35">
      <c r="A41" s="48"/>
      <c r="B41" s="7"/>
      <c r="C41" s="56" t="s">
        <v>162</v>
      </c>
      <c r="D41" s="53">
        <v>0</v>
      </c>
      <c r="E41" s="53">
        <v>0</v>
      </c>
      <c r="F41" s="53">
        <v>0</v>
      </c>
      <c r="G41" s="53">
        <v>0</v>
      </c>
      <c r="H41" s="53">
        <v>4</v>
      </c>
      <c r="I41" s="9">
        <f t="shared" si="0"/>
        <v>4</v>
      </c>
      <c r="J41" s="10">
        <f t="shared" si="1"/>
        <v>4.4444444444444447E-4</v>
      </c>
      <c r="K41" s="1"/>
      <c r="L41" s="1"/>
      <c r="M41" s="1"/>
      <c r="N41" s="1"/>
      <c r="O41" s="1"/>
      <c r="P41" s="1"/>
    </row>
    <row r="42" spans="1:16" ht="21.95" customHeight="1" x14ac:dyDescent="0.35">
      <c r="A42" s="48"/>
      <c r="B42" s="7"/>
      <c r="C42" s="56" t="s">
        <v>115</v>
      </c>
      <c r="D42" s="53">
        <v>0</v>
      </c>
      <c r="E42" s="53">
        <v>0</v>
      </c>
      <c r="F42" s="53">
        <v>0</v>
      </c>
      <c r="G42" s="53">
        <v>1</v>
      </c>
      <c r="H42" s="53">
        <v>2</v>
      </c>
      <c r="I42" s="9">
        <f t="shared" si="0"/>
        <v>3</v>
      </c>
      <c r="J42" s="10">
        <f t="shared" si="1"/>
        <v>3.3333333333333332E-4</v>
      </c>
      <c r="K42" s="1"/>
      <c r="L42" s="1"/>
      <c r="M42" s="1"/>
      <c r="N42" s="1"/>
      <c r="O42" s="1"/>
      <c r="P42" s="1"/>
    </row>
    <row r="43" spans="1:16" ht="21.95" customHeight="1" x14ac:dyDescent="0.35">
      <c r="A43" s="48"/>
      <c r="B43" s="7"/>
      <c r="C43" s="56" t="s">
        <v>116</v>
      </c>
      <c r="D43" s="53">
        <v>0</v>
      </c>
      <c r="E43" s="53">
        <v>1</v>
      </c>
      <c r="F43" s="53">
        <v>0</v>
      </c>
      <c r="G43" s="53">
        <v>0</v>
      </c>
      <c r="H43" s="53">
        <v>1</v>
      </c>
      <c r="I43" s="9">
        <f t="shared" si="0"/>
        <v>2</v>
      </c>
      <c r="J43" s="10">
        <f t="shared" si="1"/>
        <v>2.2222222222222223E-4</v>
      </c>
      <c r="K43" s="1"/>
      <c r="L43" s="1"/>
      <c r="M43" s="1"/>
      <c r="N43" s="1"/>
      <c r="O43" s="1"/>
      <c r="P43" s="1"/>
    </row>
    <row r="44" spans="1:16" ht="21.95" customHeight="1" x14ac:dyDescent="0.35">
      <c r="A44" s="48"/>
      <c r="B44" s="7"/>
      <c r="C44" s="56" t="s">
        <v>112</v>
      </c>
      <c r="D44" s="53">
        <v>0</v>
      </c>
      <c r="E44" s="53">
        <v>0</v>
      </c>
      <c r="F44" s="53">
        <v>0</v>
      </c>
      <c r="G44" s="53">
        <v>0</v>
      </c>
      <c r="H44" s="53">
        <v>1</v>
      </c>
      <c r="I44" s="9">
        <f t="shared" si="0"/>
        <v>1</v>
      </c>
      <c r="J44" s="10">
        <f t="shared" si="1"/>
        <v>1.1111111111111112E-4</v>
      </c>
      <c r="K44" s="1"/>
      <c r="L44" s="1"/>
      <c r="M44" s="1"/>
      <c r="N44" s="1"/>
      <c r="O44" s="1"/>
      <c r="P44" s="1"/>
    </row>
    <row r="45" spans="1:16" ht="21.95" customHeight="1" x14ac:dyDescent="0.35">
      <c r="A45" s="48"/>
      <c r="B45" s="7"/>
      <c r="C45" s="56" t="s">
        <v>71</v>
      </c>
      <c r="D45" s="53">
        <v>0</v>
      </c>
      <c r="E45" s="53">
        <v>0</v>
      </c>
      <c r="F45" s="53">
        <v>0</v>
      </c>
      <c r="G45" s="53">
        <v>0</v>
      </c>
      <c r="H45" s="53">
        <v>1</v>
      </c>
      <c r="I45" s="9">
        <f t="shared" si="0"/>
        <v>1</v>
      </c>
      <c r="J45" s="10">
        <f t="shared" si="1"/>
        <v>1.1111111111111112E-4</v>
      </c>
      <c r="K45" s="1"/>
      <c r="L45" s="1"/>
      <c r="M45" s="1"/>
      <c r="N45" s="1"/>
      <c r="O45" s="1"/>
      <c r="P45" s="1"/>
    </row>
    <row r="46" spans="1:16" ht="21.95" customHeight="1" x14ac:dyDescent="0.35">
      <c r="A46" s="48"/>
      <c r="B46" s="7"/>
      <c r="C46" s="56" t="s">
        <v>88</v>
      </c>
      <c r="D46" s="53">
        <v>0</v>
      </c>
      <c r="E46" s="53">
        <v>0</v>
      </c>
      <c r="F46" s="53">
        <v>0</v>
      </c>
      <c r="G46" s="53">
        <v>0</v>
      </c>
      <c r="H46" s="53">
        <v>1</v>
      </c>
      <c r="I46" s="9">
        <f t="shared" si="0"/>
        <v>1</v>
      </c>
      <c r="J46" s="10">
        <f t="shared" si="1"/>
        <v>1.1111111111111112E-4</v>
      </c>
      <c r="K46" s="1"/>
      <c r="L46" s="1"/>
      <c r="M46" s="1"/>
      <c r="N46" s="1"/>
      <c r="O46" s="1"/>
      <c r="P46" s="1"/>
    </row>
    <row r="47" spans="1:16" ht="21.95" customHeight="1" x14ac:dyDescent="0.35">
      <c r="A47" s="48"/>
      <c r="B47" s="7"/>
      <c r="C47" s="56" t="s">
        <v>84</v>
      </c>
      <c r="D47" s="53">
        <v>1</v>
      </c>
      <c r="E47" s="53">
        <v>0</v>
      </c>
      <c r="F47" s="53">
        <v>0</v>
      </c>
      <c r="G47" s="53">
        <v>0</v>
      </c>
      <c r="H47" s="53">
        <v>0</v>
      </c>
      <c r="I47" s="9">
        <f t="shared" si="0"/>
        <v>1</v>
      </c>
      <c r="J47" s="10">
        <f t="shared" si="1"/>
        <v>1.1111111111111112E-4</v>
      </c>
      <c r="K47" s="1"/>
      <c r="L47" s="1"/>
      <c r="M47" s="1"/>
      <c r="N47" s="1"/>
      <c r="O47" s="1"/>
      <c r="P47" s="1"/>
    </row>
    <row r="48" spans="1:16" ht="21.95" customHeight="1" x14ac:dyDescent="0.35">
      <c r="A48" s="48"/>
      <c r="B48" s="7"/>
      <c r="C48" s="56" t="s">
        <v>83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9">
        <f t="shared" si="0"/>
        <v>0</v>
      </c>
      <c r="J48" s="10">
        <f t="shared" si="1"/>
        <v>0</v>
      </c>
      <c r="K48" s="1"/>
      <c r="L48" s="1"/>
      <c r="M48" s="1"/>
      <c r="N48" s="1"/>
      <c r="O48" s="1"/>
      <c r="P48" s="1"/>
    </row>
    <row r="49" spans="1:16" ht="21.95" customHeight="1" x14ac:dyDescent="0.35">
      <c r="A49" s="48"/>
      <c r="B49" s="7"/>
      <c r="C49" s="56" t="s">
        <v>97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9">
        <f t="shared" si="0"/>
        <v>0</v>
      </c>
      <c r="J49" s="10">
        <f t="shared" si="1"/>
        <v>0</v>
      </c>
      <c r="K49" s="1"/>
      <c r="L49" s="1"/>
      <c r="M49" s="1"/>
      <c r="N49" s="1"/>
      <c r="O49" s="1"/>
      <c r="P49" s="1"/>
    </row>
    <row r="50" spans="1:16" ht="21.95" customHeight="1" x14ac:dyDescent="0.35">
      <c r="A50" s="48"/>
      <c r="B50" s="7"/>
      <c r="C50" s="56" t="s">
        <v>89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1.95" customHeight="1" x14ac:dyDescent="0.35">
      <c r="A51" s="48"/>
      <c r="B51" s="7"/>
      <c r="C51" s="56" t="s">
        <v>93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1.95" customHeight="1" x14ac:dyDescent="0.35">
      <c r="A52" s="48"/>
      <c r="B52" s="7"/>
      <c r="C52" s="56" t="s">
        <v>114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1.95" customHeight="1" x14ac:dyDescent="0.35">
      <c r="A53" s="48"/>
      <c r="B53" s="7"/>
      <c r="C53" s="56" t="s">
        <v>67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1.95" customHeight="1" x14ac:dyDescent="0.35">
      <c r="A54" s="48"/>
      <c r="B54" s="7"/>
      <c r="C54" s="56" t="s">
        <v>85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1.95" customHeight="1" x14ac:dyDescent="0.35">
      <c r="A55" s="48"/>
      <c r="B55" s="7"/>
      <c r="C55" s="56" t="s">
        <v>68</v>
      </c>
      <c r="D55" s="53">
        <v>8</v>
      </c>
      <c r="E55" s="53">
        <v>2</v>
      </c>
      <c r="F55" s="53">
        <v>4</v>
      </c>
      <c r="G55" s="53">
        <v>7</v>
      </c>
      <c r="H55" s="53">
        <v>32</v>
      </c>
      <c r="I55" s="9">
        <f t="shared" si="0"/>
        <v>53</v>
      </c>
      <c r="J55" s="10">
        <f t="shared" si="1"/>
        <v>5.8888888888888888E-3</v>
      </c>
      <c r="K55" s="1"/>
      <c r="L55" s="1"/>
      <c r="M55" s="1"/>
      <c r="N55" s="1"/>
      <c r="O55" s="1"/>
      <c r="P55" s="1"/>
    </row>
    <row r="56" spans="1:16" ht="21.95" customHeight="1" x14ac:dyDescent="0.35">
      <c r="A56" s="48"/>
      <c r="B56" s="7"/>
      <c r="C56" s="56" t="s">
        <v>92</v>
      </c>
      <c r="D56" s="53">
        <v>1</v>
      </c>
      <c r="E56" s="53">
        <v>1</v>
      </c>
      <c r="F56" s="53">
        <v>2</v>
      </c>
      <c r="G56" s="53">
        <v>23</v>
      </c>
      <c r="H56" s="53">
        <v>4</v>
      </c>
      <c r="I56" s="9">
        <f t="shared" si="0"/>
        <v>31</v>
      </c>
      <c r="J56" s="10">
        <f t="shared" si="1"/>
        <v>3.4444444444444444E-3</v>
      </c>
      <c r="K56" s="1"/>
      <c r="L56" s="1"/>
      <c r="M56" s="1"/>
      <c r="N56" s="1"/>
      <c r="O56" s="1"/>
      <c r="P56" s="1"/>
    </row>
    <row r="57" spans="1:16" ht="21.95" customHeight="1" thickBot="1" x14ac:dyDescent="0.4">
      <c r="A57" s="1"/>
      <c r="B57" s="96" t="s">
        <v>2</v>
      </c>
      <c r="C57" s="97"/>
      <c r="D57" s="54">
        <f>SUM(D10:D56)</f>
        <v>3600</v>
      </c>
      <c r="E57" s="54">
        <f t="shared" ref="E57:I57" si="2">SUM(E10:E56)</f>
        <v>500</v>
      </c>
      <c r="F57" s="54">
        <f t="shared" si="2"/>
        <v>825</v>
      </c>
      <c r="G57" s="54">
        <f t="shared" si="2"/>
        <v>1897</v>
      </c>
      <c r="H57" s="54">
        <f t="shared" si="2"/>
        <v>2178</v>
      </c>
      <c r="I57" s="54">
        <f t="shared" si="2"/>
        <v>9000</v>
      </c>
      <c r="J57" s="11">
        <f>SUM(J10:J56)</f>
        <v>0.99999999999999978</v>
      </c>
      <c r="K57" s="1"/>
      <c r="L57" s="1"/>
      <c r="M57" s="1"/>
      <c r="N57" s="1"/>
      <c r="O57" s="1"/>
      <c r="P57" s="1"/>
    </row>
    <row r="58" spans="1:16" ht="21.95" customHeight="1" x14ac:dyDescent="0.35">
      <c r="A58" s="1"/>
      <c r="B58" s="49" t="s">
        <v>105</v>
      </c>
      <c r="C58" s="50"/>
      <c r="D58" s="50"/>
      <c r="E58" s="50"/>
      <c r="F58" s="50"/>
      <c r="G58" s="50"/>
      <c r="H58" s="50"/>
      <c r="I58" s="1"/>
      <c r="J58" s="1"/>
      <c r="K58" s="1"/>
      <c r="L58" s="1"/>
      <c r="M58" s="1"/>
      <c r="N58" s="1"/>
      <c r="O58" s="1"/>
      <c r="P58" s="1"/>
    </row>
  </sheetData>
  <autoFilter ref="B9:J28">
    <sortState ref="B10:J55">
      <sortCondition descending="1" ref="I9:I28"/>
    </sortState>
  </autoFilter>
  <mergeCells count="3">
    <mergeCell ref="B6:J6"/>
    <mergeCell ref="B7:J7"/>
    <mergeCell ref="B57:C57"/>
  </mergeCells>
  <conditionalFormatting sqref="J10:J57">
    <cfRule type="dataBar" priority="68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{FB9E8C88-9E61-4D1C-8E46-7F7D4D9B8604}</x14:id>
        </ext>
      </extLst>
    </cfRule>
    <cfRule type="dataBar" priority="68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{D26C127D-051E-4839-A9A7-32A3D1B848E1}</x14:id>
        </ext>
      </extLst>
    </cfRule>
  </conditionalFormatting>
  <conditionalFormatting sqref="J10:J57">
    <cfRule type="dataBar" priority="68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{8A3E2AF4-7A0E-4C80-85F7-DB0BBA59F764}</x14:id>
        </ext>
      </extLst>
    </cfRule>
    <cfRule type="dataBar" priority="68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{A39173A1-FC04-48A7-BAD6-2C4EE0724062}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9E8C88-9E61-4D1C-8E46-7F7D4D9B86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6C127D-051E-4839-A9A7-32A3D1B848E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  <x14:conditionalFormatting xmlns:xm="http://schemas.microsoft.com/office/excel/2006/main">
          <x14:cfRule type="dataBar" id="{8A3E2AF4-7A0E-4C80-85F7-DB0BBA59F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9173A1-FC04-48A7-BAD6-2C4EE07240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J10:J57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1"/>
  <sheetViews>
    <sheetView workbookViewId="0"/>
  </sheetViews>
  <sheetFormatPr baseColWidth="10" defaultRowHeight="15" x14ac:dyDescent="0.25"/>
  <cols>
    <col min="1" max="1" width="8.28515625" customWidth="1"/>
    <col min="2" max="2" width="4.7109375" customWidth="1"/>
    <col min="3" max="3" width="40.7109375" customWidth="1"/>
    <col min="4" max="4" width="15.7109375" bestFit="1" customWidth="1"/>
    <col min="5" max="5" width="15.42578125" bestFit="1" customWidth="1"/>
    <col min="6" max="6" width="13.42578125" customWidth="1"/>
    <col min="7" max="7" width="13.85546875" customWidth="1"/>
    <col min="8" max="8" width="14.7109375" customWidth="1"/>
    <col min="11" max="11" width="11.5703125" customWidth="1"/>
    <col min="12" max="12" width="6.28515625" customWidth="1"/>
    <col min="13" max="13" width="1.28515625" customWidth="1"/>
  </cols>
  <sheetData>
    <row r="5" spans="1:13" ht="17.25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20.25" customHeight="1" x14ac:dyDescent="0.25">
      <c r="B6" s="92" t="s">
        <v>161</v>
      </c>
      <c r="C6" s="92"/>
      <c r="D6" s="92"/>
      <c r="E6" s="92"/>
      <c r="F6" s="92"/>
      <c r="G6" s="92"/>
      <c r="H6" s="51"/>
      <c r="I6" s="51"/>
      <c r="J6" s="51"/>
      <c r="K6" s="51"/>
      <c r="L6" s="51"/>
      <c r="M6" s="51"/>
    </row>
    <row r="7" spans="1:13" ht="15.75" x14ac:dyDescent="0.3">
      <c r="B7" s="93" t="str">
        <f>TITULOS!C8</f>
        <v>AÑO 2020 (ENERO - DICIEMBRE)</v>
      </c>
      <c r="C7" s="93"/>
      <c r="D7" s="93"/>
      <c r="E7" s="93"/>
      <c r="F7" s="93"/>
      <c r="G7" s="93"/>
      <c r="H7" s="52"/>
      <c r="I7" s="52"/>
      <c r="J7" s="52"/>
      <c r="K7" s="52"/>
      <c r="L7" s="52"/>
      <c r="M7" s="52"/>
    </row>
    <row r="8" spans="1:13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100000000000001" customHeight="1" x14ac:dyDescent="0.35">
      <c r="A9" s="1"/>
      <c r="B9" s="13" t="s">
        <v>1</v>
      </c>
      <c r="C9" s="14" t="str">
        <f>TITULOS!C12</f>
        <v>Delitos</v>
      </c>
      <c r="D9" s="14" t="s">
        <v>41</v>
      </c>
      <c r="E9" s="14" t="s">
        <v>57</v>
      </c>
      <c r="F9" s="15" t="str">
        <f>TITULOS!C13</f>
        <v>Total</v>
      </c>
      <c r="G9" s="16" t="str">
        <f>TITULOS!C14</f>
        <v>%</v>
      </c>
      <c r="H9" s="1"/>
      <c r="I9" s="1"/>
      <c r="J9" s="1"/>
      <c r="K9" s="1"/>
      <c r="L9" s="1"/>
      <c r="M9" s="1"/>
    </row>
    <row r="10" spans="1:13" ht="20.100000000000001" customHeight="1" x14ac:dyDescent="0.35">
      <c r="A10" s="48"/>
      <c r="B10" s="7">
        <v>1</v>
      </c>
      <c r="C10" s="56" t="s">
        <v>94</v>
      </c>
      <c r="D10" s="53">
        <v>2053</v>
      </c>
      <c r="E10" s="53">
        <v>55</v>
      </c>
      <c r="F10" s="9">
        <f t="shared" ref="F10:F56" si="0">SUM(D10:E10)</f>
        <v>2108</v>
      </c>
      <c r="G10" s="10">
        <f t="shared" ref="G10:G56" si="1">F10/$F$57</f>
        <v>0.17421487603305785</v>
      </c>
      <c r="H10" s="1"/>
      <c r="I10" s="1"/>
      <c r="J10" s="1"/>
      <c r="K10" s="1"/>
      <c r="L10" s="1"/>
      <c r="M10" s="1"/>
    </row>
    <row r="11" spans="1:13" ht="20.100000000000001" customHeight="1" x14ac:dyDescent="0.35">
      <c r="A11" s="48"/>
      <c r="B11" s="7">
        <v>2</v>
      </c>
      <c r="C11" s="56" t="s">
        <v>75</v>
      </c>
      <c r="D11" s="53">
        <v>1960</v>
      </c>
      <c r="E11" s="53">
        <v>25</v>
      </c>
      <c r="F11" s="9">
        <f t="shared" si="0"/>
        <v>1985</v>
      </c>
      <c r="G11" s="10">
        <f t="shared" si="1"/>
        <v>0.16404958677685949</v>
      </c>
      <c r="H11" s="1"/>
      <c r="I11" s="1"/>
      <c r="J11" s="1"/>
      <c r="K11" s="1"/>
      <c r="L11" s="1"/>
      <c r="M11" s="1"/>
    </row>
    <row r="12" spans="1:13" ht="20.100000000000001" customHeight="1" x14ac:dyDescent="0.35">
      <c r="A12" s="48"/>
      <c r="B12" s="7">
        <v>3</v>
      </c>
      <c r="C12" s="56" t="s">
        <v>69</v>
      </c>
      <c r="D12" s="53">
        <v>1390</v>
      </c>
      <c r="E12" s="53">
        <v>97</v>
      </c>
      <c r="F12" s="9">
        <f t="shared" si="0"/>
        <v>1487</v>
      </c>
      <c r="G12" s="10">
        <f t="shared" si="1"/>
        <v>0.12289256198347108</v>
      </c>
      <c r="H12" s="1"/>
      <c r="I12" s="1"/>
      <c r="J12" s="1"/>
      <c r="K12" s="1"/>
      <c r="L12" s="1"/>
      <c r="M12" s="1"/>
    </row>
    <row r="13" spans="1:13" ht="20.100000000000001" customHeight="1" x14ac:dyDescent="0.35">
      <c r="A13" s="48"/>
      <c r="B13" s="7">
        <v>4</v>
      </c>
      <c r="C13" s="56" t="s">
        <v>65</v>
      </c>
      <c r="D13" s="53">
        <v>1290</v>
      </c>
      <c r="E13" s="53">
        <v>94</v>
      </c>
      <c r="F13" s="9">
        <f t="shared" si="0"/>
        <v>1384</v>
      </c>
      <c r="G13" s="10">
        <f t="shared" si="1"/>
        <v>0.11438016528925619</v>
      </c>
      <c r="H13" s="1"/>
      <c r="I13" s="1"/>
      <c r="J13" s="1"/>
      <c r="K13" s="1"/>
      <c r="L13" s="1"/>
      <c r="M13" s="1"/>
    </row>
    <row r="14" spans="1:13" ht="20.100000000000001" customHeight="1" x14ac:dyDescent="0.35">
      <c r="A14" s="48"/>
      <c r="B14" s="7">
        <v>5</v>
      </c>
      <c r="C14" s="56" t="s">
        <v>95</v>
      </c>
      <c r="D14" s="53">
        <v>1051</v>
      </c>
      <c r="E14" s="53">
        <v>8</v>
      </c>
      <c r="F14" s="9">
        <f t="shared" si="0"/>
        <v>1059</v>
      </c>
      <c r="G14" s="10">
        <f t="shared" si="1"/>
        <v>8.7520661157024796E-2</v>
      </c>
      <c r="H14" s="1"/>
      <c r="I14" s="1"/>
      <c r="J14" s="1"/>
      <c r="K14" s="1"/>
      <c r="L14" s="1"/>
      <c r="M14" s="1"/>
    </row>
    <row r="15" spans="1:13" ht="20.100000000000001" customHeight="1" x14ac:dyDescent="0.35">
      <c r="A15" s="48"/>
      <c r="B15" s="7">
        <v>6</v>
      </c>
      <c r="C15" s="56" t="s">
        <v>96</v>
      </c>
      <c r="D15" s="53">
        <v>671</v>
      </c>
      <c r="E15" s="53">
        <v>228</v>
      </c>
      <c r="F15" s="9">
        <f t="shared" si="0"/>
        <v>899</v>
      </c>
      <c r="G15" s="10">
        <f t="shared" si="1"/>
        <v>7.4297520661157024E-2</v>
      </c>
      <c r="H15" s="1"/>
      <c r="I15" s="1"/>
      <c r="J15" s="1"/>
      <c r="K15" s="1"/>
      <c r="L15" s="1"/>
      <c r="M15" s="1"/>
    </row>
    <row r="16" spans="1:13" ht="20.100000000000001" customHeight="1" x14ac:dyDescent="0.35">
      <c r="A16" s="48"/>
      <c r="B16" s="7">
        <v>7</v>
      </c>
      <c r="C16" s="56" t="s">
        <v>61</v>
      </c>
      <c r="D16" s="53">
        <v>370</v>
      </c>
      <c r="E16" s="53">
        <v>61</v>
      </c>
      <c r="F16" s="9">
        <f t="shared" si="0"/>
        <v>431</v>
      </c>
      <c r="G16" s="10">
        <f t="shared" si="1"/>
        <v>3.56198347107438E-2</v>
      </c>
      <c r="H16" s="1"/>
      <c r="I16" s="1"/>
      <c r="J16" s="1"/>
      <c r="K16" s="1"/>
      <c r="L16" s="1"/>
      <c r="M16" s="1"/>
    </row>
    <row r="17" spans="1:13" ht="20.100000000000001" customHeight="1" x14ac:dyDescent="0.35">
      <c r="A17" s="48"/>
      <c r="B17" s="7">
        <v>8</v>
      </c>
      <c r="C17" s="56" t="s">
        <v>108</v>
      </c>
      <c r="D17" s="53">
        <v>253</v>
      </c>
      <c r="E17" s="53">
        <v>49</v>
      </c>
      <c r="F17" s="9">
        <f t="shared" si="0"/>
        <v>302</v>
      </c>
      <c r="G17" s="10">
        <f t="shared" si="1"/>
        <v>2.4958677685950413E-2</v>
      </c>
      <c r="H17" s="1"/>
      <c r="I17" s="1"/>
      <c r="J17" s="1"/>
      <c r="K17" s="1"/>
      <c r="L17" s="1"/>
      <c r="M17" s="1"/>
    </row>
    <row r="18" spans="1:13" ht="20.100000000000001" customHeight="1" x14ac:dyDescent="0.35">
      <c r="A18" s="48"/>
      <c r="B18" s="7">
        <v>9</v>
      </c>
      <c r="C18" s="56" t="s">
        <v>63</v>
      </c>
      <c r="D18" s="53">
        <v>190</v>
      </c>
      <c r="E18" s="53">
        <v>68</v>
      </c>
      <c r="F18" s="9">
        <f t="shared" si="0"/>
        <v>258</v>
      </c>
      <c r="G18" s="10">
        <f t="shared" si="1"/>
        <v>2.1322314049586778E-2</v>
      </c>
      <c r="H18" s="1"/>
      <c r="I18" s="1"/>
      <c r="J18" s="1"/>
      <c r="K18" s="1"/>
      <c r="L18" s="1"/>
      <c r="M18" s="1"/>
    </row>
    <row r="19" spans="1:13" ht="20.100000000000001" customHeight="1" x14ac:dyDescent="0.35">
      <c r="A19" s="48"/>
      <c r="B19" s="7">
        <v>10</v>
      </c>
      <c r="C19" s="56" t="s">
        <v>59</v>
      </c>
      <c r="D19" s="53">
        <v>222</v>
      </c>
      <c r="E19" s="53">
        <v>2</v>
      </c>
      <c r="F19" s="9">
        <f t="shared" si="0"/>
        <v>224</v>
      </c>
      <c r="G19" s="10">
        <f t="shared" si="1"/>
        <v>1.8512396694214877E-2</v>
      </c>
      <c r="H19" s="1"/>
      <c r="I19" s="1"/>
      <c r="J19" s="1"/>
      <c r="K19" s="1"/>
      <c r="L19" s="1"/>
      <c r="M19" s="1"/>
    </row>
    <row r="20" spans="1:13" ht="20.100000000000001" customHeight="1" x14ac:dyDescent="0.35">
      <c r="A20" s="48"/>
      <c r="B20" s="7">
        <v>11</v>
      </c>
      <c r="C20" s="56" t="s">
        <v>58</v>
      </c>
      <c r="D20" s="53">
        <v>157</v>
      </c>
      <c r="E20" s="53">
        <v>45</v>
      </c>
      <c r="F20" s="9">
        <f t="shared" si="0"/>
        <v>202</v>
      </c>
      <c r="G20" s="10">
        <f t="shared" si="1"/>
        <v>1.6694214876033057E-2</v>
      </c>
      <c r="H20" s="1"/>
      <c r="I20" s="1"/>
      <c r="J20" s="1"/>
      <c r="K20" s="1"/>
      <c r="L20" s="1"/>
      <c r="M20" s="1"/>
    </row>
    <row r="21" spans="1:13" ht="20.100000000000001" customHeight="1" x14ac:dyDescent="0.35">
      <c r="A21" s="48"/>
      <c r="B21" s="7">
        <v>12</v>
      </c>
      <c r="C21" s="56" t="s">
        <v>110</v>
      </c>
      <c r="D21" s="53">
        <v>131</v>
      </c>
      <c r="E21" s="53">
        <v>27</v>
      </c>
      <c r="F21" s="9">
        <f t="shared" si="0"/>
        <v>158</v>
      </c>
      <c r="G21" s="10">
        <f t="shared" si="1"/>
        <v>1.3057851239669422E-2</v>
      </c>
      <c r="H21" s="1"/>
      <c r="I21" s="1"/>
      <c r="J21" s="1"/>
      <c r="K21" s="1"/>
      <c r="L21" s="1"/>
      <c r="M21" s="1"/>
    </row>
    <row r="22" spans="1:13" ht="20.100000000000001" customHeight="1" x14ac:dyDescent="0.35">
      <c r="A22" s="48"/>
      <c r="B22" s="7">
        <v>13</v>
      </c>
      <c r="C22" s="56" t="s">
        <v>109</v>
      </c>
      <c r="D22" s="53">
        <v>114</v>
      </c>
      <c r="E22" s="53">
        <v>21</v>
      </c>
      <c r="F22" s="9">
        <f t="shared" si="0"/>
        <v>135</v>
      </c>
      <c r="G22" s="10">
        <f t="shared" si="1"/>
        <v>1.1157024793388429E-2</v>
      </c>
      <c r="H22" s="1"/>
      <c r="I22" s="1"/>
      <c r="J22" s="1"/>
      <c r="K22" s="1"/>
      <c r="L22" s="1"/>
      <c r="M22" s="1"/>
    </row>
    <row r="23" spans="1:13" ht="20.100000000000001" customHeight="1" x14ac:dyDescent="0.35">
      <c r="A23" s="48"/>
      <c r="B23" s="7">
        <v>14</v>
      </c>
      <c r="C23" s="56" t="s">
        <v>97</v>
      </c>
      <c r="D23" s="53">
        <v>134</v>
      </c>
      <c r="E23" s="53">
        <v>0</v>
      </c>
      <c r="F23" s="9">
        <f t="shared" si="0"/>
        <v>134</v>
      </c>
      <c r="G23" s="10">
        <f t="shared" si="1"/>
        <v>1.1074380165289256E-2</v>
      </c>
      <c r="H23" s="1"/>
      <c r="I23" s="1"/>
      <c r="J23" s="1"/>
      <c r="K23" s="1"/>
      <c r="L23" s="1"/>
      <c r="M23" s="1"/>
    </row>
    <row r="24" spans="1:13" ht="20.100000000000001" customHeight="1" x14ac:dyDescent="0.35">
      <c r="A24" s="48"/>
      <c r="B24" s="7">
        <v>15</v>
      </c>
      <c r="C24" s="56" t="s">
        <v>107</v>
      </c>
      <c r="D24" s="53">
        <v>7</v>
      </c>
      <c r="E24" s="53">
        <v>119</v>
      </c>
      <c r="F24" s="9">
        <f t="shared" si="0"/>
        <v>126</v>
      </c>
      <c r="G24" s="10">
        <f t="shared" si="1"/>
        <v>1.0413223140495868E-2</v>
      </c>
      <c r="H24" s="1"/>
      <c r="I24" s="1"/>
      <c r="J24" s="1"/>
      <c r="K24" s="1"/>
      <c r="L24" s="1"/>
      <c r="M24" s="1"/>
    </row>
    <row r="25" spans="1:13" ht="20.100000000000001" customHeight="1" x14ac:dyDescent="0.35">
      <c r="A25" s="48"/>
      <c r="B25" s="7">
        <v>16</v>
      </c>
      <c r="C25" s="56" t="s">
        <v>64</v>
      </c>
      <c r="D25" s="53">
        <v>107</v>
      </c>
      <c r="E25" s="53">
        <v>1</v>
      </c>
      <c r="F25" s="9">
        <f t="shared" si="0"/>
        <v>108</v>
      </c>
      <c r="G25" s="10">
        <f t="shared" si="1"/>
        <v>8.9256198347107442E-3</v>
      </c>
      <c r="H25" s="1"/>
      <c r="I25" s="1"/>
      <c r="J25" s="1"/>
      <c r="K25" s="1"/>
      <c r="L25" s="1"/>
      <c r="M25" s="1"/>
    </row>
    <row r="26" spans="1:13" ht="20.100000000000001" customHeight="1" x14ac:dyDescent="0.35">
      <c r="A26" s="48"/>
      <c r="B26" s="7">
        <v>17</v>
      </c>
      <c r="C26" s="56" t="s">
        <v>60</v>
      </c>
      <c r="D26" s="53">
        <v>90</v>
      </c>
      <c r="E26" s="53">
        <v>9</v>
      </c>
      <c r="F26" s="9">
        <f t="shared" si="0"/>
        <v>99</v>
      </c>
      <c r="G26" s="10">
        <f t="shared" si="1"/>
        <v>8.1818181818181825E-3</v>
      </c>
      <c r="H26" s="1"/>
      <c r="I26" s="1"/>
      <c r="J26" s="1"/>
      <c r="K26" s="1"/>
      <c r="L26" s="1"/>
      <c r="M26" s="1"/>
    </row>
    <row r="27" spans="1:13" ht="20.100000000000001" customHeight="1" x14ac:dyDescent="0.35">
      <c r="A27" s="48"/>
      <c r="B27" s="7">
        <v>18</v>
      </c>
      <c r="C27" s="56" t="s">
        <v>163</v>
      </c>
      <c r="D27" s="53">
        <v>61</v>
      </c>
      <c r="E27" s="53">
        <v>31</v>
      </c>
      <c r="F27" s="9">
        <f t="shared" si="0"/>
        <v>92</v>
      </c>
      <c r="G27" s="10">
        <f t="shared" si="1"/>
        <v>7.603305785123967E-3</v>
      </c>
      <c r="H27" s="1"/>
      <c r="I27" s="1"/>
      <c r="J27" s="1"/>
      <c r="K27" s="1"/>
      <c r="L27" s="1"/>
      <c r="M27" s="1"/>
    </row>
    <row r="28" spans="1:13" ht="20.100000000000001" customHeight="1" x14ac:dyDescent="0.35">
      <c r="A28" s="48"/>
      <c r="B28" s="7">
        <v>19</v>
      </c>
      <c r="C28" s="56" t="s">
        <v>112</v>
      </c>
      <c r="D28" s="53">
        <v>79</v>
      </c>
      <c r="E28" s="53">
        <v>0</v>
      </c>
      <c r="F28" s="9">
        <f t="shared" si="0"/>
        <v>79</v>
      </c>
      <c r="G28" s="10">
        <f t="shared" si="1"/>
        <v>6.528925619834711E-3</v>
      </c>
      <c r="H28" s="1"/>
      <c r="I28" s="1"/>
      <c r="J28" s="1"/>
      <c r="K28" s="1"/>
      <c r="L28" s="1"/>
      <c r="M28" s="1"/>
    </row>
    <row r="29" spans="1:13" ht="20.100000000000001" customHeight="1" x14ac:dyDescent="0.35">
      <c r="A29" s="48"/>
      <c r="B29" s="7">
        <v>20</v>
      </c>
      <c r="C29" s="56" t="s">
        <v>111</v>
      </c>
      <c r="D29" s="53">
        <v>43</v>
      </c>
      <c r="E29" s="53">
        <v>23</v>
      </c>
      <c r="F29" s="9">
        <f t="shared" si="0"/>
        <v>66</v>
      </c>
      <c r="G29" s="10">
        <f t="shared" si="1"/>
        <v>5.454545454545455E-3</v>
      </c>
      <c r="H29" s="1"/>
      <c r="I29" s="1"/>
      <c r="J29" s="1"/>
      <c r="K29" s="1"/>
      <c r="L29" s="1"/>
      <c r="M29" s="1"/>
    </row>
    <row r="30" spans="1:13" ht="20.100000000000001" customHeight="1" x14ac:dyDescent="0.35">
      <c r="A30" s="48"/>
      <c r="B30" s="7">
        <v>21</v>
      </c>
      <c r="C30" s="56" t="s">
        <v>74</v>
      </c>
      <c r="D30" s="53">
        <v>65</v>
      </c>
      <c r="E30" s="53">
        <v>0</v>
      </c>
      <c r="F30" s="9">
        <f t="shared" si="0"/>
        <v>65</v>
      </c>
      <c r="G30" s="10">
        <f t="shared" si="1"/>
        <v>5.371900826446281E-3</v>
      </c>
      <c r="H30" s="1"/>
      <c r="I30" s="1"/>
      <c r="J30" s="1"/>
      <c r="K30" s="1"/>
      <c r="L30" s="1"/>
      <c r="M30" s="1"/>
    </row>
    <row r="31" spans="1:13" ht="20.100000000000001" customHeight="1" x14ac:dyDescent="0.35">
      <c r="A31" s="48"/>
      <c r="B31" s="7">
        <v>22</v>
      </c>
      <c r="C31" s="56" t="s">
        <v>66</v>
      </c>
      <c r="D31" s="53">
        <v>43</v>
      </c>
      <c r="E31" s="53">
        <v>4</v>
      </c>
      <c r="F31" s="9">
        <f t="shared" si="0"/>
        <v>47</v>
      </c>
      <c r="G31" s="10">
        <f t="shared" si="1"/>
        <v>3.8842975206611571E-3</v>
      </c>
      <c r="H31" s="1"/>
      <c r="I31" s="1"/>
      <c r="J31" s="1"/>
      <c r="K31" s="1"/>
      <c r="L31" s="1"/>
      <c r="M31" s="1"/>
    </row>
    <row r="32" spans="1:13" ht="20.100000000000001" customHeight="1" x14ac:dyDescent="0.35">
      <c r="A32" s="48"/>
      <c r="B32" s="7">
        <v>23</v>
      </c>
      <c r="C32" s="56" t="s">
        <v>89</v>
      </c>
      <c r="D32" s="53">
        <v>27</v>
      </c>
      <c r="E32" s="53">
        <v>0</v>
      </c>
      <c r="F32" s="9">
        <f t="shared" si="0"/>
        <v>27</v>
      </c>
      <c r="G32" s="10">
        <f t="shared" si="1"/>
        <v>2.231404958677686E-3</v>
      </c>
      <c r="H32" s="1"/>
      <c r="I32" s="1"/>
      <c r="J32" s="1"/>
      <c r="K32" s="1"/>
      <c r="L32" s="1"/>
      <c r="M32" s="1"/>
    </row>
    <row r="33" spans="1:13" ht="20.100000000000001" customHeight="1" x14ac:dyDescent="0.35">
      <c r="A33" s="48"/>
      <c r="B33" s="7">
        <v>24</v>
      </c>
      <c r="C33" s="56" t="s">
        <v>164</v>
      </c>
      <c r="D33" s="53">
        <v>18</v>
      </c>
      <c r="E33" s="53">
        <v>5</v>
      </c>
      <c r="F33" s="9">
        <f t="shared" si="0"/>
        <v>23</v>
      </c>
      <c r="G33" s="10">
        <f t="shared" si="1"/>
        <v>1.9008264462809918E-3</v>
      </c>
      <c r="H33" s="1"/>
      <c r="I33" s="1"/>
      <c r="J33" s="1"/>
      <c r="K33" s="1"/>
      <c r="L33" s="1"/>
      <c r="M33" s="1"/>
    </row>
    <row r="34" spans="1:13" ht="20.100000000000001" customHeight="1" x14ac:dyDescent="0.35">
      <c r="A34" s="48"/>
      <c r="B34" s="7">
        <v>25</v>
      </c>
      <c r="C34" s="56" t="s">
        <v>70</v>
      </c>
      <c r="D34" s="53">
        <v>14</v>
      </c>
      <c r="E34" s="53">
        <v>6</v>
      </c>
      <c r="F34" s="9">
        <f t="shared" si="0"/>
        <v>20</v>
      </c>
      <c r="G34" s="10">
        <f t="shared" si="1"/>
        <v>1.652892561983471E-3</v>
      </c>
      <c r="H34" s="1"/>
      <c r="I34" s="1"/>
      <c r="J34" s="1"/>
      <c r="K34" s="1"/>
      <c r="L34" s="1"/>
      <c r="M34" s="1"/>
    </row>
    <row r="35" spans="1:13" ht="20.100000000000001" customHeight="1" x14ac:dyDescent="0.35">
      <c r="A35" s="48"/>
      <c r="B35" s="7">
        <v>26</v>
      </c>
      <c r="C35" s="56" t="s">
        <v>102</v>
      </c>
      <c r="D35" s="53">
        <v>17</v>
      </c>
      <c r="E35" s="53">
        <v>2</v>
      </c>
      <c r="F35" s="9">
        <f t="shared" si="0"/>
        <v>19</v>
      </c>
      <c r="G35" s="10">
        <f t="shared" si="1"/>
        <v>1.5702479338842975E-3</v>
      </c>
      <c r="H35" s="1"/>
      <c r="I35" s="1"/>
      <c r="J35" s="1"/>
      <c r="K35" s="1"/>
      <c r="L35" s="1"/>
      <c r="M35" s="1"/>
    </row>
    <row r="36" spans="1:13" ht="20.100000000000001" customHeight="1" x14ac:dyDescent="0.35">
      <c r="A36" s="48"/>
      <c r="B36" s="7">
        <v>27</v>
      </c>
      <c r="C36" s="56" t="s">
        <v>90</v>
      </c>
      <c r="D36" s="53">
        <v>3</v>
      </c>
      <c r="E36" s="53">
        <v>12</v>
      </c>
      <c r="F36" s="9">
        <f t="shared" si="0"/>
        <v>15</v>
      </c>
      <c r="G36" s="10">
        <f t="shared" si="1"/>
        <v>1.2396694214876034E-3</v>
      </c>
      <c r="H36" s="1"/>
      <c r="I36" s="1"/>
      <c r="J36" s="1"/>
      <c r="K36" s="1"/>
      <c r="L36" s="1"/>
      <c r="M36" s="1"/>
    </row>
    <row r="37" spans="1:13" ht="20.100000000000001" customHeight="1" x14ac:dyDescent="0.35">
      <c r="A37" s="48"/>
      <c r="B37" s="7">
        <v>28</v>
      </c>
      <c r="C37" s="56" t="s">
        <v>72</v>
      </c>
      <c r="D37" s="53">
        <v>9</v>
      </c>
      <c r="E37" s="53">
        <v>5</v>
      </c>
      <c r="F37" s="9">
        <f t="shared" si="0"/>
        <v>14</v>
      </c>
      <c r="G37" s="10">
        <f t="shared" si="1"/>
        <v>1.1570247933884298E-3</v>
      </c>
      <c r="H37" s="1"/>
      <c r="I37" s="1"/>
      <c r="J37" s="1"/>
      <c r="K37" s="1"/>
      <c r="L37" s="1"/>
      <c r="M37" s="1"/>
    </row>
    <row r="38" spans="1:13" ht="20.100000000000001" customHeight="1" x14ac:dyDescent="0.35">
      <c r="A38" s="48"/>
      <c r="B38" s="7">
        <v>29</v>
      </c>
      <c r="C38" s="56" t="s">
        <v>91</v>
      </c>
      <c r="D38" s="53">
        <v>6</v>
      </c>
      <c r="E38" s="53">
        <v>7</v>
      </c>
      <c r="F38" s="9">
        <f t="shared" si="0"/>
        <v>13</v>
      </c>
      <c r="G38" s="10">
        <f t="shared" si="1"/>
        <v>1.0743801652892562E-3</v>
      </c>
      <c r="H38" s="1"/>
      <c r="I38" s="1"/>
      <c r="J38" s="1"/>
      <c r="K38" s="1"/>
      <c r="L38" s="1"/>
      <c r="M38" s="1"/>
    </row>
    <row r="39" spans="1:13" ht="20.100000000000001" customHeight="1" x14ac:dyDescent="0.35">
      <c r="A39" s="48"/>
      <c r="B39" s="7">
        <v>30</v>
      </c>
      <c r="C39" s="56" t="s">
        <v>62</v>
      </c>
      <c r="D39" s="53">
        <v>5</v>
      </c>
      <c r="E39" s="53">
        <v>0</v>
      </c>
      <c r="F39" s="9">
        <f t="shared" si="0"/>
        <v>5</v>
      </c>
      <c r="G39" s="10">
        <f t="shared" si="1"/>
        <v>4.1322314049586776E-4</v>
      </c>
      <c r="H39" s="1"/>
      <c r="I39" s="1"/>
      <c r="J39" s="1"/>
      <c r="K39" s="1"/>
      <c r="L39" s="1"/>
      <c r="M39" s="1"/>
    </row>
    <row r="40" spans="1:13" ht="20.100000000000001" customHeight="1" x14ac:dyDescent="0.35">
      <c r="A40" s="48"/>
      <c r="B40" s="7">
        <v>31</v>
      </c>
      <c r="C40" s="56" t="s">
        <v>73</v>
      </c>
      <c r="D40" s="53">
        <v>2</v>
      </c>
      <c r="E40" s="53">
        <v>3</v>
      </c>
      <c r="F40" s="9">
        <f t="shared" si="0"/>
        <v>5</v>
      </c>
      <c r="G40" s="10">
        <f t="shared" si="1"/>
        <v>4.1322314049586776E-4</v>
      </c>
      <c r="H40" s="1"/>
      <c r="I40" s="1"/>
      <c r="J40" s="1"/>
      <c r="K40" s="1"/>
      <c r="L40" s="1"/>
      <c r="M40" s="1"/>
    </row>
    <row r="41" spans="1:13" ht="20.100000000000001" customHeight="1" x14ac:dyDescent="0.35">
      <c r="A41" s="48"/>
      <c r="B41" s="7">
        <v>32</v>
      </c>
      <c r="C41" s="56" t="s">
        <v>87</v>
      </c>
      <c r="D41" s="53">
        <v>2</v>
      </c>
      <c r="E41" s="53">
        <v>2</v>
      </c>
      <c r="F41" s="9">
        <f t="shared" si="0"/>
        <v>4</v>
      </c>
      <c r="G41" s="10">
        <f t="shared" si="1"/>
        <v>3.3057851239669424E-4</v>
      </c>
      <c r="H41" s="1"/>
      <c r="I41" s="1"/>
      <c r="J41" s="1"/>
      <c r="K41" s="1"/>
      <c r="L41" s="1"/>
      <c r="M41" s="1"/>
    </row>
    <row r="42" spans="1:13" ht="20.100000000000001" customHeight="1" x14ac:dyDescent="0.35">
      <c r="A42" s="48"/>
      <c r="B42" s="7">
        <v>33</v>
      </c>
      <c r="C42" s="56" t="s">
        <v>114</v>
      </c>
      <c r="D42" s="53">
        <v>2</v>
      </c>
      <c r="E42" s="53">
        <v>0</v>
      </c>
      <c r="F42" s="9">
        <f t="shared" si="0"/>
        <v>2</v>
      </c>
      <c r="G42" s="10">
        <f t="shared" si="1"/>
        <v>1.6528925619834712E-4</v>
      </c>
      <c r="H42" s="1"/>
      <c r="I42" s="1"/>
      <c r="J42" s="1"/>
      <c r="K42" s="1"/>
      <c r="L42" s="1"/>
      <c r="M42" s="1"/>
    </row>
    <row r="43" spans="1:13" ht="20.100000000000001" customHeight="1" x14ac:dyDescent="0.35">
      <c r="A43" s="48"/>
      <c r="B43" s="7">
        <v>34</v>
      </c>
      <c r="C43" s="56" t="s">
        <v>86</v>
      </c>
      <c r="D43" s="53">
        <v>2</v>
      </c>
      <c r="E43" s="53">
        <v>0</v>
      </c>
      <c r="F43" s="9">
        <f t="shared" si="0"/>
        <v>2</v>
      </c>
      <c r="G43" s="10">
        <f t="shared" si="1"/>
        <v>1.6528925619834712E-4</v>
      </c>
      <c r="H43" s="1"/>
      <c r="I43" s="1"/>
      <c r="J43" s="1"/>
      <c r="K43" s="1"/>
      <c r="L43" s="1"/>
      <c r="M43" s="1"/>
    </row>
    <row r="44" spans="1:13" ht="20.100000000000001" customHeight="1" x14ac:dyDescent="0.35">
      <c r="A44" s="48"/>
      <c r="B44" s="7">
        <v>35</v>
      </c>
      <c r="C44" s="56" t="s">
        <v>116</v>
      </c>
      <c r="D44" s="53">
        <v>2</v>
      </c>
      <c r="E44" s="53">
        <v>0</v>
      </c>
      <c r="F44" s="9">
        <f t="shared" si="0"/>
        <v>2</v>
      </c>
      <c r="G44" s="10">
        <f t="shared" si="1"/>
        <v>1.6528925619834712E-4</v>
      </c>
      <c r="H44" s="1"/>
      <c r="I44" s="1"/>
      <c r="J44" s="1"/>
      <c r="K44" s="1"/>
      <c r="L44" s="1"/>
      <c r="M44" s="1"/>
    </row>
    <row r="45" spans="1:13" ht="20.100000000000001" customHeight="1" x14ac:dyDescent="0.35">
      <c r="A45" s="48"/>
      <c r="B45" s="7">
        <v>36</v>
      </c>
      <c r="C45" s="56" t="s">
        <v>83</v>
      </c>
      <c r="D45" s="53">
        <v>1</v>
      </c>
      <c r="E45" s="53">
        <v>0</v>
      </c>
      <c r="F45" s="9">
        <f t="shared" si="0"/>
        <v>1</v>
      </c>
      <c r="G45" s="10">
        <f t="shared" si="1"/>
        <v>8.264462809917356E-5</v>
      </c>
      <c r="H45" s="1"/>
      <c r="I45" s="1"/>
      <c r="J45" s="1"/>
      <c r="K45" s="1"/>
      <c r="L45" s="1"/>
      <c r="M45" s="1"/>
    </row>
    <row r="46" spans="1:13" ht="20.100000000000001" customHeight="1" x14ac:dyDescent="0.35">
      <c r="A46" s="48"/>
      <c r="B46" s="7">
        <v>37</v>
      </c>
      <c r="C46" s="56" t="s">
        <v>115</v>
      </c>
      <c r="D46" s="53">
        <v>0</v>
      </c>
      <c r="E46" s="53">
        <v>1</v>
      </c>
      <c r="F46" s="9">
        <f t="shared" si="0"/>
        <v>1</v>
      </c>
      <c r="G46" s="10">
        <f t="shared" si="1"/>
        <v>8.264462809917356E-5</v>
      </c>
      <c r="H46" s="1"/>
      <c r="I46" s="1"/>
      <c r="J46" s="1"/>
      <c r="K46" s="1"/>
      <c r="L46" s="1"/>
      <c r="M46" s="1"/>
    </row>
    <row r="47" spans="1:13" ht="20.100000000000001" customHeight="1" x14ac:dyDescent="0.35">
      <c r="A47" s="48"/>
      <c r="B47" s="7">
        <v>38</v>
      </c>
      <c r="C47" s="56" t="s">
        <v>162</v>
      </c>
      <c r="D47" s="53">
        <v>1</v>
      </c>
      <c r="E47" s="53">
        <v>0</v>
      </c>
      <c r="F47" s="9">
        <f t="shared" si="0"/>
        <v>1</v>
      </c>
      <c r="G47" s="10">
        <f t="shared" si="1"/>
        <v>8.264462809917356E-5</v>
      </c>
      <c r="H47" s="1"/>
      <c r="I47" s="1"/>
      <c r="J47" s="1"/>
      <c r="K47" s="1"/>
      <c r="L47" s="1"/>
      <c r="M47" s="1"/>
    </row>
    <row r="48" spans="1:13" ht="20.100000000000001" customHeight="1" x14ac:dyDescent="0.35">
      <c r="A48" s="48"/>
      <c r="B48" s="7">
        <v>39</v>
      </c>
      <c r="C48" s="56" t="s">
        <v>85</v>
      </c>
      <c r="D48" s="53">
        <v>1</v>
      </c>
      <c r="E48" s="53">
        <v>0</v>
      </c>
      <c r="F48" s="9">
        <f t="shared" si="0"/>
        <v>1</v>
      </c>
      <c r="G48" s="10">
        <f t="shared" si="1"/>
        <v>8.264462809917356E-5</v>
      </c>
      <c r="H48" s="1"/>
      <c r="I48" s="1"/>
      <c r="J48" s="1"/>
      <c r="K48" s="1"/>
      <c r="L48" s="1"/>
      <c r="M48" s="1"/>
    </row>
    <row r="49" spans="1:13" ht="20.100000000000001" customHeight="1" x14ac:dyDescent="0.35">
      <c r="A49" s="48"/>
      <c r="B49" s="7">
        <v>40</v>
      </c>
      <c r="C49" s="56" t="s">
        <v>71</v>
      </c>
      <c r="D49" s="53">
        <v>1</v>
      </c>
      <c r="E49" s="53">
        <v>0</v>
      </c>
      <c r="F49" s="9">
        <f t="shared" si="0"/>
        <v>1</v>
      </c>
      <c r="G49" s="10">
        <f t="shared" si="1"/>
        <v>8.264462809917356E-5</v>
      </c>
      <c r="H49" s="1"/>
      <c r="I49" s="1"/>
      <c r="J49" s="1"/>
      <c r="K49" s="1"/>
      <c r="L49" s="1"/>
      <c r="M49" s="1"/>
    </row>
    <row r="50" spans="1:13" ht="20.100000000000001" customHeight="1" x14ac:dyDescent="0.35">
      <c r="A50" s="48"/>
      <c r="B50" s="7">
        <v>41</v>
      </c>
      <c r="C50" s="56" t="s">
        <v>93</v>
      </c>
      <c r="D50" s="53">
        <v>0</v>
      </c>
      <c r="E50" s="53">
        <v>0</v>
      </c>
      <c r="F50" s="9">
        <f t="shared" si="0"/>
        <v>0</v>
      </c>
      <c r="G50" s="10">
        <f t="shared" si="1"/>
        <v>0</v>
      </c>
      <c r="H50" s="1"/>
      <c r="I50" s="1"/>
      <c r="J50" s="1"/>
      <c r="K50" s="1"/>
      <c r="L50" s="1"/>
      <c r="M50" s="1"/>
    </row>
    <row r="51" spans="1:13" ht="20.100000000000001" customHeight="1" x14ac:dyDescent="0.35">
      <c r="A51" s="48"/>
      <c r="B51" s="7">
        <v>42</v>
      </c>
      <c r="C51" s="56" t="s">
        <v>113</v>
      </c>
      <c r="D51" s="53">
        <v>0</v>
      </c>
      <c r="E51" s="53">
        <v>0</v>
      </c>
      <c r="F51" s="9">
        <f t="shared" si="0"/>
        <v>0</v>
      </c>
      <c r="G51" s="10">
        <f t="shared" si="1"/>
        <v>0</v>
      </c>
      <c r="H51" s="1"/>
      <c r="I51" s="1"/>
      <c r="J51" s="1"/>
      <c r="K51" s="1"/>
      <c r="L51" s="1"/>
      <c r="M51" s="1"/>
    </row>
    <row r="52" spans="1:13" ht="20.100000000000001" customHeight="1" x14ac:dyDescent="0.35">
      <c r="A52" s="48"/>
      <c r="B52" s="7">
        <v>43</v>
      </c>
      <c r="C52" s="56" t="s">
        <v>67</v>
      </c>
      <c r="D52" s="53">
        <v>0</v>
      </c>
      <c r="E52" s="53">
        <v>0</v>
      </c>
      <c r="F52" s="9">
        <f t="shared" si="0"/>
        <v>0</v>
      </c>
      <c r="G52" s="10">
        <f t="shared" si="1"/>
        <v>0</v>
      </c>
      <c r="H52" s="1"/>
      <c r="I52" s="1"/>
      <c r="J52" s="1"/>
      <c r="K52" s="1"/>
      <c r="L52" s="1"/>
      <c r="M52" s="1"/>
    </row>
    <row r="53" spans="1:13" ht="20.100000000000001" customHeight="1" x14ac:dyDescent="0.35">
      <c r="A53" s="48"/>
      <c r="B53" s="7">
        <v>44</v>
      </c>
      <c r="C53" s="56" t="s">
        <v>88</v>
      </c>
      <c r="D53" s="53">
        <v>0</v>
      </c>
      <c r="E53" s="53">
        <v>0</v>
      </c>
      <c r="F53" s="9">
        <f t="shared" si="0"/>
        <v>0</v>
      </c>
      <c r="G53" s="10">
        <f t="shared" si="1"/>
        <v>0</v>
      </c>
      <c r="H53" s="1"/>
      <c r="I53" s="1"/>
      <c r="J53" s="1"/>
      <c r="K53" s="1"/>
      <c r="L53" s="1"/>
      <c r="M53" s="1"/>
    </row>
    <row r="54" spans="1:13" ht="20.100000000000001" customHeight="1" x14ac:dyDescent="0.35">
      <c r="A54" s="48"/>
      <c r="B54" s="7">
        <v>45</v>
      </c>
      <c r="C54" s="56" t="s">
        <v>84</v>
      </c>
      <c r="D54" s="53">
        <v>0</v>
      </c>
      <c r="E54" s="53">
        <v>0</v>
      </c>
      <c r="F54" s="9">
        <f t="shared" si="0"/>
        <v>0</v>
      </c>
      <c r="G54" s="10">
        <f t="shared" si="1"/>
        <v>0</v>
      </c>
      <c r="H54" s="1"/>
      <c r="I54" s="1"/>
      <c r="J54" s="1"/>
      <c r="K54" s="1"/>
      <c r="L54" s="1"/>
      <c r="M54" s="1"/>
    </row>
    <row r="55" spans="1:13" ht="20.100000000000001" customHeight="1" x14ac:dyDescent="0.35">
      <c r="A55" s="48"/>
      <c r="B55" s="7"/>
      <c r="C55" s="56" t="s">
        <v>68</v>
      </c>
      <c r="D55" s="53">
        <v>452</v>
      </c>
      <c r="E55" s="53">
        <v>11</v>
      </c>
      <c r="F55" s="9">
        <f t="shared" si="0"/>
        <v>463</v>
      </c>
      <c r="G55" s="10">
        <f t="shared" si="1"/>
        <v>3.8264462809917354E-2</v>
      </c>
      <c r="H55" s="1"/>
      <c r="I55" s="1"/>
      <c r="J55" s="1"/>
      <c r="K55" s="1"/>
      <c r="L55" s="1"/>
      <c r="M55" s="1"/>
    </row>
    <row r="56" spans="1:13" ht="20.100000000000001" customHeight="1" x14ac:dyDescent="0.35">
      <c r="A56" s="48"/>
      <c r="B56" s="7"/>
      <c r="C56" s="56" t="s">
        <v>92</v>
      </c>
      <c r="D56" s="53">
        <v>33</v>
      </c>
      <c r="E56" s="53">
        <v>0</v>
      </c>
      <c r="F56" s="9">
        <f t="shared" si="0"/>
        <v>33</v>
      </c>
      <c r="G56" s="10">
        <f t="shared" si="1"/>
        <v>2.7272727272727275E-3</v>
      </c>
      <c r="H56" s="1"/>
      <c r="I56" s="1"/>
      <c r="J56" s="1"/>
      <c r="K56" s="1"/>
      <c r="L56" s="1"/>
      <c r="M56" s="1"/>
    </row>
    <row r="57" spans="1:13" ht="18" thickBot="1" x14ac:dyDescent="0.4">
      <c r="A57" s="1"/>
      <c r="B57" s="96" t="s">
        <v>2</v>
      </c>
      <c r="C57" s="97"/>
      <c r="D57" s="54">
        <f>SUM(D10:D56)</f>
        <v>11079</v>
      </c>
      <c r="E57" s="54">
        <f t="shared" ref="E57:F57" si="2">SUM(E10:E56)</f>
        <v>1021</v>
      </c>
      <c r="F57" s="54">
        <f t="shared" si="2"/>
        <v>12100</v>
      </c>
      <c r="G57" s="11">
        <f>SUM(G10:G56)</f>
        <v>0.99999999999999944</v>
      </c>
      <c r="H57" s="1"/>
      <c r="I57" s="1"/>
      <c r="J57" s="1"/>
      <c r="K57" s="1"/>
      <c r="L57" s="1"/>
      <c r="M57" s="1"/>
    </row>
    <row r="58" spans="1:13" ht="17.25" x14ac:dyDescent="0.35">
      <c r="A58" s="1"/>
      <c r="B58" s="49" t="s">
        <v>105</v>
      </c>
      <c r="C58" s="50"/>
      <c r="D58" s="50"/>
      <c r="E58" s="50"/>
      <c r="F58" s="1"/>
      <c r="G58" s="1"/>
      <c r="H58" s="1"/>
      <c r="I58" s="1"/>
      <c r="J58" s="1"/>
      <c r="K58" s="1"/>
      <c r="L58" s="1"/>
      <c r="M58" s="1"/>
    </row>
    <row r="61" spans="1:13" x14ac:dyDescent="0.25">
      <c r="E61" s="60"/>
    </row>
  </sheetData>
  <autoFilter ref="B9:G29">
    <sortState ref="B10:G55">
      <sortCondition descending="1" ref="F9:F29"/>
    </sortState>
  </autoFilter>
  <mergeCells count="3">
    <mergeCell ref="B6:G6"/>
    <mergeCell ref="B7:G7"/>
    <mergeCell ref="B57:C57"/>
  </mergeCells>
  <conditionalFormatting sqref="G10:G57">
    <cfRule type="dataBar" priority="683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{EDFBAA37-CF0E-47F8-9DE3-8259B4EC6D78}</x14:id>
        </ext>
      </extLst>
    </cfRule>
    <cfRule type="dataBar" priority="68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{92D01F9B-9535-4779-9EA7-0BFC8AF402A8}</x14:id>
        </ext>
      </extLst>
    </cfRule>
  </conditionalFormatting>
  <conditionalFormatting sqref="G10:G57">
    <cfRule type="dataBar" priority="68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{A17464AD-1B31-4624-871B-BAD6E38DAC67}</x14:id>
        </ext>
      </extLst>
    </cfRule>
    <cfRule type="dataBar" priority="68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{F41DB487-A60E-457D-A3CC-ADA9BB117EE9}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BAA37-CF0E-47F8-9DE3-8259B4EC6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01F9B-9535-4779-9EA7-0BFC8AF402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G10:G57</xm:sqref>
        </x14:conditionalFormatting>
        <x14:conditionalFormatting xmlns:xm="http://schemas.microsoft.com/office/excel/2006/main">
          <x14:cfRule type="dataBar" id="{A17464AD-1B31-4624-871B-BAD6E38DA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1DB487-A60E-457D-A3CC-ADA9BB117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G10:G57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>
      <selection activeCell="C23" sqref="C23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2" customWidth="1"/>
    <col min="4" max="4" width="9.8554687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5.5" customHeight="1" x14ac:dyDescent="0.25">
      <c r="A6" s="92" t="s">
        <v>117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467</v>
      </c>
      <c r="E10" s="10">
        <f t="shared" ref="E10:E56" si="0">D10/$D$57</f>
        <v>0.25603070175438597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265</v>
      </c>
      <c r="E11" s="10">
        <f t="shared" si="0"/>
        <v>0.14528508771929824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94</v>
      </c>
      <c r="D12" s="9">
        <v>243</v>
      </c>
      <c r="E12" s="10">
        <f t="shared" si="0"/>
        <v>0.13322368421052633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109</v>
      </c>
      <c r="D13" s="9">
        <v>195</v>
      </c>
      <c r="E13" s="10">
        <f t="shared" si="0"/>
        <v>0.1069078947368421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120</v>
      </c>
      <c r="E14" s="10">
        <f t="shared" si="0"/>
        <v>6.5789473684210523E-2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111</v>
      </c>
      <c r="D15" s="9">
        <v>74</v>
      </c>
      <c r="E15" s="10">
        <f t="shared" si="0"/>
        <v>4.0570175438596492E-2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96</v>
      </c>
      <c r="D16" s="9">
        <v>68</v>
      </c>
      <c r="E16" s="10">
        <f t="shared" si="0"/>
        <v>3.7280701754385963E-2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65</v>
      </c>
      <c r="D17" s="9">
        <v>65</v>
      </c>
      <c r="E17" s="10">
        <f t="shared" si="0"/>
        <v>3.5635964912280702E-2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61</v>
      </c>
      <c r="D18" s="9">
        <v>48</v>
      </c>
      <c r="E18" s="10">
        <f t="shared" si="0"/>
        <v>2.6315789473684209E-2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107</v>
      </c>
      <c r="D19" s="9">
        <v>41</v>
      </c>
      <c r="E19" s="10">
        <f t="shared" si="0"/>
        <v>2.2478070175438597E-2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59</v>
      </c>
      <c r="D20" s="9">
        <v>35</v>
      </c>
      <c r="E20" s="10">
        <f t="shared" si="0"/>
        <v>1.9188596491228071E-2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60</v>
      </c>
      <c r="D21" s="9">
        <v>33</v>
      </c>
      <c r="E21" s="10">
        <f t="shared" si="0"/>
        <v>1.8092105263157895E-2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164</v>
      </c>
      <c r="D22" s="9">
        <v>31</v>
      </c>
      <c r="E22" s="10">
        <f t="shared" si="0"/>
        <v>1.699561403508772E-2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63</v>
      </c>
      <c r="D23" s="9">
        <v>24</v>
      </c>
      <c r="E23" s="10">
        <f t="shared" si="0"/>
        <v>1.3157894736842105E-2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108</v>
      </c>
      <c r="D24" s="9">
        <v>19</v>
      </c>
      <c r="E24" s="10">
        <f t="shared" si="0"/>
        <v>1.0416666666666666E-2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91</v>
      </c>
      <c r="D25" s="9">
        <v>16</v>
      </c>
      <c r="E25" s="10">
        <f t="shared" si="0"/>
        <v>8.771929824561403E-3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13</v>
      </c>
      <c r="E26" s="10">
        <f t="shared" si="0"/>
        <v>7.12719298245614E-3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58</v>
      </c>
      <c r="D27" s="9">
        <v>7</v>
      </c>
      <c r="E27" s="10">
        <f t="shared" si="0"/>
        <v>3.8377192982456138E-3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163</v>
      </c>
      <c r="D28" s="9">
        <v>7</v>
      </c>
      <c r="E28" s="10">
        <f t="shared" si="0"/>
        <v>3.8377192982456138E-3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72</v>
      </c>
      <c r="D29" s="9">
        <v>7</v>
      </c>
      <c r="E29" s="10">
        <f t="shared" si="0"/>
        <v>3.8377192982456138E-3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74</v>
      </c>
      <c r="D30" s="9">
        <v>7</v>
      </c>
      <c r="E30" s="10">
        <f t="shared" si="0"/>
        <v>3.8377192982456138E-3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73</v>
      </c>
      <c r="D31" s="9">
        <v>6</v>
      </c>
      <c r="E31" s="10">
        <f t="shared" si="0"/>
        <v>3.2894736842105261E-3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162</v>
      </c>
      <c r="D32" s="9">
        <v>3</v>
      </c>
      <c r="E32" s="10">
        <f t="shared" si="0"/>
        <v>1.6447368421052631E-3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110</v>
      </c>
      <c r="D33" s="9">
        <v>1</v>
      </c>
      <c r="E33" s="10">
        <f t="shared" si="0"/>
        <v>5.4824561403508769E-4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93</v>
      </c>
      <c r="D34" s="9">
        <v>1</v>
      </c>
      <c r="E34" s="10">
        <f t="shared" si="0"/>
        <v>5.4824561403508769E-4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113</v>
      </c>
      <c r="D35" s="9">
        <v>1</v>
      </c>
      <c r="E35" s="10">
        <f t="shared" si="0"/>
        <v>5.4824561403508769E-4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64</v>
      </c>
      <c r="D36" s="9">
        <v>1</v>
      </c>
      <c r="E36" s="10">
        <f t="shared" si="0"/>
        <v>5.4824561403508769E-4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86</v>
      </c>
      <c r="D37" s="9">
        <v>1</v>
      </c>
      <c r="E37" s="10">
        <f t="shared" si="0"/>
        <v>5.4824561403508769E-4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67</v>
      </c>
      <c r="D38" s="9">
        <v>1</v>
      </c>
      <c r="E38" s="10">
        <f t="shared" si="0"/>
        <v>5.4824561403508769E-4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70</v>
      </c>
      <c r="D39" s="9">
        <v>1</v>
      </c>
      <c r="E39" s="10">
        <f t="shared" si="0"/>
        <v>5.4824561403508769E-4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83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97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102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115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89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85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90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88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84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15</v>
      </c>
      <c r="E55" s="10">
        <f t="shared" si="0"/>
        <v>8.2236842105263153E-3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8</v>
      </c>
      <c r="E56" s="10">
        <f t="shared" si="0"/>
        <v>4.3859649122807015E-3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1824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5">
    <sortState ref="B10:E55">
      <sortCondition descending="1" ref="D9:D26"/>
    </sortState>
  </autoFilter>
  <sortState ref="B10:E54">
    <sortCondition descending="1" ref="D10:D54"/>
  </sortState>
  <mergeCells count="4">
    <mergeCell ref="A5:K5"/>
    <mergeCell ref="A6:K6"/>
    <mergeCell ref="A7:K7"/>
    <mergeCell ref="B57:C57"/>
  </mergeCells>
  <conditionalFormatting sqref="E10:E57">
    <cfRule type="dataBar" priority="648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{5F56B82E-B5FA-4F00-A238-BDD8591D17C4}</x14:id>
        </ext>
      </extLst>
    </cfRule>
    <cfRule type="dataBar" priority="64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{E0301009-D80E-4FF5-B796-0209F91125EF}</x14:id>
        </ext>
      </extLst>
    </cfRule>
  </conditionalFormatting>
  <conditionalFormatting sqref="E10:E57">
    <cfRule type="dataBar" priority="64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{135B5A5D-CFBB-4E9A-99B3-2B43BC866A1A}</x14:id>
        </ext>
      </extLst>
    </cfRule>
    <cfRule type="dataBar" priority="6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{4EACDEA7-E1FA-4080-93C4-858B0F40F85C}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56B82E-B5FA-4F00-A238-BDD8591D1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301009-D80E-4FF5-B796-0209F91125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135B5A5D-CFBB-4E9A-99B3-2B43BC866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ACDEA7-E1FA-4080-93C4-858B0F40F8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118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184</v>
      </c>
      <c r="E10" s="10">
        <f t="shared" ref="E10:E56" si="0">D10/$D$57</f>
        <v>0.43809523809523809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95</v>
      </c>
      <c r="D11" s="9">
        <v>46</v>
      </c>
      <c r="E11" s="10">
        <f t="shared" si="0"/>
        <v>0.10952380952380952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96</v>
      </c>
      <c r="D12" s="9">
        <v>28</v>
      </c>
      <c r="E12" s="10">
        <f t="shared" si="0"/>
        <v>6.6666666666666666E-2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65</v>
      </c>
      <c r="D13" s="9">
        <v>27</v>
      </c>
      <c r="E13" s="10">
        <f t="shared" si="0"/>
        <v>6.4285714285714279E-2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94</v>
      </c>
      <c r="D14" s="9">
        <v>26</v>
      </c>
      <c r="E14" s="10">
        <f t="shared" si="0"/>
        <v>6.1904761904761907E-2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110</v>
      </c>
      <c r="D15" s="9">
        <v>17</v>
      </c>
      <c r="E15" s="10">
        <f t="shared" si="0"/>
        <v>4.0476190476190478E-2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63</v>
      </c>
      <c r="D16" s="9">
        <v>12</v>
      </c>
      <c r="E16" s="10">
        <f t="shared" si="0"/>
        <v>2.8571428571428571E-2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58</v>
      </c>
      <c r="D17" s="9">
        <v>11</v>
      </c>
      <c r="E17" s="10">
        <f t="shared" si="0"/>
        <v>2.6190476190476191E-2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59</v>
      </c>
      <c r="D18" s="9">
        <v>11</v>
      </c>
      <c r="E18" s="10">
        <f t="shared" si="0"/>
        <v>2.6190476190476191E-2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108</v>
      </c>
      <c r="D19" s="9">
        <v>11</v>
      </c>
      <c r="E19" s="10">
        <f t="shared" si="0"/>
        <v>2.6190476190476191E-2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74</v>
      </c>
      <c r="D20" s="9">
        <v>8</v>
      </c>
      <c r="E20" s="10">
        <f t="shared" si="0"/>
        <v>1.9047619047619049E-2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111</v>
      </c>
      <c r="D21" s="9">
        <v>6</v>
      </c>
      <c r="E21" s="10">
        <f t="shared" si="0"/>
        <v>1.4285714285714285E-2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69</v>
      </c>
      <c r="D22" s="9">
        <v>6</v>
      </c>
      <c r="E22" s="10">
        <f t="shared" si="0"/>
        <v>1.4285714285714285E-2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109</v>
      </c>
      <c r="D23" s="9">
        <v>5</v>
      </c>
      <c r="E23" s="10">
        <f t="shared" si="0"/>
        <v>1.1904761904761904E-2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61</v>
      </c>
      <c r="D24" s="9">
        <v>4</v>
      </c>
      <c r="E24" s="10">
        <f t="shared" si="0"/>
        <v>9.5238095238095247E-3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164</v>
      </c>
      <c r="D25" s="9">
        <v>4</v>
      </c>
      <c r="E25" s="10">
        <f t="shared" si="0"/>
        <v>9.5238095238095247E-3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66</v>
      </c>
      <c r="D26" s="9">
        <v>2</v>
      </c>
      <c r="E26" s="10">
        <f t="shared" si="0"/>
        <v>4.7619047619047623E-3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102</v>
      </c>
      <c r="D27" s="9">
        <v>1</v>
      </c>
      <c r="E27" s="10">
        <f t="shared" si="0"/>
        <v>2.3809523809523812E-3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62</v>
      </c>
      <c r="D28" s="9">
        <v>1</v>
      </c>
      <c r="E28" s="10">
        <f t="shared" si="0"/>
        <v>2.3809523809523812E-3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163</v>
      </c>
      <c r="D29" s="9">
        <v>1</v>
      </c>
      <c r="E29" s="10">
        <f t="shared" si="0"/>
        <v>2.3809523809523812E-3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107</v>
      </c>
      <c r="D30" s="9">
        <v>1</v>
      </c>
      <c r="E30" s="10">
        <f t="shared" si="0"/>
        <v>2.3809523809523812E-3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64</v>
      </c>
      <c r="D31" s="9">
        <v>1</v>
      </c>
      <c r="E31" s="10">
        <f t="shared" si="0"/>
        <v>2.3809523809523812E-3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71</v>
      </c>
      <c r="D32" s="9">
        <v>1</v>
      </c>
      <c r="E32" s="10">
        <f t="shared" si="0"/>
        <v>2.3809523809523812E-3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91</v>
      </c>
      <c r="D33" s="9">
        <v>1</v>
      </c>
      <c r="E33" s="10">
        <f t="shared" si="0"/>
        <v>2.3809523809523812E-3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83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60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97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115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89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93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113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162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114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86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67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87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112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90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70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73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4</v>
      </c>
      <c r="E55" s="10">
        <f t="shared" si="0"/>
        <v>9.5238095238095247E-3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2.3809523809523812E-3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420</v>
      </c>
      <c r="E57" s="10">
        <f>SUM(E10:E56)</f>
        <v>0.99999999999999978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9">
    <sortState ref="B10:E55">
      <sortCondition descending="1" ref="D9:D29"/>
    </sortState>
  </autoFilter>
  <mergeCells count="4">
    <mergeCell ref="A5:K5"/>
    <mergeCell ref="A6:K6"/>
    <mergeCell ref="A7:K7"/>
    <mergeCell ref="B57:C57"/>
  </mergeCells>
  <conditionalFormatting sqref="E10:E57">
    <cfRule type="dataBar" priority="649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{83F94DB1-A04F-4983-9E6C-F61C8CA2182D}</x14:id>
        </ext>
      </extLst>
    </cfRule>
    <cfRule type="dataBar" priority="64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{C8610DA3-CE0D-41DC-9F7B-CFD43AE0D6EB}</x14:id>
        </ext>
      </extLst>
    </cfRule>
  </conditionalFormatting>
  <conditionalFormatting sqref="E10:E57">
    <cfRule type="dataBar" priority="6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{86021465-63CF-4618-A770-116A6546B0B1}</x14:id>
        </ext>
      </extLst>
    </cfRule>
    <cfRule type="dataBar" priority="6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{B6D079C0-01C4-4710-BE36-272BE796362D}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DB1-A04F-4983-9E6C-F61C8CA21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10DA3-CE0D-41DC-9F7B-CFD43AE0D6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86021465-63CF-4618-A770-116A6546B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D079C0-01C4-4710-BE36-272BE7963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topLeftCell="A35" workbookViewId="0">
      <selection activeCell="C45" sqref="C45"/>
    </sheetView>
  </sheetViews>
  <sheetFormatPr baseColWidth="10" defaultRowHeight="15" x14ac:dyDescent="0.25"/>
  <cols>
    <col min="1" max="1" width="2" customWidth="1"/>
    <col min="2" max="2" width="4.7109375" customWidth="1"/>
    <col min="3" max="3" width="40.57031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119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664</v>
      </c>
      <c r="E10" s="10">
        <f t="shared" ref="E10:E56" si="0">D10/$D$57</f>
        <v>0.32677165354330706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96</v>
      </c>
      <c r="D11" s="9">
        <v>246</v>
      </c>
      <c r="E11" s="10">
        <f t="shared" si="0"/>
        <v>0.12106299212598425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69</v>
      </c>
      <c r="D12" s="9">
        <v>204</v>
      </c>
      <c r="E12" s="10">
        <f t="shared" si="0"/>
        <v>0.10039370078740158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95</v>
      </c>
      <c r="D13" s="9">
        <v>189</v>
      </c>
      <c r="E13" s="10">
        <f t="shared" si="0"/>
        <v>9.3011811023622049E-2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65</v>
      </c>
      <c r="D14" s="9">
        <v>120</v>
      </c>
      <c r="E14" s="10">
        <f t="shared" si="0"/>
        <v>5.905511811023622E-2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111</v>
      </c>
      <c r="D15" s="9">
        <v>98</v>
      </c>
      <c r="E15" s="10">
        <f t="shared" si="0"/>
        <v>4.8228346456692911E-2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60</v>
      </c>
      <c r="D16" s="9">
        <v>75</v>
      </c>
      <c r="E16" s="10">
        <f t="shared" si="0"/>
        <v>3.6909448818897635E-2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94</v>
      </c>
      <c r="D17" s="9">
        <v>68</v>
      </c>
      <c r="E17" s="10">
        <f t="shared" si="0"/>
        <v>3.3464566929133861E-2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62</v>
      </c>
      <c r="D18" s="9">
        <v>67</v>
      </c>
      <c r="E18" s="10">
        <f t="shared" si="0"/>
        <v>3.2972440944881887E-2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59</v>
      </c>
      <c r="D19" s="9">
        <v>55</v>
      </c>
      <c r="E19" s="10">
        <f t="shared" si="0"/>
        <v>2.7066929133858268E-2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110</v>
      </c>
      <c r="D20" s="9">
        <v>35</v>
      </c>
      <c r="E20" s="10">
        <f t="shared" si="0"/>
        <v>1.7224409448818898E-2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163</v>
      </c>
      <c r="D21" s="9">
        <v>34</v>
      </c>
      <c r="E21" s="10">
        <f t="shared" si="0"/>
        <v>1.6732283464566931E-2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61</v>
      </c>
      <c r="D22" s="9">
        <v>33</v>
      </c>
      <c r="E22" s="10">
        <f t="shared" si="0"/>
        <v>1.624015748031496E-2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108</v>
      </c>
      <c r="D23" s="9">
        <v>29</v>
      </c>
      <c r="E23" s="10">
        <f t="shared" si="0"/>
        <v>1.4271653543307087E-2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97</v>
      </c>
      <c r="D24" s="9">
        <v>20</v>
      </c>
      <c r="E24" s="10">
        <f t="shared" si="0"/>
        <v>9.8425196850393699E-3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63</v>
      </c>
      <c r="D25" s="9">
        <v>20</v>
      </c>
      <c r="E25" s="10">
        <f t="shared" si="0"/>
        <v>9.8425196850393699E-3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58</v>
      </c>
      <c r="D26" s="9">
        <v>16</v>
      </c>
      <c r="E26" s="10">
        <f t="shared" si="0"/>
        <v>7.874015748031496E-3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74</v>
      </c>
      <c r="D27" s="9">
        <v>16</v>
      </c>
      <c r="E27" s="10">
        <f t="shared" si="0"/>
        <v>7.874015748031496E-3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70</v>
      </c>
      <c r="D28" s="9">
        <v>11</v>
      </c>
      <c r="E28" s="10">
        <f t="shared" si="0"/>
        <v>5.4133858267716535E-3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5</v>
      </c>
      <c r="E29" s="10">
        <f t="shared" si="0"/>
        <v>2.4606299212598425E-3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164</v>
      </c>
      <c r="D30" s="9">
        <v>5</v>
      </c>
      <c r="E30" s="10">
        <f t="shared" si="0"/>
        <v>2.4606299212598425E-3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109</v>
      </c>
      <c r="D31" s="9">
        <v>2</v>
      </c>
      <c r="E31" s="10">
        <f t="shared" si="0"/>
        <v>9.8425196850393699E-4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90</v>
      </c>
      <c r="D32" s="9">
        <v>2</v>
      </c>
      <c r="E32" s="10">
        <f t="shared" si="0"/>
        <v>9.8425196850393699E-4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102</v>
      </c>
      <c r="D33" s="9">
        <v>1</v>
      </c>
      <c r="E33" s="10">
        <f t="shared" si="0"/>
        <v>4.921259842519685E-4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113</v>
      </c>
      <c r="D34" s="9">
        <v>1</v>
      </c>
      <c r="E34" s="10">
        <f t="shared" si="0"/>
        <v>4.921259842519685E-4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107</v>
      </c>
      <c r="D35" s="9">
        <v>1</v>
      </c>
      <c r="E35" s="10">
        <f t="shared" si="0"/>
        <v>4.921259842519685E-4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64</v>
      </c>
      <c r="D36" s="9">
        <v>1</v>
      </c>
      <c r="E36" s="10">
        <f t="shared" si="0"/>
        <v>4.921259842519685E-4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114</v>
      </c>
      <c r="D37" s="9">
        <v>1</v>
      </c>
      <c r="E37" s="10">
        <f t="shared" si="0"/>
        <v>4.921259842519685E-4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67</v>
      </c>
      <c r="D38" s="9">
        <v>1</v>
      </c>
      <c r="E38" s="10">
        <f t="shared" si="0"/>
        <v>4.921259842519685E-4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71</v>
      </c>
      <c r="D39" s="9">
        <v>1</v>
      </c>
      <c r="E39" s="10">
        <f t="shared" si="0"/>
        <v>4.921259842519685E-4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72</v>
      </c>
      <c r="D40" s="9">
        <v>1</v>
      </c>
      <c r="E40" s="10">
        <f t="shared" si="0"/>
        <v>4.921259842519685E-4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73</v>
      </c>
      <c r="D41" s="9">
        <v>1</v>
      </c>
      <c r="E41" s="10">
        <f t="shared" si="0"/>
        <v>4.921259842519685E-4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83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115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89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93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162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86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87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85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116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88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84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8</v>
      </c>
      <c r="E55" s="10">
        <f t="shared" si="0"/>
        <v>3.937007874015748E-3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1</v>
      </c>
      <c r="E56" s="10">
        <f t="shared" si="0"/>
        <v>4.921259842519685E-4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2032</v>
      </c>
      <c r="E57" s="11">
        <f>SUM(E10:E56)</f>
        <v>0.99999999999999989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50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{7863E642-CC59-4498-9093-FBDC172BBFE5}</x14:id>
        </ext>
      </extLst>
    </cfRule>
    <cfRule type="dataBar" priority="65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{D3E866EF-BA00-423C-8BB0-6B4FA947C6BC}</x14:id>
        </ext>
      </extLst>
    </cfRule>
  </conditionalFormatting>
  <conditionalFormatting sqref="E10:E57">
    <cfRule type="dataBar" priority="65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{DD9055B9-A384-4FD8-B799-38436639B5A4}</x14:id>
        </ext>
      </extLst>
    </cfRule>
    <cfRule type="dataBar" priority="6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{83FC1A22-11A5-4477-95A9-6C2AF1082E80}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3E642-CC59-4498-9093-FBDC172BBF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866EF-BA00-423C-8BB0-6B4FA947C6B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DD9055B9-A384-4FD8-B799-38436639B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FC1A22-11A5-4477-95A9-6C2AF1082E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0.25" customHeight="1" x14ac:dyDescent="0.25">
      <c r="A6" s="92" t="s">
        <v>120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15.75" x14ac:dyDescent="0.3">
      <c r="A7" s="93" t="str">
        <f>TITULOS!C8</f>
        <v>AÑO 2020 (ENERO - DICIEMBRE)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48"/>
      <c r="B10" s="7">
        <v>1</v>
      </c>
      <c r="C10" s="8" t="s">
        <v>75</v>
      </c>
      <c r="D10" s="9">
        <v>353</v>
      </c>
      <c r="E10" s="10">
        <f t="shared" ref="E10:E56" si="0">D10/$D$57</f>
        <v>0.27751572327044027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48"/>
      <c r="B11" s="7">
        <v>2</v>
      </c>
      <c r="C11" s="8" t="s">
        <v>69</v>
      </c>
      <c r="D11" s="9">
        <v>332</v>
      </c>
      <c r="E11" s="10">
        <f t="shared" si="0"/>
        <v>0.2610062893081761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48"/>
      <c r="B12" s="7">
        <v>3</v>
      </c>
      <c r="C12" s="8" t="s">
        <v>107</v>
      </c>
      <c r="D12" s="9">
        <v>100</v>
      </c>
      <c r="E12" s="10">
        <f t="shared" si="0"/>
        <v>7.8616352201257858E-2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48"/>
      <c r="B13" s="7">
        <v>4</v>
      </c>
      <c r="C13" s="8" t="s">
        <v>61</v>
      </c>
      <c r="D13" s="9">
        <v>73</v>
      </c>
      <c r="E13" s="10">
        <f t="shared" si="0"/>
        <v>5.738993710691824E-2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48"/>
      <c r="B14" s="7">
        <v>5</v>
      </c>
      <c r="C14" s="8" t="s">
        <v>95</v>
      </c>
      <c r="D14" s="9">
        <v>59</v>
      </c>
      <c r="E14" s="10">
        <f t="shared" si="0"/>
        <v>4.6383647798742135E-2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48"/>
      <c r="B15" s="7">
        <v>6</v>
      </c>
      <c r="C15" s="8" t="s">
        <v>94</v>
      </c>
      <c r="D15" s="9">
        <v>54</v>
      </c>
      <c r="E15" s="10">
        <f t="shared" si="0"/>
        <v>4.2452830188679243E-2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48"/>
      <c r="B16" s="7">
        <v>7</v>
      </c>
      <c r="C16" s="8" t="s">
        <v>163</v>
      </c>
      <c r="D16" s="9">
        <v>50</v>
      </c>
      <c r="E16" s="10">
        <f t="shared" si="0"/>
        <v>3.9308176100628929E-2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48"/>
      <c r="B17" s="7">
        <v>8</v>
      </c>
      <c r="C17" s="8" t="s">
        <v>109</v>
      </c>
      <c r="D17" s="9">
        <v>29</v>
      </c>
      <c r="E17" s="10">
        <f t="shared" si="0"/>
        <v>2.2798742138364778E-2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48"/>
      <c r="B18" s="7">
        <v>9</v>
      </c>
      <c r="C18" s="8" t="s">
        <v>96</v>
      </c>
      <c r="D18" s="9">
        <v>28</v>
      </c>
      <c r="E18" s="10">
        <f t="shared" si="0"/>
        <v>2.20125786163522E-2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48"/>
      <c r="B19" s="7">
        <v>10</v>
      </c>
      <c r="C19" s="8" t="s">
        <v>110</v>
      </c>
      <c r="D19" s="9">
        <v>28</v>
      </c>
      <c r="E19" s="10">
        <f t="shared" si="0"/>
        <v>2.20125786163522E-2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48"/>
      <c r="B20" s="7">
        <v>11</v>
      </c>
      <c r="C20" s="8" t="s">
        <v>58</v>
      </c>
      <c r="D20" s="9">
        <v>27</v>
      </c>
      <c r="E20" s="10">
        <f t="shared" si="0"/>
        <v>2.1226415094339621E-2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48"/>
      <c r="B21" s="7">
        <v>12</v>
      </c>
      <c r="C21" s="8" t="s">
        <v>65</v>
      </c>
      <c r="D21" s="9">
        <v>23</v>
      </c>
      <c r="E21" s="10">
        <f t="shared" si="0"/>
        <v>1.8081761006289308E-2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48"/>
      <c r="B22" s="7">
        <v>13</v>
      </c>
      <c r="C22" s="8" t="s">
        <v>59</v>
      </c>
      <c r="D22" s="9">
        <v>16</v>
      </c>
      <c r="E22" s="10">
        <f t="shared" si="0"/>
        <v>1.2578616352201259E-2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48"/>
      <c r="B23" s="7">
        <v>14</v>
      </c>
      <c r="C23" s="8" t="s">
        <v>63</v>
      </c>
      <c r="D23" s="9">
        <v>14</v>
      </c>
      <c r="E23" s="10">
        <f t="shared" si="0"/>
        <v>1.10062893081761E-2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48"/>
      <c r="B24" s="7">
        <v>15</v>
      </c>
      <c r="C24" s="8" t="s">
        <v>108</v>
      </c>
      <c r="D24" s="9">
        <v>13</v>
      </c>
      <c r="E24" s="10">
        <f t="shared" si="0"/>
        <v>1.0220125786163521E-2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48"/>
      <c r="B25" s="7">
        <v>16</v>
      </c>
      <c r="C25" s="8" t="s">
        <v>111</v>
      </c>
      <c r="D25" s="9">
        <v>12</v>
      </c>
      <c r="E25" s="10">
        <f t="shared" si="0"/>
        <v>9.433962264150943E-3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48"/>
      <c r="B26" s="7">
        <v>17</v>
      </c>
      <c r="C26" s="8" t="s">
        <v>164</v>
      </c>
      <c r="D26" s="9">
        <v>12</v>
      </c>
      <c r="E26" s="10">
        <f t="shared" si="0"/>
        <v>9.433962264150943E-3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48"/>
      <c r="B27" s="7">
        <v>18</v>
      </c>
      <c r="C27" s="8" t="s">
        <v>60</v>
      </c>
      <c r="D27" s="9">
        <v>10</v>
      </c>
      <c r="E27" s="10">
        <f t="shared" si="0"/>
        <v>7.8616352201257862E-3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48"/>
      <c r="B28" s="7">
        <v>19</v>
      </c>
      <c r="C28" s="8" t="s">
        <v>74</v>
      </c>
      <c r="D28" s="9">
        <v>8</v>
      </c>
      <c r="E28" s="10">
        <f t="shared" si="0"/>
        <v>6.2893081761006293E-3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48"/>
      <c r="B29" s="7">
        <v>20</v>
      </c>
      <c r="C29" s="8" t="s">
        <v>66</v>
      </c>
      <c r="D29" s="9">
        <v>6</v>
      </c>
      <c r="E29" s="10">
        <f t="shared" si="0"/>
        <v>4.7169811320754715E-3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48"/>
      <c r="B30" s="7">
        <v>21</v>
      </c>
      <c r="C30" s="8" t="s">
        <v>64</v>
      </c>
      <c r="D30" s="9">
        <v>4</v>
      </c>
      <c r="E30" s="10">
        <f t="shared" si="0"/>
        <v>3.1446540880503146E-3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48"/>
      <c r="B31" s="7">
        <v>22</v>
      </c>
      <c r="C31" s="8" t="s">
        <v>72</v>
      </c>
      <c r="D31" s="9">
        <v>3</v>
      </c>
      <c r="E31" s="10">
        <f t="shared" si="0"/>
        <v>2.3584905660377358E-3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48"/>
      <c r="B32" s="7">
        <v>23</v>
      </c>
      <c r="C32" s="8" t="s">
        <v>102</v>
      </c>
      <c r="D32" s="9">
        <v>1</v>
      </c>
      <c r="E32" s="10">
        <f t="shared" si="0"/>
        <v>7.8616352201257866E-4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48"/>
      <c r="B33" s="7">
        <v>24</v>
      </c>
      <c r="C33" s="8" t="s">
        <v>89</v>
      </c>
      <c r="D33" s="9">
        <v>1</v>
      </c>
      <c r="E33" s="10">
        <f t="shared" si="0"/>
        <v>7.8616352201257866E-4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48"/>
      <c r="B34" s="7">
        <v>25</v>
      </c>
      <c r="C34" s="8" t="s">
        <v>113</v>
      </c>
      <c r="D34" s="9">
        <v>1</v>
      </c>
      <c r="E34" s="10">
        <f t="shared" si="0"/>
        <v>7.8616352201257866E-4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48"/>
      <c r="B35" s="7">
        <v>26</v>
      </c>
      <c r="C35" s="8" t="s">
        <v>85</v>
      </c>
      <c r="D35" s="9">
        <v>1</v>
      </c>
      <c r="E35" s="10">
        <f t="shared" si="0"/>
        <v>7.8616352201257866E-4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48"/>
      <c r="B36" s="7">
        <v>27</v>
      </c>
      <c r="C36" s="8" t="s">
        <v>70</v>
      </c>
      <c r="D36" s="9">
        <v>1</v>
      </c>
      <c r="E36" s="10">
        <f t="shared" si="0"/>
        <v>7.8616352201257866E-4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48"/>
      <c r="B37" s="7">
        <v>28</v>
      </c>
      <c r="C37" s="8" t="s">
        <v>83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48"/>
      <c r="B38" s="7">
        <v>29</v>
      </c>
      <c r="C38" s="8" t="s">
        <v>97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48"/>
      <c r="B39" s="7">
        <v>30</v>
      </c>
      <c r="C39" s="8" t="s">
        <v>115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48"/>
      <c r="B40" s="7">
        <v>31</v>
      </c>
      <c r="C40" s="8" t="s">
        <v>93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48"/>
      <c r="B41" s="7">
        <v>32</v>
      </c>
      <c r="C41" s="8" t="s">
        <v>62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48"/>
      <c r="B42" s="7">
        <v>33</v>
      </c>
      <c r="C42" s="8" t="s">
        <v>162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48"/>
      <c r="B43" s="7">
        <v>34</v>
      </c>
      <c r="C43" s="8" t="s">
        <v>114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48"/>
      <c r="B44" s="7">
        <v>35</v>
      </c>
      <c r="C44" s="8" t="s">
        <v>86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48"/>
      <c r="B45" s="7">
        <v>36</v>
      </c>
      <c r="C45" s="8" t="s">
        <v>67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48"/>
      <c r="B46" s="7">
        <v>37</v>
      </c>
      <c r="C46" s="8" t="s">
        <v>87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48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48"/>
      <c r="B48" s="7">
        <v>39</v>
      </c>
      <c r="C48" s="8" t="s">
        <v>90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48"/>
      <c r="B49" s="7">
        <v>40</v>
      </c>
      <c r="C49" s="8" t="s">
        <v>116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48"/>
      <c r="B50" s="7">
        <v>41</v>
      </c>
      <c r="C50" s="8" t="s">
        <v>71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48"/>
      <c r="B51" s="7">
        <v>42</v>
      </c>
      <c r="C51" s="8" t="s">
        <v>88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48"/>
      <c r="B52" s="7">
        <v>43</v>
      </c>
      <c r="C52" s="8" t="s">
        <v>84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48"/>
      <c r="B53" s="7">
        <v>44</v>
      </c>
      <c r="C53" s="8" t="s">
        <v>73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48"/>
      <c r="B54" s="7">
        <v>45</v>
      </c>
      <c r="C54" s="8" t="s">
        <v>91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48"/>
      <c r="B55" s="7"/>
      <c r="C55" s="8" t="s">
        <v>68</v>
      </c>
      <c r="D55" s="9">
        <v>13</v>
      </c>
      <c r="E55" s="10">
        <f t="shared" si="0"/>
        <v>1.0220125786163521E-2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48"/>
      <c r="B56" s="7"/>
      <c r="C56" s="8" t="s">
        <v>92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18" thickBot="1" x14ac:dyDescent="0.4">
      <c r="A57" s="1"/>
      <c r="B57" s="96" t="s">
        <v>2</v>
      </c>
      <c r="C57" s="97"/>
      <c r="D57" s="12">
        <f>SUM(D10:D56)</f>
        <v>1272</v>
      </c>
      <c r="E57" s="11">
        <f>SUM(E10:E56)</f>
        <v>1</v>
      </c>
      <c r="F57" s="1"/>
      <c r="G57" s="1"/>
      <c r="H57" s="1"/>
      <c r="I57" s="1"/>
      <c r="J57" s="1"/>
      <c r="K57" s="1"/>
    </row>
    <row r="58" spans="1:11" ht="17.25" x14ac:dyDescent="0.35">
      <c r="A58" s="1"/>
      <c r="B58" s="49" t="s">
        <v>105</v>
      </c>
      <c r="C58" s="50"/>
      <c r="D58" s="1"/>
      <c r="E58" s="1"/>
      <c r="F58" s="1"/>
      <c r="G58" s="1"/>
      <c r="H58" s="1"/>
      <c r="I58" s="1"/>
      <c r="J58" s="1"/>
      <c r="K58" s="1"/>
    </row>
  </sheetData>
  <autoFilter ref="B9:E28">
    <sortState ref="B10:E55">
      <sortCondition descending="1" ref="D9:D28"/>
    </sortState>
  </autoFilter>
  <mergeCells count="4">
    <mergeCell ref="A5:K5"/>
    <mergeCell ref="A6:K6"/>
    <mergeCell ref="A7:K7"/>
    <mergeCell ref="B57:C57"/>
  </mergeCells>
  <conditionalFormatting sqref="E10:E57">
    <cfRule type="dataBar" priority="65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{8F9D4B86-66CA-450B-AC70-4987598747AF}</x14:id>
        </ext>
      </extLst>
    </cfRule>
    <cfRule type="dataBar" priority="65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{6E0674B3-AD6F-456D-BC7B-D45E11562186}</x14:id>
        </ext>
      </extLst>
    </cfRule>
  </conditionalFormatting>
  <conditionalFormatting sqref="E10:E57">
    <cfRule type="dataBar" priority="6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{61996E56-F0FA-4125-940E-650334B7D022}</x14:id>
        </ext>
      </extLst>
    </cfRule>
    <cfRule type="dataBar" priority="65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{18AE1538-F4A5-45C0-AEA5-28D56BA791E4}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9D4B86-66CA-450B-AC70-498759874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0674B3-AD6F-456D-BC7B-D45E115621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  <x14:conditionalFormatting xmlns:xm="http://schemas.microsoft.com/office/excel/2006/main">
          <x14:cfRule type="dataBar" id="{61996E56-F0FA-4125-940E-650334B7D0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AE1538-F4A5-45C0-AEA5-28D56BA791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TITULOS</vt:lpstr>
      <vt:lpstr>SISTEMAUTILI</vt:lpstr>
      <vt:lpstr>XXSISTEMASXPROVINCIA</vt:lpstr>
      <vt:lpstr>CONTENEDOR I</vt:lpstr>
      <vt:lpstr>RD</vt:lpstr>
      <vt:lpstr>AZUA</vt:lpstr>
      <vt:lpstr>BAHORUCO</vt:lpstr>
      <vt:lpstr>BARAHONA</vt:lpstr>
      <vt:lpstr>CONSTANZA</vt:lpstr>
      <vt:lpstr>DAJABÓN</vt:lpstr>
      <vt:lpstr>DISTRITO NACIONAL</vt:lpstr>
      <vt:lpstr>EL SEIBO</vt:lpstr>
      <vt:lpstr>ELÍAS PIÑA</vt:lpstr>
      <vt:lpstr>ESPAILLAT</vt:lpstr>
      <vt:lpstr>HATO MAYOR</vt:lpstr>
      <vt:lpstr>HERMANAS MIRABAL</vt:lpstr>
      <vt:lpstr>INDEPENDENCIA</vt:lpstr>
      <vt:lpstr>LA ALTAGRACIA</vt:lpstr>
      <vt:lpstr>LA ROMANA</vt:lpstr>
      <vt:lpstr>LA VEGA</vt:lpstr>
      <vt:lpstr>LAS MATAS DE FARFÁN</vt:lpstr>
      <vt:lpstr>MARIA TRINIDAD SÁNCHEZ</vt:lpstr>
      <vt:lpstr>MONSEÑOR NOUEL</vt:lpstr>
      <vt:lpstr>MONTECRISTI</vt:lpstr>
      <vt:lpstr>MONTE PLATA</vt:lpstr>
      <vt:lpstr>PEDERNALES</vt:lpstr>
      <vt:lpstr>PERAVIA</vt:lpstr>
      <vt:lpstr>PUERTO PLATA</vt:lpstr>
      <vt:lpstr>SAMANÁ</vt:lpstr>
      <vt:lpstr>SAN CRISTÓBAL</vt:lpstr>
      <vt:lpstr>SAN FRANCISCO DE MACORÍS</vt:lpstr>
      <vt:lpstr>SAN JOSÉ DE OCOA </vt:lpstr>
      <vt:lpstr>SAN JUAN DE LA MAGUANA</vt:lpstr>
      <vt:lpstr>SAN PEDRO DE MACORÍS</vt:lpstr>
      <vt:lpstr>SÁNCHEZ RAMÍREZ</vt:lpstr>
      <vt:lpstr>SANTIAGO</vt:lpstr>
      <vt:lpstr>SANTIAGO RODRIGUEZ</vt:lpstr>
      <vt:lpstr>SANTO DOMINGO ESTE</vt:lpstr>
      <vt:lpstr>SANTO DOMINGO OESTE</vt:lpstr>
      <vt:lpstr>VALVERDE</vt:lpstr>
      <vt:lpstr>VILLA ALTAGRACIA</vt:lpstr>
      <vt:lpstr>DJ BARAHONA</vt:lpstr>
      <vt:lpstr>DJ DISTRITO NACIONAL</vt:lpstr>
      <vt:lpstr>DJ LA VEGA</vt:lpstr>
      <vt:lpstr>DJ MONTECRISTI</vt:lpstr>
      <vt:lpstr>DJ SAN CRISTOBAL</vt:lpstr>
      <vt:lpstr>DJ PUERTO PLATA</vt:lpstr>
      <vt:lpstr>DJ SANTO DOMINGO</vt:lpstr>
      <vt:lpstr>DJ SAN JUAN DE LA MAGUANA</vt:lpstr>
      <vt:lpstr>DJ SAN FRANCISCO DE MACORÍS</vt:lpstr>
      <vt:lpstr>DJ SAN PEDRO DE MACORÍS</vt:lpstr>
      <vt:lpstr>DJ SANTIAGO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Munoz Paulino</dc:creator>
  <cp:lastModifiedBy>Jonathan Munoz Paulino</cp:lastModifiedBy>
  <cp:lastPrinted>2021-02-15T12:22:26Z</cp:lastPrinted>
  <dcterms:created xsi:type="dcterms:W3CDTF">2016-05-25T12:45:00Z</dcterms:created>
  <dcterms:modified xsi:type="dcterms:W3CDTF">2021-02-17T14:24:52Z</dcterms:modified>
</cp:coreProperties>
</file>