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naia.PGR\Desktop\Relacion de Internos\"/>
    </mc:Choice>
  </mc:AlternateContent>
  <bookViews>
    <workbookView xWindow="0" yWindow="0" windowWidth="20490" windowHeight="7755"/>
  </bookViews>
  <sheets>
    <sheet name="DATO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  <c r="Y20" i="1" l="1"/>
  <c r="X20" i="1"/>
  <c r="W20" i="1"/>
  <c r="V20" i="1"/>
  <c r="U20" i="1"/>
  <c r="T20" i="1"/>
  <c r="S20" i="1"/>
  <c r="R20" i="1"/>
  <c r="Z25" i="1"/>
  <c r="Q15" i="1" l="1"/>
  <c r="Q17" i="1"/>
  <c r="Q19" i="1"/>
  <c r="Q20" i="1" l="1"/>
  <c r="Z20" i="1" s="1"/>
  <c r="P20" i="1"/>
  <c r="H20" i="1"/>
  <c r="G20" i="1"/>
  <c r="N20" i="1" l="1"/>
  <c r="L20" i="1"/>
  <c r="I20" i="1"/>
  <c r="J20" i="1"/>
  <c r="D20" i="1" l="1"/>
  <c r="O12" i="1" l="1"/>
  <c r="K20" i="1" l="1"/>
  <c r="E19" i="1" l="1"/>
  <c r="E18" i="1"/>
  <c r="E17" i="1"/>
  <c r="E16" i="1"/>
  <c r="F15" i="1"/>
  <c r="E14" i="1"/>
  <c r="E13" i="1"/>
  <c r="E12" i="1"/>
  <c r="O15" i="1" l="1"/>
  <c r="M15" i="1"/>
  <c r="C19" i="1" l="1"/>
  <c r="C18" i="1"/>
  <c r="C17" i="1"/>
  <c r="C16" i="1"/>
  <c r="C15" i="1"/>
  <c r="C14" i="1"/>
  <c r="C13" i="1"/>
  <c r="C12" i="1"/>
  <c r="C20" i="1" l="1"/>
  <c r="Z14" i="1"/>
  <c r="Z16" i="1"/>
  <c r="Z13" i="1"/>
  <c r="Z18" i="1"/>
  <c r="E20" i="1" l="1"/>
  <c r="C21" i="1"/>
  <c r="Z19" i="1"/>
  <c r="O19" i="1"/>
  <c r="M19" i="1"/>
  <c r="O18" i="1"/>
  <c r="M18" i="1"/>
  <c r="Z17" i="1"/>
  <c r="M17" i="1"/>
  <c r="O16" i="1"/>
  <c r="M16" i="1"/>
  <c r="Z15" i="1"/>
  <c r="O14" i="1"/>
  <c r="M14" i="1"/>
  <c r="O13" i="1"/>
  <c r="M13" i="1"/>
  <c r="Z12" i="1"/>
  <c r="M12" i="1"/>
  <c r="F12" i="1"/>
  <c r="F20" i="1" l="1"/>
  <c r="O20" i="1" l="1"/>
  <c r="M20" i="1"/>
</calcChain>
</file>

<file path=xl/sharedStrings.xml><?xml version="1.0" encoding="utf-8"?>
<sst xmlns="http://schemas.openxmlformats.org/spreadsheetml/2006/main" count="35" uniqueCount="33">
  <si>
    <t xml:space="preserve">RELACION DE INTERNOS EN LOS CENTROS DE ATENCION INTEGRAL </t>
  </si>
  <si>
    <t>CENTROS</t>
  </si>
  <si>
    <t>TOTAL INTERNOS</t>
  </si>
  <si>
    <t>SEXO</t>
  </si>
  <si>
    <t>CONDICION JURIDICA</t>
  </si>
  <si>
    <t>PREVENTIVOS</t>
  </si>
  <si>
    <t>%</t>
  </si>
  <si>
    <t>SANCIONADOS</t>
  </si>
  <si>
    <t>CAIPACL CIUDAD DEL NIÑO</t>
  </si>
  <si>
    <t>CAIPACL BATEY BIENVENIDO</t>
  </si>
  <si>
    <t>CAIPACL CRISTO REY</t>
  </si>
  <si>
    <t>CAIPACL VILLA CONSUELO</t>
  </si>
  <si>
    <t>CAIPACL SAN CRISTOBAL</t>
  </si>
  <si>
    <t>CAIPACL HIGUEY</t>
  </si>
  <si>
    <t>CAIPACL LA VEGA</t>
  </si>
  <si>
    <t>CAIPACL SANTIAGO</t>
  </si>
  <si>
    <t>TOTALES</t>
  </si>
  <si>
    <t>FECHA</t>
  </si>
  <si>
    <t>SUB-TOTALES</t>
  </si>
  <si>
    <t>MOVIMIENTOS</t>
  </si>
  <si>
    <t>ENTRADA</t>
  </si>
  <si>
    <t>SALIDAS</t>
  </si>
  <si>
    <t>M</t>
  </si>
  <si>
    <t>F</t>
  </si>
  <si>
    <t xml:space="preserve">SEGURIDAD </t>
  </si>
  <si>
    <t>VTP</t>
  </si>
  <si>
    <t>P.N</t>
  </si>
  <si>
    <t>EDADES ADOLESCENTES</t>
  </si>
  <si>
    <t>TRASLADOS</t>
  </si>
  <si>
    <t>EXTRANJEROS</t>
  </si>
  <si>
    <t>CAPACIDAD TOTAL DISPONIBLE</t>
  </si>
  <si>
    <t>CAPACIDAD DE LOS CENTROS</t>
  </si>
  <si>
    <t>RESUMEN DE INTERNOS DEL DIA ANTERIOR 27-12-18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</si>
</sst>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dd/mm/yyyy;@"/>
  </numFmts>
  <fonts count="1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8"/>
      <name val="Arial"/>
      <family val="2"/>
    </font>
    <font>
      <b/>
      <u/>
      <sz val="8"/>
      <color theme="1"/>
      <name val="Arial"/>
      <family val="2"/>
    </font>
    <font>
      <b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3" fontId="8" fillId="0" borderId="13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0" fillId="0" borderId="0" xfId="0" applyNumberFormat="1"/>
    <xf numFmtId="0" fontId="0" fillId="0" borderId="0" xfId="0"/>
    <xf numFmtId="3" fontId="8" fillId="0" borderId="14" xfId="0" applyNumberFormat="1" applyFont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3" fontId="0" fillId="3" borderId="16" xfId="0" applyNumberFormat="1" applyFill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0" fontId="3" fillId="2" borderId="4" xfId="0" applyFont="1" applyFill="1" applyBorder="1"/>
    <xf numFmtId="3" fontId="8" fillId="4" borderId="19" xfId="0" applyNumberFormat="1" applyFont="1" applyFill="1" applyBorder="1" applyAlignment="1">
      <alignment horizontal="center"/>
    </xf>
    <xf numFmtId="3" fontId="8" fillId="4" borderId="30" xfId="0" applyNumberFormat="1" applyFont="1" applyFill="1" applyBorder="1" applyAlignment="1">
      <alignment horizontal="center"/>
    </xf>
    <xf numFmtId="0" fontId="0" fillId="0" borderId="0" xfId="0" applyAlignment="1"/>
    <xf numFmtId="3" fontId="8" fillId="0" borderId="36" xfId="0" applyNumberFormat="1" applyFont="1" applyBorder="1" applyAlignment="1">
      <alignment horizontal="center"/>
    </xf>
    <xf numFmtId="164" fontId="8" fillId="0" borderId="30" xfId="0" applyNumberFormat="1" applyFont="1" applyBorder="1" applyAlignment="1">
      <alignment horizontal="center"/>
    </xf>
    <xf numFmtId="3" fontId="8" fillId="0" borderId="37" xfId="0" applyNumberFormat="1" applyFont="1" applyBorder="1" applyAlignment="1">
      <alignment horizontal="center"/>
    </xf>
    <xf numFmtId="3" fontId="8" fillId="0" borderId="26" xfId="0" applyNumberFormat="1" applyFont="1" applyBorder="1" applyAlignment="1">
      <alignment horizontal="center"/>
    </xf>
    <xf numFmtId="3" fontId="8" fillId="0" borderId="41" xfId="0" applyNumberFormat="1" applyFont="1" applyBorder="1" applyAlignment="1">
      <alignment horizontal="center"/>
    </xf>
    <xf numFmtId="3" fontId="8" fillId="4" borderId="13" xfId="0" applyNumberFormat="1" applyFont="1" applyFill="1" applyBorder="1" applyAlignment="1">
      <alignment horizontal="center"/>
    </xf>
    <xf numFmtId="3" fontId="8" fillId="4" borderId="44" xfId="0" applyNumberFormat="1" applyFont="1" applyFill="1" applyBorder="1" applyAlignment="1">
      <alignment horizontal="center"/>
    </xf>
    <xf numFmtId="3" fontId="8" fillId="4" borderId="41" xfId="0" applyNumberFormat="1" applyFont="1" applyFill="1" applyBorder="1" applyAlignment="1">
      <alignment horizontal="center"/>
    </xf>
    <xf numFmtId="3" fontId="8" fillId="4" borderId="15" xfId="0" applyNumberFormat="1" applyFont="1" applyFill="1" applyBorder="1" applyAlignment="1">
      <alignment horizontal="center"/>
    </xf>
    <xf numFmtId="3" fontId="8" fillId="6" borderId="19" xfId="0" applyNumberFormat="1" applyFont="1" applyFill="1" applyBorder="1" applyAlignment="1">
      <alignment horizontal="center"/>
    </xf>
    <xf numFmtId="3" fontId="8" fillId="6" borderId="30" xfId="0" applyNumberFormat="1" applyFont="1" applyFill="1" applyBorder="1" applyAlignment="1">
      <alignment horizontal="center"/>
    </xf>
    <xf numFmtId="3" fontId="8" fillId="7" borderId="41" xfId="0" applyNumberFormat="1" applyFont="1" applyFill="1" applyBorder="1" applyAlignment="1">
      <alignment horizontal="center"/>
    </xf>
    <xf numFmtId="3" fontId="8" fillId="7" borderId="15" xfId="0" applyNumberFormat="1" applyFont="1" applyFill="1" applyBorder="1" applyAlignment="1">
      <alignment horizontal="center"/>
    </xf>
    <xf numFmtId="3" fontId="8" fillId="5" borderId="19" xfId="0" applyNumberFormat="1" applyFont="1" applyFill="1" applyBorder="1" applyAlignment="1">
      <alignment horizontal="center"/>
    </xf>
    <xf numFmtId="3" fontId="8" fillId="5" borderId="30" xfId="0" applyNumberFormat="1" applyFont="1" applyFill="1" applyBorder="1" applyAlignment="1">
      <alignment horizontal="center"/>
    </xf>
    <xf numFmtId="3" fontId="8" fillId="5" borderId="45" xfId="0" applyNumberFormat="1" applyFont="1" applyFill="1" applyBorder="1" applyAlignment="1">
      <alignment horizontal="center"/>
    </xf>
    <xf numFmtId="3" fontId="8" fillId="7" borderId="46" xfId="0" applyNumberFormat="1" applyFont="1" applyFill="1" applyBorder="1" applyAlignment="1">
      <alignment horizontal="center"/>
    </xf>
    <xf numFmtId="3" fontId="8" fillId="6" borderId="45" xfId="0" applyNumberFormat="1" applyFont="1" applyFill="1" applyBorder="1" applyAlignment="1">
      <alignment horizontal="center"/>
    </xf>
    <xf numFmtId="3" fontId="3" fillId="8" borderId="5" xfId="0" applyNumberFormat="1" applyFont="1" applyFill="1" applyBorder="1" applyAlignment="1">
      <alignment horizontal="center"/>
    </xf>
    <xf numFmtId="3" fontId="8" fillId="9" borderId="36" xfId="0" applyNumberFormat="1" applyFont="1" applyFill="1" applyBorder="1" applyAlignment="1">
      <alignment horizontal="center"/>
    </xf>
    <xf numFmtId="3" fontId="8" fillId="9" borderId="15" xfId="0" applyNumberFormat="1" applyFont="1" applyFill="1" applyBorder="1" applyAlignment="1">
      <alignment horizontal="center"/>
    </xf>
    <xf numFmtId="3" fontId="8" fillId="4" borderId="46" xfId="0" applyNumberFormat="1" applyFont="1" applyFill="1" applyBorder="1" applyAlignment="1">
      <alignment horizontal="center"/>
    </xf>
    <xf numFmtId="3" fontId="8" fillId="4" borderId="49" xfId="0" applyNumberFormat="1" applyFont="1" applyFill="1" applyBorder="1" applyAlignment="1">
      <alignment horizontal="center"/>
    </xf>
    <xf numFmtId="3" fontId="8" fillId="4" borderId="45" xfId="0" applyNumberFormat="1" applyFont="1" applyFill="1" applyBorder="1" applyAlignment="1">
      <alignment horizontal="center"/>
    </xf>
    <xf numFmtId="3" fontId="8" fillId="0" borderId="46" xfId="0" applyNumberFormat="1" applyFont="1" applyBorder="1" applyAlignment="1">
      <alignment horizontal="center"/>
    </xf>
    <xf numFmtId="164" fontId="8" fillId="0" borderId="43" xfId="0" applyNumberFormat="1" applyFont="1" applyBorder="1" applyAlignment="1">
      <alignment horizontal="center"/>
    </xf>
    <xf numFmtId="3" fontId="8" fillId="9" borderId="46" xfId="0" applyNumberFormat="1" applyFont="1" applyFill="1" applyBorder="1" applyAlignment="1">
      <alignment horizontal="center"/>
    </xf>
    <xf numFmtId="3" fontId="8" fillId="0" borderId="49" xfId="0" applyNumberFormat="1" applyFont="1" applyBorder="1" applyAlignment="1">
      <alignment horizontal="center"/>
    </xf>
    <xf numFmtId="3" fontId="8" fillId="0" borderId="50" xfId="0" applyNumberFormat="1" applyFont="1" applyBorder="1" applyAlignment="1">
      <alignment horizontal="center"/>
    </xf>
    <xf numFmtId="3" fontId="0" fillId="3" borderId="51" xfId="0" applyNumberFormat="1" applyFill="1" applyBorder="1" applyAlignment="1">
      <alignment horizontal="center"/>
    </xf>
    <xf numFmtId="3" fontId="3" fillId="0" borderId="52" xfId="0" applyNumberFormat="1" applyFont="1" applyBorder="1" applyAlignment="1">
      <alignment horizontal="center"/>
    </xf>
    <xf numFmtId="3" fontId="3" fillId="0" borderId="35" xfId="0" applyNumberFormat="1" applyFont="1" applyBorder="1" applyAlignment="1">
      <alignment horizontal="center"/>
    </xf>
    <xf numFmtId="3" fontId="3" fillId="0" borderId="54" xfId="0" applyNumberFormat="1" applyFont="1" applyBorder="1" applyAlignment="1">
      <alignment horizontal="center"/>
    </xf>
    <xf numFmtId="0" fontId="8" fillId="0" borderId="12" xfId="0" applyFont="1" applyBorder="1"/>
    <xf numFmtId="0" fontId="8" fillId="0" borderId="16" xfId="0" applyFont="1" applyBorder="1"/>
    <xf numFmtId="0" fontId="8" fillId="0" borderId="51" xfId="0" applyFont="1" applyBorder="1"/>
    <xf numFmtId="3" fontId="12" fillId="11" borderId="27" xfId="0" applyNumberFormat="1" applyFont="1" applyFill="1" applyBorder="1" applyAlignment="1">
      <alignment horizontal="center"/>
    </xf>
    <xf numFmtId="3" fontId="12" fillId="11" borderId="28" xfId="0" applyNumberFormat="1" applyFont="1" applyFill="1" applyBorder="1" applyAlignment="1">
      <alignment horizontal="center"/>
    </xf>
    <xf numFmtId="3" fontId="12" fillId="11" borderId="29" xfId="0" applyNumberFormat="1" applyFont="1" applyFill="1" applyBorder="1" applyAlignment="1">
      <alignment horizontal="center"/>
    </xf>
    <xf numFmtId="3" fontId="8" fillId="11" borderId="18" xfId="0" applyNumberFormat="1" applyFont="1" applyFill="1" applyBorder="1" applyAlignment="1">
      <alignment horizontal="center"/>
    </xf>
    <xf numFmtId="3" fontId="8" fillId="11" borderId="20" xfId="0" applyNumberFormat="1" applyFont="1" applyFill="1" applyBorder="1" applyAlignment="1">
      <alignment horizontal="center"/>
    </xf>
    <xf numFmtId="3" fontId="8" fillId="11" borderId="21" xfId="0" applyNumberFormat="1" applyFont="1" applyFill="1" applyBorder="1" applyAlignment="1">
      <alignment horizontal="center"/>
    </xf>
    <xf numFmtId="3" fontId="4" fillId="10" borderId="38" xfId="0" applyNumberFormat="1" applyFont="1" applyFill="1" applyBorder="1" applyAlignment="1">
      <alignment horizontal="center" vertical="center" wrapText="1"/>
    </xf>
    <xf numFmtId="3" fontId="4" fillId="10" borderId="40" xfId="0" applyNumberFormat="1" applyFont="1" applyFill="1" applyBorder="1" applyAlignment="1">
      <alignment horizontal="center" vertical="center" wrapText="1"/>
    </xf>
    <xf numFmtId="3" fontId="4" fillId="10" borderId="0" xfId="0" applyNumberFormat="1" applyFont="1" applyFill="1" applyBorder="1" applyAlignment="1">
      <alignment horizontal="center" vertical="center" wrapText="1"/>
    </xf>
    <xf numFmtId="3" fontId="4" fillId="10" borderId="2" xfId="0" applyNumberFormat="1" applyFont="1" applyFill="1" applyBorder="1" applyAlignment="1">
      <alignment horizontal="center" vertical="center" wrapText="1"/>
    </xf>
    <xf numFmtId="3" fontId="4" fillId="10" borderId="42" xfId="0" applyNumberFormat="1" applyFont="1" applyFill="1" applyBorder="1" applyAlignment="1">
      <alignment horizontal="center" vertical="center" wrapText="1"/>
    </xf>
    <xf numFmtId="3" fontId="4" fillId="10" borderId="43" xfId="0" applyNumberFormat="1" applyFont="1" applyFill="1" applyBorder="1" applyAlignment="1">
      <alignment horizontal="center" vertical="center" wrapText="1"/>
    </xf>
    <xf numFmtId="3" fontId="4" fillId="10" borderId="32" xfId="0" applyNumberFormat="1" applyFont="1" applyFill="1" applyBorder="1" applyAlignment="1">
      <alignment horizontal="center" vertical="center" wrapText="1"/>
    </xf>
    <xf numFmtId="164" fontId="6" fillId="10" borderId="5" xfId="0" applyNumberFormat="1" applyFont="1" applyFill="1" applyBorder="1" applyAlignment="1">
      <alignment horizontal="center" vertical="center" wrapText="1"/>
    </xf>
    <xf numFmtId="3" fontId="7" fillId="10" borderId="32" xfId="0" applyNumberFormat="1" applyFont="1" applyFill="1" applyBorder="1" applyAlignment="1">
      <alignment horizontal="center" vertical="center" wrapText="1"/>
    </xf>
    <xf numFmtId="164" fontId="1" fillId="10" borderId="32" xfId="0" applyNumberFormat="1" applyFont="1" applyFill="1" applyBorder="1" applyAlignment="1">
      <alignment horizontal="center" vertical="center" wrapText="1"/>
    </xf>
    <xf numFmtId="3" fontId="7" fillId="10" borderId="48" xfId="0" applyNumberFormat="1" applyFont="1" applyFill="1" applyBorder="1" applyAlignment="1">
      <alignment horizontal="center" vertical="center" wrapText="1"/>
    </xf>
    <xf numFmtId="3" fontId="7" fillId="10" borderId="33" xfId="0" applyNumberFormat="1" applyFont="1" applyFill="1" applyBorder="1" applyAlignment="1">
      <alignment horizontal="center" vertical="center" wrapText="1"/>
    </xf>
    <xf numFmtId="3" fontId="7" fillId="10" borderId="31" xfId="0" applyNumberFormat="1" applyFont="1" applyFill="1" applyBorder="1" applyAlignment="1">
      <alignment horizontal="center" vertical="center" wrapText="1"/>
    </xf>
    <xf numFmtId="0" fontId="3" fillId="10" borderId="32" xfId="0" applyFont="1" applyFill="1" applyBorder="1"/>
    <xf numFmtId="3" fontId="3" fillId="10" borderId="5" xfId="0" applyNumberFormat="1" applyFont="1" applyFill="1" applyBorder="1" applyAlignment="1">
      <alignment horizontal="center"/>
    </xf>
    <xf numFmtId="3" fontId="3" fillId="10" borderId="32" xfId="0" applyNumberFormat="1" applyFont="1" applyFill="1" applyBorder="1" applyAlignment="1">
      <alignment horizontal="center"/>
    </xf>
    <xf numFmtId="3" fontId="3" fillId="10" borderId="10" xfId="0" applyNumberFormat="1" applyFont="1" applyFill="1" applyBorder="1" applyAlignment="1">
      <alignment horizontal="center"/>
    </xf>
    <xf numFmtId="3" fontId="3" fillId="10" borderId="31" xfId="0" applyNumberFormat="1" applyFont="1" applyFill="1" applyBorder="1" applyAlignment="1">
      <alignment horizontal="center"/>
    </xf>
    <xf numFmtId="3" fontId="3" fillId="10" borderId="7" xfId="0" applyNumberFormat="1" applyFont="1" applyFill="1" applyBorder="1" applyAlignment="1">
      <alignment horizontal="center"/>
    </xf>
    <xf numFmtId="164" fontId="3" fillId="10" borderId="31" xfId="0" applyNumberFormat="1" applyFont="1" applyFill="1" applyBorder="1" applyAlignment="1">
      <alignment horizontal="center"/>
    </xf>
    <xf numFmtId="3" fontId="3" fillId="10" borderId="4" xfId="0" applyNumberFormat="1" applyFont="1" applyFill="1" applyBorder="1" applyAlignment="1">
      <alignment horizontal="center"/>
    </xf>
    <xf numFmtId="164" fontId="3" fillId="10" borderId="32" xfId="0" applyNumberFormat="1" applyFont="1" applyFill="1" applyBorder="1" applyAlignment="1">
      <alignment horizontal="center"/>
    </xf>
    <xf numFmtId="3" fontId="3" fillId="10" borderId="48" xfId="0" applyNumberFormat="1" applyFont="1" applyFill="1" applyBorder="1" applyAlignment="1">
      <alignment horizontal="center"/>
    </xf>
    <xf numFmtId="3" fontId="3" fillId="10" borderId="33" xfId="0" applyNumberFormat="1" applyFont="1" applyFill="1" applyBorder="1" applyAlignment="1">
      <alignment horizontal="center"/>
    </xf>
    <xf numFmtId="3" fontId="3" fillId="10" borderId="34" xfId="0" applyNumberFormat="1" applyFont="1" applyFill="1" applyBorder="1" applyAlignment="1">
      <alignment horizontal="center"/>
    </xf>
    <xf numFmtId="0" fontId="7" fillId="10" borderId="32" xfId="0" applyFont="1" applyFill="1" applyBorder="1" applyAlignment="1">
      <alignment horizontal="center"/>
    </xf>
    <xf numFmtId="3" fontId="9" fillId="8" borderId="32" xfId="0" applyNumberFormat="1" applyFont="1" applyFill="1" applyBorder="1" applyAlignment="1">
      <alignment horizontal="center"/>
    </xf>
    <xf numFmtId="3" fontId="10" fillId="10" borderId="24" xfId="0" applyNumberFormat="1" applyFont="1" applyFill="1" applyBorder="1" applyAlignment="1">
      <alignment horizontal="center" vertical="center" wrapText="1"/>
    </xf>
    <xf numFmtId="3" fontId="3" fillId="10" borderId="4" xfId="0" applyNumberFormat="1" applyFont="1" applyFill="1" applyBorder="1" applyAlignment="1">
      <alignment horizontal="center"/>
    </xf>
    <xf numFmtId="3" fontId="3" fillId="10" borderId="5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3" borderId="2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3" fontId="5" fillId="10" borderId="4" xfId="0" applyNumberFormat="1" applyFont="1" applyFill="1" applyBorder="1" applyAlignment="1">
      <alignment horizontal="center" vertical="center" wrapText="1"/>
    </xf>
    <xf numFmtId="3" fontId="5" fillId="10" borderId="7" xfId="0" applyNumberFormat="1" applyFont="1" applyFill="1" applyBorder="1" applyAlignment="1">
      <alignment horizontal="center" vertical="center" wrapText="1"/>
    </xf>
    <xf numFmtId="3" fontId="5" fillId="10" borderId="5" xfId="0" applyNumberFormat="1" applyFont="1" applyFill="1" applyBorder="1" applyAlignment="1">
      <alignment horizontal="center" vertical="center" wrapText="1"/>
    </xf>
    <xf numFmtId="3" fontId="4" fillId="10" borderId="8" xfId="0" applyNumberFormat="1" applyFont="1" applyFill="1" applyBorder="1" applyAlignment="1">
      <alignment horizontal="center" vertical="center" wrapText="1"/>
    </xf>
    <xf numFmtId="3" fontId="4" fillId="10" borderId="25" xfId="0" applyNumberFormat="1" applyFont="1" applyFill="1" applyBorder="1" applyAlignment="1">
      <alignment horizontal="center" vertical="center" wrapText="1"/>
    </xf>
    <xf numFmtId="3" fontId="5" fillId="10" borderId="4" xfId="0" applyNumberFormat="1" applyFont="1" applyFill="1" applyBorder="1" applyAlignment="1">
      <alignment horizontal="center" vertical="center"/>
    </xf>
    <xf numFmtId="3" fontId="5" fillId="10" borderId="5" xfId="0" applyNumberFormat="1" applyFont="1" applyFill="1" applyBorder="1" applyAlignment="1">
      <alignment horizontal="center" vertical="center"/>
    </xf>
    <xf numFmtId="3" fontId="3" fillId="10" borderId="47" xfId="0" applyNumberFormat="1" applyFont="1" applyFill="1" applyBorder="1" applyAlignment="1">
      <alignment horizontal="center" vertical="center"/>
    </xf>
    <xf numFmtId="3" fontId="3" fillId="10" borderId="39" xfId="0" applyNumberFormat="1" applyFont="1" applyFill="1" applyBorder="1" applyAlignment="1">
      <alignment horizontal="center" vertical="center"/>
    </xf>
    <xf numFmtId="3" fontId="3" fillId="10" borderId="40" xfId="0" applyNumberFormat="1" applyFont="1" applyFill="1" applyBorder="1" applyAlignment="1">
      <alignment horizontal="center" vertical="center"/>
    </xf>
    <xf numFmtId="3" fontId="11" fillId="10" borderId="2" xfId="0" applyNumberFormat="1" applyFont="1" applyFill="1" applyBorder="1" applyAlignment="1">
      <alignment horizontal="center" vertical="center" wrapText="1"/>
    </xf>
    <xf numFmtId="3" fontId="11" fillId="10" borderId="9" xfId="0" applyNumberFormat="1" applyFont="1" applyFill="1" applyBorder="1" applyAlignment="1">
      <alignment horizontal="center" vertical="center" wrapText="1"/>
    </xf>
    <xf numFmtId="3" fontId="0" fillId="8" borderId="4" xfId="0" applyNumberFormat="1" applyFont="1" applyFill="1" applyBorder="1" applyAlignment="1">
      <alignment horizontal="center"/>
    </xf>
    <xf numFmtId="0" fontId="0" fillId="8" borderId="5" xfId="0" applyFont="1" applyFill="1" applyBorder="1" applyAlignment="1">
      <alignment horizontal="center"/>
    </xf>
    <xf numFmtId="3" fontId="5" fillId="10" borderId="2" xfId="0" applyNumberFormat="1" applyFont="1" applyFill="1" applyBorder="1" applyAlignment="1">
      <alignment horizontal="center" vertical="center" wrapText="1"/>
    </xf>
    <xf numFmtId="3" fontId="5" fillId="10" borderId="9" xfId="0" applyNumberFormat="1" applyFont="1" applyFill="1" applyBorder="1" applyAlignment="1">
      <alignment horizontal="center" vertical="center" wrapText="1"/>
    </xf>
    <xf numFmtId="3" fontId="3" fillId="8" borderId="4" xfId="0" applyNumberFormat="1" applyFont="1" applyFill="1" applyBorder="1" applyAlignment="1">
      <alignment horizontal="center"/>
    </xf>
    <xf numFmtId="3" fontId="3" fillId="8" borderId="5" xfId="0" applyNumberFormat="1" applyFont="1" applyFill="1" applyBorder="1" applyAlignment="1">
      <alignment horizontal="center"/>
    </xf>
    <xf numFmtId="14" fontId="9" fillId="0" borderId="4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4" fillId="10" borderId="4" xfId="0" applyNumberFormat="1" applyFont="1" applyFill="1" applyBorder="1" applyAlignment="1">
      <alignment horizontal="center" vertical="center" wrapText="1"/>
    </xf>
    <xf numFmtId="3" fontId="4" fillId="1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10" borderId="2" xfId="0" applyFont="1" applyFill="1" applyBorder="1" applyAlignment="1">
      <alignment horizontal="center" vertical="center"/>
    </xf>
    <xf numFmtId="0" fontId="4" fillId="10" borderId="5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76201</xdr:colOff>
      <xdr:row>1</xdr:row>
      <xdr:rowOff>139751</xdr:rowOff>
    </xdr:from>
    <xdr:to>
      <xdr:col>19</xdr:col>
      <xdr:colOff>69293</xdr:colOff>
      <xdr:row>5</xdr:row>
      <xdr:rowOff>180974</xdr:rowOff>
    </xdr:to>
    <xdr:grpSp>
      <xdr:nvGrpSpPr>
        <xdr:cNvPr id="2" name="Grupo 1">
          <a:extLst>
            <a:ext uri="{FF2B5EF4-FFF2-40B4-BE49-F238E27FC236}">
              <a16:creationId xmlns:lc="http://schemas.openxmlformats.org/drawingml/2006/lockedCanvas" xmlns:o="urn:schemas-microsoft-com:office:office" xmlns:v="urn:schemas-microsoft-com:vml" xmlns:w10="urn:schemas-microsoft-com:office:word" xmlns:w="http://schemas.openxmlformats.org/wordprocessingml/2006/main" xmlns:a16="http://schemas.microsoft.com/office/drawing/2014/main" xmlns="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 id="{ED3AC7A5-2716-47A2-9F78-F2C5A5812C0E}"/>
            </a:ext>
          </a:extLst>
        </xdr:cNvPr>
        <xdr:cNvGrpSpPr/>
      </xdr:nvGrpSpPr>
      <xdr:grpSpPr>
        <a:xfrm>
          <a:off x="2019301" y="339776"/>
          <a:ext cx="6632017" cy="803223"/>
          <a:chOff x="131877" y="275432"/>
          <a:chExt cx="7158556" cy="857575"/>
        </a:xfrm>
      </xdr:grpSpPr>
      <xdr:cxnSp macro="">
        <xdr:nvCxnSpPr>
          <xdr:cNvPr id="3" name="Conector recto 2">
            <a:extLst>
              <a:ext uri="{FF2B5EF4-FFF2-40B4-BE49-F238E27FC236}">
                <a16:creationId xmlns:lc="http://schemas.openxmlformats.org/drawingml/2006/lockedCanvas" xmlns:o="urn:schemas-microsoft-com:office:office" xmlns:v="urn:schemas-microsoft-com:vml" xmlns:w10="urn:schemas-microsoft-com:office:word" xmlns:w="http://schemas.openxmlformats.org/wordprocessingml/2006/main" xmlns:a16="http://schemas.microsoft.com/office/drawing/2014/main" xmlns="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 id="{9909FCE1-8EE3-4E81-A93A-6FD7569FA903}"/>
              </a:ext>
            </a:extLst>
          </xdr:cNvPr>
          <xdr:cNvCxnSpPr>
            <a:cxnSpLocks/>
          </xdr:cNvCxnSpPr>
        </xdr:nvCxnSpPr>
        <xdr:spPr>
          <a:xfrm>
            <a:off x="1941371" y="339785"/>
            <a:ext cx="4692" cy="653155"/>
          </a:xfrm>
          <a:prstGeom prst="line">
            <a:avLst/>
          </a:prstGeom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grpSp>
        <xdr:nvGrpSpPr>
          <xdr:cNvPr id="4" name="Grupo 3">
            <a:extLst>
              <a:ext uri="{FF2B5EF4-FFF2-40B4-BE49-F238E27FC236}">
                <a16:creationId xmlns:lc="http://schemas.openxmlformats.org/drawingml/2006/lockedCanvas" xmlns:o="urn:schemas-microsoft-com:office:office" xmlns:v="urn:schemas-microsoft-com:vml" xmlns:w10="urn:schemas-microsoft-com:office:word" xmlns:w="http://schemas.openxmlformats.org/wordprocessingml/2006/main" xmlns:a16="http://schemas.microsoft.com/office/drawing/2014/main" xmlns="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 id="{15442AEE-726F-4A5E-AE3B-4734555FB958}"/>
              </a:ext>
            </a:extLst>
          </xdr:cNvPr>
          <xdr:cNvGrpSpPr/>
        </xdr:nvGrpSpPr>
        <xdr:grpSpPr>
          <a:xfrm>
            <a:off x="131877" y="275432"/>
            <a:ext cx="7158556" cy="857575"/>
            <a:chOff x="131877" y="275432"/>
            <a:chExt cx="7158556" cy="857575"/>
          </a:xfrm>
        </xdr:grpSpPr>
        <xdr:sp macro="" textlink="">
          <xdr:nvSpPr>
            <xdr:cNvPr id="5" name="CuadroTexto 4">
              <a:extLst>
                <a:ext uri="{FF2B5EF4-FFF2-40B4-BE49-F238E27FC236}">
                  <a16:creationId xmlns:lc="http://schemas.openxmlformats.org/drawingml/2006/lockedCanvas" xmlns:o="urn:schemas-microsoft-com:office:office" xmlns:v="urn:schemas-microsoft-com:vml" xmlns:w10="urn:schemas-microsoft-com:office:word" xmlns:w="http://schemas.openxmlformats.org/wordprocessingml/2006/main" xmlns:a16="http://schemas.microsoft.com/office/drawing/2014/main" xmlns="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 id="{4D0CAFBD-8A54-4DE1-B550-FAFD0A657109}"/>
                </a:ext>
              </a:extLst>
            </xdr:cNvPr>
            <xdr:cNvSpPr txBox="1"/>
          </xdr:nvSpPr>
          <xdr:spPr>
            <a:xfrm>
              <a:off x="1910713" y="420882"/>
              <a:ext cx="5379720" cy="712125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/>
            <a:p>
              <a:pPr algn="l">
                <a:spcAft>
                  <a:spcPts val="0"/>
                </a:spcAft>
              </a:pPr>
              <a:r>
                <a:rPr lang="es-DO" sz="1400" b="1" kern="1200">
                  <a:solidFill>
                    <a:srgbClr val="000000"/>
                  </a:solidFill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DIRECCION NACIONAL  DE ATENCION INTEGRAL PARA ADOLESCENTES EN CONFLICTO  CON LA LEY PENAL</a:t>
              </a:r>
            </a:p>
            <a:p>
              <a:pPr algn="l">
                <a:spcAft>
                  <a:spcPts val="0"/>
                </a:spcAft>
              </a:pPr>
              <a:endParaRPr lang="es-DO" sz="1100" b="1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  <a:p>
              <a:pPr algn="l">
                <a:spcAft>
                  <a:spcPts val="0"/>
                </a:spcAft>
              </a:pPr>
              <a:r>
                <a:rPr lang="es-DO" sz="1100" b="1"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rPr>
                <a:t>“Año del Fomento de las Exportaciones”</a:t>
              </a:r>
              <a:endParaRPr lang="es-DO" sz="11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  <a:p>
              <a:pPr algn="ctr">
                <a:spcAft>
                  <a:spcPts val="0"/>
                </a:spcAft>
              </a:pPr>
              <a:endParaRPr lang="es-DO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pic>
          <xdr:nvPicPr>
            <xdr:cNvPr id="6" name="Imagen 5">
              <a:extLst>
                <a:ext uri="{FF2B5EF4-FFF2-40B4-BE49-F238E27FC236}">
                  <a16:creationId xmlns:lc="http://schemas.openxmlformats.org/drawingml/2006/lockedCanvas" xmlns:o="urn:schemas-microsoft-com:office:office" xmlns:v="urn:schemas-microsoft-com:vml" xmlns:w10="urn:schemas-microsoft-com:office:word" xmlns:w="http://schemas.openxmlformats.org/wordprocessingml/2006/main" xmlns:a16="http://schemas.microsoft.com/office/drawing/2014/main" xmlns="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 id="{518E81E4-9D9E-40E2-B90A-19A3933B12E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31877" y="275432"/>
              <a:ext cx="1757802" cy="724014"/>
            </a:xfrm>
            <a:prstGeom prst="rect">
              <a:avLst/>
            </a:prstGeom>
          </xdr:spPr>
        </xdr:pic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osario/Desktop/Formularios%20Estaditicos/Estadisticas%20Prisiones%2016-09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S POR CONDICIONES "/>
      <sheetName val="MOVIMIENTOS"/>
      <sheetName val="ACTIVIDADES"/>
      <sheetName val="RESUMEN"/>
      <sheetName val="Poblacion x m2 de construcción"/>
      <sheetName val="personal de seguridad x interno"/>
      <sheetName val="Hoja1"/>
      <sheetName val="FORMULARIO DE RECOLECCION DATOS"/>
      <sheetName val="Gráfico3"/>
      <sheetName val="Gráfico2"/>
      <sheetName val="Gráfico1"/>
      <sheetName val="Gráfico4"/>
      <sheetName val="EN CELDAS DE REFLEXION"/>
      <sheetName val="Formulario de Internamientos"/>
      <sheetName val="nombres contacto"/>
      <sheetName val="poblacion orden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A7">
            <v>0</v>
          </cell>
        </row>
        <row r="10">
          <cell r="D10">
            <v>0</v>
          </cell>
          <cell r="F10">
            <v>0</v>
          </cell>
          <cell r="I10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5"/>
  <sheetViews>
    <sheetView tabSelected="1" topLeftCell="A10" workbookViewId="0">
      <selection activeCell="V19" sqref="V19"/>
    </sheetView>
  </sheetViews>
  <sheetFormatPr baseColWidth="10" defaultRowHeight="15" x14ac:dyDescent="0.25"/>
  <cols>
    <col min="1" max="1" width="2.28515625" customWidth="1"/>
    <col min="2" max="2" width="26.85546875" customWidth="1"/>
    <col min="3" max="3" width="6.85546875" customWidth="1"/>
    <col min="4" max="4" width="8.140625" style="9" customWidth="1"/>
    <col min="5" max="5" width="4.85546875" customWidth="1"/>
    <col min="6" max="6" width="3.85546875" customWidth="1"/>
    <col min="7" max="7" width="6" style="9" customWidth="1"/>
    <col min="8" max="8" width="4.5703125" style="9" customWidth="1"/>
    <col min="9" max="9" width="5.42578125" customWidth="1"/>
    <col min="10" max="10" width="5.7109375" customWidth="1"/>
    <col min="11" max="11" width="5.5703125" style="9" customWidth="1"/>
    <col min="12" max="12" width="7.5703125" customWidth="1"/>
    <col min="13" max="13" width="7.140625" customWidth="1"/>
    <col min="14" max="14" width="7.5703125" customWidth="1"/>
    <col min="15" max="15" width="7.28515625" customWidth="1"/>
    <col min="16" max="16" width="7.28515625" style="9" customWidth="1"/>
    <col min="17" max="17" width="4" customWidth="1"/>
    <col min="18" max="18" width="3.7109375" customWidth="1"/>
    <col min="19" max="19" width="4" customWidth="1"/>
    <col min="20" max="20" width="4.140625" customWidth="1"/>
    <col min="21" max="21" width="4.85546875" customWidth="1"/>
    <col min="22" max="22" width="4.140625" customWidth="1"/>
    <col min="23" max="23" width="3.28515625" customWidth="1"/>
    <col min="24" max="24" width="3.5703125" customWidth="1"/>
    <col min="25" max="25" width="3.28515625" customWidth="1"/>
    <col min="26" max="26" width="8.28515625" customWidth="1"/>
  </cols>
  <sheetData>
    <row r="1" spans="2:26" s="9" customFormat="1" ht="15.75" thickBot="1" x14ac:dyDescent="0.3"/>
    <row r="2" spans="2:26" s="9" customFormat="1" x14ac:dyDescent="0.25">
      <c r="B2" s="121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3"/>
    </row>
    <row r="3" spans="2:26" s="9" customFormat="1" x14ac:dyDescent="0.25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6"/>
    </row>
    <row r="4" spans="2:26" s="9" customFormat="1" x14ac:dyDescent="0.25">
      <c r="B4" s="124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6"/>
    </row>
    <row r="5" spans="2:26" x14ac:dyDescent="0.25">
      <c r="B5" s="124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6"/>
    </row>
    <row r="6" spans="2:26" x14ac:dyDescent="0.25">
      <c r="B6" s="124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6"/>
    </row>
    <row r="7" spans="2:26" ht="15.75" thickBot="1" x14ac:dyDescent="0.3"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9"/>
    </row>
    <row r="8" spans="2:26" s="9" customFormat="1" ht="15.75" thickBot="1" x14ac:dyDescent="0.3">
      <c r="B8" s="132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4"/>
    </row>
    <row r="9" spans="2:26" ht="16.5" customHeight="1" thickBot="1" x14ac:dyDescent="0.3">
      <c r="B9" s="116" t="s">
        <v>0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8"/>
      <c r="V9" s="114" t="s">
        <v>17</v>
      </c>
      <c r="W9" s="115"/>
      <c r="X9" s="115"/>
      <c r="Y9" s="113">
        <v>43462</v>
      </c>
      <c r="Z9" s="92"/>
    </row>
    <row r="10" spans="2:26" ht="20.25" customHeight="1" thickBot="1" x14ac:dyDescent="0.3">
      <c r="B10" s="130" t="s">
        <v>1</v>
      </c>
      <c r="C10" s="98" t="s">
        <v>2</v>
      </c>
      <c r="D10" s="105" t="s">
        <v>31</v>
      </c>
      <c r="E10" s="100" t="s">
        <v>3</v>
      </c>
      <c r="F10" s="101"/>
      <c r="G10" s="119" t="s">
        <v>24</v>
      </c>
      <c r="H10" s="120"/>
      <c r="I10" s="95" t="s">
        <v>19</v>
      </c>
      <c r="J10" s="96"/>
      <c r="K10" s="97"/>
      <c r="L10" s="95" t="s">
        <v>4</v>
      </c>
      <c r="M10" s="96"/>
      <c r="N10" s="96"/>
      <c r="O10" s="97"/>
      <c r="P10" s="109" t="s">
        <v>29</v>
      </c>
      <c r="Q10" s="102" t="s">
        <v>27</v>
      </c>
      <c r="R10" s="103"/>
      <c r="S10" s="103"/>
      <c r="T10" s="103"/>
      <c r="U10" s="103"/>
      <c r="V10" s="103"/>
      <c r="W10" s="103"/>
      <c r="X10" s="103"/>
      <c r="Y10" s="104"/>
      <c r="Z10" s="93" t="s">
        <v>18</v>
      </c>
    </row>
    <row r="11" spans="2:26" ht="30.75" customHeight="1" thickBot="1" x14ac:dyDescent="0.3">
      <c r="B11" s="131"/>
      <c r="C11" s="99"/>
      <c r="D11" s="106"/>
      <c r="E11" s="60" t="s">
        <v>22</v>
      </c>
      <c r="F11" s="61" t="s">
        <v>23</v>
      </c>
      <c r="G11" s="62" t="s">
        <v>25</v>
      </c>
      <c r="H11" s="63" t="s">
        <v>26</v>
      </c>
      <c r="I11" s="64" t="s">
        <v>20</v>
      </c>
      <c r="J11" s="65" t="s">
        <v>21</v>
      </c>
      <c r="K11" s="87" t="s">
        <v>28</v>
      </c>
      <c r="L11" s="66" t="s">
        <v>5</v>
      </c>
      <c r="M11" s="67" t="s">
        <v>6</v>
      </c>
      <c r="N11" s="68" t="s">
        <v>7</v>
      </c>
      <c r="O11" s="69" t="s">
        <v>6</v>
      </c>
      <c r="P11" s="110"/>
      <c r="Q11" s="70">
        <v>13</v>
      </c>
      <c r="R11" s="71">
        <v>14</v>
      </c>
      <c r="S11" s="71">
        <v>15</v>
      </c>
      <c r="T11" s="71">
        <v>16</v>
      </c>
      <c r="U11" s="71">
        <v>17</v>
      </c>
      <c r="V11" s="71">
        <v>18</v>
      </c>
      <c r="W11" s="71">
        <v>19</v>
      </c>
      <c r="X11" s="71">
        <v>20</v>
      </c>
      <c r="Y11" s="72">
        <v>21</v>
      </c>
      <c r="Z11" s="94"/>
    </row>
    <row r="12" spans="2:26" x14ac:dyDescent="0.25">
      <c r="B12" s="51" t="s">
        <v>8</v>
      </c>
      <c r="C12" s="48">
        <f t="shared" ref="C12:C19" si="0">L12+N12</f>
        <v>152</v>
      </c>
      <c r="D12" s="54">
        <v>155</v>
      </c>
      <c r="E12" s="57">
        <f>L12+N12</f>
        <v>152</v>
      </c>
      <c r="F12" s="31">
        <f>+'[1]FORMULARIO DE RECOLECCION DATOS'!A7</f>
        <v>0</v>
      </c>
      <c r="G12" s="29">
        <v>11</v>
      </c>
      <c r="H12" s="27"/>
      <c r="I12" s="25">
        <v>1</v>
      </c>
      <c r="J12" s="24">
        <v>1</v>
      </c>
      <c r="K12" s="15"/>
      <c r="L12" s="22">
        <v>117</v>
      </c>
      <c r="M12" s="3">
        <f>+L12/(L12+N12)</f>
        <v>0.76973684210526316</v>
      </c>
      <c r="N12" s="2">
        <v>35</v>
      </c>
      <c r="O12" s="5">
        <f t="shared" ref="O12:O20" si="1">+N12/(L12+N12)</f>
        <v>0.23026315789473684</v>
      </c>
      <c r="P12" s="37">
        <v>8</v>
      </c>
      <c r="Q12" s="18">
        <v>0</v>
      </c>
      <c r="R12" s="20">
        <v>0</v>
      </c>
      <c r="S12" s="20">
        <v>31</v>
      </c>
      <c r="T12" s="20">
        <v>27</v>
      </c>
      <c r="U12" s="20">
        <v>68</v>
      </c>
      <c r="V12" s="20">
        <v>22</v>
      </c>
      <c r="W12" s="20">
        <v>4</v>
      </c>
      <c r="X12" s="20">
        <v>0</v>
      </c>
      <c r="Y12" s="21">
        <v>0</v>
      </c>
      <c r="Z12" s="12">
        <f t="shared" ref="Z12:Z19" si="2">SUM(Q12:Y12)</f>
        <v>152</v>
      </c>
    </row>
    <row r="13" spans="2:26" x14ac:dyDescent="0.25">
      <c r="B13" s="51" t="s">
        <v>9</v>
      </c>
      <c r="C13" s="49">
        <f t="shared" si="0"/>
        <v>57</v>
      </c>
      <c r="D13" s="55">
        <v>80</v>
      </c>
      <c r="E13" s="58">
        <f>L13+N13</f>
        <v>57</v>
      </c>
      <c r="F13" s="32">
        <v>0</v>
      </c>
      <c r="G13" s="30"/>
      <c r="H13" s="28">
        <v>3</v>
      </c>
      <c r="I13" s="26"/>
      <c r="J13" s="23"/>
      <c r="K13" s="16"/>
      <c r="L13" s="13">
        <v>44</v>
      </c>
      <c r="M13" s="5">
        <f t="shared" ref="M13:M20" si="3">+L13/(L13+N13)</f>
        <v>0.77192982456140347</v>
      </c>
      <c r="N13" s="4">
        <v>13</v>
      </c>
      <c r="O13" s="5">
        <f t="shared" si="1"/>
        <v>0.22807017543859648</v>
      </c>
      <c r="P13" s="38">
        <v>3</v>
      </c>
      <c r="Q13" s="13">
        <v>9</v>
      </c>
      <c r="R13" s="1">
        <v>15</v>
      </c>
      <c r="S13" s="1">
        <v>22</v>
      </c>
      <c r="T13" s="1">
        <v>11</v>
      </c>
      <c r="U13" s="1">
        <v>0</v>
      </c>
      <c r="V13" s="1">
        <v>0</v>
      </c>
      <c r="W13" s="1">
        <v>0</v>
      </c>
      <c r="X13" s="1">
        <v>0</v>
      </c>
      <c r="Y13" s="10">
        <v>0</v>
      </c>
      <c r="Z13" s="11">
        <f t="shared" si="2"/>
        <v>57</v>
      </c>
    </row>
    <row r="14" spans="2:26" x14ac:dyDescent="0.25">
      <c r="B14" s="51" t="s">
        <v>10</v>
      </c>
      <c r="C14" s="49">
        <f t="shared" si="0"/>
        <v>68</v>
      </c>
      <c r="D14" s="55">
        <v>63</v>
      </c>
      <c r="E14" s="58">
        <f>L14+N14</f>
        <v>68</v>
      </c>
      <c r="F14" s="32">
        <v>0</v>
      </c>
      <c r="G14" s="30"/>
      <c r="H14" s="28">
        <v>3</v>
      </c>
      <c r="I14" s="26"/>
      <c r="J14" s="23">
        <v>1</v>
      </c>
      <c r="K14" s="16"/>
      <c r="L14" s="13">
        <v>50</v>
      </c>
      <c r="M14" s="5">
        <f t="shared" si="3"/>
        <v>0.73529411764705888</v>
      </c>
      <c r="N14" s="4">
        <v>18</v>
      </c>
      <c r="O14" s="5">
        <f t="shared" si="1"/>
        <v>0.26470588235294118</v>
      </c>
      <c r="P14" s="38">
        <v>3</v>
      </c>
      <c r="Q14" s="13">
        <v>0</v>
      </c>
      <c r="R14" s="1">
        <v>4</v>
      </c>
      <c r="S14" s="1">
        <v>9</v>
      </c>
      <c r="T14" s="1">
        <v>12</v>
      </c>
      <c r="U14" s="1">
        <v>36</v>
      </c>
      <c r="V14" s="1">
        <v>7</v>
      </c>
      <c r="W14" s="1">
        <v>0</v>
      </c>
      <c r="X14" s="1">
        <v>0</v>
      </c>
      <c r="Y14" s="10">
        <v>0</v>
      </c>
      <c r="Z14" s="11">
        <f t="shared" si="2"/>
        <v>68</v>
      </c>
    </row>
    <row r="15" spans="2:26" x14ac:dyDescent="0.25">
      <c r="B15" s="51" t="s">
        <v>11</v>
      </c>
      <c r="C15" s="49">
        <f t="shared" si="0"/>
        <v>28</v>
      </c>
      <c r="D15" s="55">
        <v>26</v>
      </c>
      <c r="E15" s="58"/>
      <c r="F15" s="32">
        <f>N15+L15</f>
        <v>28</v>
      </c>
      <c r="G15" s="30"/>
      <c r="H15" s="28">
        <v>6</v>
      </c>
      <c r="I15" s="26">
        <v>2</v>
      </c>
      <c r="J15" s="23"/>
      <c r="K15" s="16"/>
      <c r="L15" s="13">
        <v>15</v>
      </c>
      <c r="M15" s="5">
        <f t="shared" si="3"/>
        <v>0.5357142857142857</v>
      </c>
      <c r="N15" s="4">
        <v>13</v>
      </c>
      <c r="O15" s="5">
        <f t="shared" si="1"/>
        <v>0.4642857142857143</v>
      </c>
      <c r="P15" s="38">
        <v>1</v>
      </c>
      <c r="Q15" s="13">
        <f>+'[1]FORMULARIO DE RECOLECCION DATOS'!D10</f>
        <v>0</v>
      </c>
      <c r="R15" s="1">
        <v>3</v>
      </c>
      <c r="S15" s="1">
        <v>6</v>
      </c>
      <c r="T15" s="1">
        <v>5</v>
      </c>
      <c r="U15" s="1">
        <v>11</v>
      </c>
      <c r="V15" s="1">
        <v>3</v>
      </c>
      <c r="W15" s="1">
        <v>0</v>
      </c>
      <c r="X15" s="1">
        <v>0</v>
      </c>
      <c r="Y15" s="10">
        <v>0</v>
      </c>
      <c r="Z15" s="11">
        <f t="shared" si="2"/>
        <v>28</v>
      </c>
    </row>
    <row r="16" spans="2:26" x14ac:dyDescent="0.25">
      <c r="B16" s="52" t="s">
        <v>12</v>
      </c>
      <c r="C16" s="49">
        <f t="shared" si="0"/>
        <v>45</v>
      </c>
      <c r="D16" s="55">
        <v>63</v>
      </c>
      <c r="E16" s="58">
        <f>L16+N16</f>
        <v>45</v>
      </c>
      <c r="F16" s="32">
        <v>0</v>
      </c>
      <c r="G16" s="30"/>
      <c r="H16" s="28">
        <v>2</v>
      </c>
      <c r="I16" s="26"/>
      <c r="J16" s="23"/>
      <c r="K16" s="16"/>
      <c r="L16" s="13">
        <v>2</v>
      </c>
      <c r="M16" s="5">
        <f t="shared" si="3"/>
        <v>4.4444444444444446E-2</v>
      </c>
      <c r="N16" s="7">
        <v>43</v>
      </c>
      <c r="O16" s="5">
        <f t="shared" si="1"/>
        <v>0.9555555555555556</v>
      </c>
      <c r="P16" s="38"/>
      <c r="Q16" s="13">
        <v>5</v>
      </c>
      <c r="R16" s="1">
        <v>7</v>
      </c>
      <c r="S16" s="1">
        <v>11</v>
      </c>
      <c r="T16" s="1">
        <v>8</v>
      </c>
      <c r="U16" s="1">
        <v>6</v>
      </c>
      <c r="V16" s="1">
        <v>7</v>
      </c>
      <c r="W16" s="1">
        <v>1</v>
      </c>
      <c r="X16" s="1">
        <v>0</v>
      </c>
      <c r="Y16" s="10">
        <v>0</v>
      </c>
      <c r="Z16" s="11">
        <f t="shared" si="2"/>
        <v>45</v>
      </c>
    </row>
    <row r="17" spans="2:26" x14ac:dyDescent="0.25">
      <c r="B17" s="51" t="s">
        <v>13</v>
      </c>
      <c r="C17" s="49">
        <f t="shared" si="0"/>
        <v>17</v>
      </c>
      <c r="D17" s="55">
        <v>16</v>
      </c>
      <c r="E17" s="58">
        <f>L17+N17</f>
        <v>17</v>
      </c>
      <c r="F17" s="32">
        <v>0</v>
      </c>
      <c r="G17" s="30"/>
      <c r="H17" s="28">
        <v>2</v>
      </c>
      <c r="I17" s="26"/>
      <c r="J17" s="23">
        <v>2</v>
      </c>
      <c r="K17" s="16"/>
      <c r="L17" s="13">
        <v>16</v>
      </c>
      <c r="M17" s="19">
        <f t="shared" si="3"/>
        <v>0.94117647058823528</v>
      </c>
      <c r="N17" s="4">
        <v>1</v>
      </c>
      <c r="O17" s="19">
        <f>+N17/(L17+N17)</f>
        <v>5.8823529411764705E-2</v>
      </c>
      <c r="P17" s="38">
        <v>5</v>
      </c>
      <c r="Q17" s="13">
        <f>+'[1]FORMULARIO DE RECOLECCION DATOS'!F10</f>
        <v>0</v>
      </c>
      <c r="R17" s="1">
        <v>2</v>
      </c>
      <c r="S17" s="1">
        <v>4</v>
      </c>
      <c r="T17" s="1">
        <v>1</v>
      </c>
      <c r="U17" s="1">
        <v>10</v>
      </c>
      <c r="V17" s="1">
        <v>0</v>
      </c>
      <c r="W17" s="1">
        <v>0</v>
      </c>
      <c r="X17" s="1">
        <v>0</v>
      </c>
      <c r="Y17" s="10">
        <v>0</v>
      </c>
      <c r="Z17" s="11">
        <f t="shared" si="2"/>
        <v>17</v>
      </c>
    </row>
    <row r="18" spans="2:26" x14ac:dyDescent="0.25">
      <c r="B18" s="52" t="s">
        <v>14</v>
      </c>
      <c r="C18" s="49">
        <f t="shared" si="0"/>
        <v>72</v>
      </c>
      <c r="D18" s="55">
        <v>79</v>
      </c>
      <c r="E18" s="58">
        <f>L18+N18</f>
        <v>72</v>
      </c>
      <c r="F18" s="32">
        <v>0</v>
      </c>
      <c r="G18" s="30"/>
      <c r="H18" s="28">
        <v>4</v>
      </c>
      <c r="I18" s="26"/>
      <c r="J18" s="23"/>
      <c r="K18" s="16"/>
      <c r="L18" s="13">
        <v>27</v>
      </c>
      <c r="M18" s="19">
        <f t="shared" si="3"/>
        <v>0.375</v>
      </c>
      <c r="N18" s="4">
        <v>45</v>
      </c>
      <c r="O18" s="19">
        <f t="shared" si="1"/>
        <v>0.625</v>
      </c>
      <c r="P18" s="38">
        <v>2</v>
      </c>
      <c r="Q18" s="13">
        <v>0</v>
      </c>
      <c r="R18" s="1">
        <v>5</v>
      </c>
      <c r="S18" s="1">
        <v>9</v>
      </c>
      <c r="T18" s="1">
        <v>16</v>
      </c>
      <c r="U18" s="1">
        <v>26</v>
      </c>
      <c r="V18" s="1">
        <v>11</v>
      </c>
      <c r="W18" s="1">
        <v>5</v>
      </c>
      <c r="X18" s="1">
        <v>0</v>
      </c>
      <c r="Y18" s="10">
        <v>0</v>
      </c>
      <c r="Z18" s="11">
        <f t="shared" si="2"/>
        <v>72</v>
      </c>
    </row>
    <row r="19" spans="2:26" ht="15.75" thickBot="1" x14ac:dyDescent="0.3">
      <c r="B19" s="53" t="s">
        <v>15</v>
      </c>
      <c r="C19" s="50">
        <f t="shared" si="0"/>
        <v>66</v>
      </c>
      <c r="D19" s="56">
        <v>90</v>
      </c>
      <c r="E19" s="59">
        <f>L19+N19</f>
        <v>66</v>
      </c>
      <c r="F19" s="33">
        <v>0</v>
      </c>
      <c r="G19" s="34"/>
      <c r="H19" s="35">
        <v>3</v>
      </c>
      <c r="I19" s="39"/>
      <c r="J19" s="40"/>
      <c r="K19" s="41"/>
      <c r="L19" s="42">
        <v>52</v>
      </c>
      <c r="M19" s="43">
        <f t="shared" si="3"/>
        <v>0.78787878787878785</v>
      </c>
      <c r="N19" s="6">
        <v>14</v>
      </c>
      <c r="O19" s="43">
        <f t="shared" si="1"/>
        <v>0.21212121212121213</v>
      </c>
      <c r="P19" s="44">
        <v>9</v>
      </c>
      <c r="Q19" s="42">
        <f>+'[1]FORMULARIO DE RECOLECCION DATOS'!I10</f>
        <v>0</v>
      </c>
      <c r="R19" s="45">
        <v>7</v>
      </c>
      <c r="S19" s="45">
        <v>7</v>
      </c>
      <c r="T19" s="45">
        <v>10</v>
      </c>
      <c r="U19" s="45">
        <v>26</v>
      </c>
      <c r="V19" s="45">
        <v>15</v>
      </c>
      <c r="W19" s="45">
        <v>1</v>
      </c>
      <c r="X19" s="45">
        <v>0</v>
      </c>
      <c r="Y19" s="46">
        <v>0</v>
      </c>
      <c r="Z19" s="47">
        <f t="shared" si="2"/>
        <v>66</v>
      </c>
    </row>
    <row r="20" spans="2:26" ht="15.75" thickBot="1" x14ac:dyDescent="0.3">
      <c r="B20" s="73" t="s">
        <v>16</v>
      </c>
      <c r="C20" s="36">
        <f t="shared" ref="C20:L20" si="4">SUM(C12:C19)</f>
        <v>505</v>
      </c>
      <c r="D20" s="75">
        <f t="shared" si="4"/>
        <v>572</v>
      </c>
      <c r="E20" s="75">
        <f t="shared" si="4"/>
        <v>477</v>
      </c>
      <c r="F20" s="75">
        <f t="shared" si="4"/>
        <v>28</v>
      </c>
      <c r="G20" s="75">
        <f t="shared" si="4"/>
        <v>11</v>
      </c>
      <c r="H20" s="74">
        <f t="shared" si="4"/>
        <v>23</v>
      </c>
      <c r="I20" s="76">
        <f t="shared" si="4"/>
        <v>3</v>
      </c>
      <c r="J20" s="77">
        <f t="shared" si="4"/>
        <v>4</v>
      </c>
      <c r="K20" s="75">
        <f t="shared" si="4"/>
        <v>0</v>
      </c>
      <c r="L20" s="78">
        <f t="shared" si="4"/>
        <v>323</v>
      </c>
      <c r="M20" s="79">
        <f t="shared" si="3"/>
        <v>0.63960396039603962</v>
      </c>
      <c r="N20" s="80">
        <f>SUM(N12:N19)</f>
        <v>182</v>
      </c>
      <c r="O20" s="81">
        <f t="shared" si="1"/>
        <v>0.36039603960396038</v>
      </c>
      <c r="P20" s="82">
        <f t="shared" ref="P20:Y20" si="5">SUM(P12:P19)</f>
        <v>31</v>
      </c>
      <c r="Q20" s="82">
        <f t="shared" si="5"/>
        <v>14</v>
      </c>
      <c r="R20" s="83">
        <f t="shared" si="5"/>
        <v>43</v>
      </c>
      <c r="S20" s="83">
        <f t="shared" si="5"/>
        <v>99</v>
      </c>
      <c r="T20" s="83">
        <f t="shared" si="5"/>
        <v>90</v>
      </c>
      <c r="U20" s="83">
        <f t="shared" si="5"/>
        <v>183</v>
      </c>
      <c r="V20" s="83">
        <f t="shared" si="5"/>
        <v>65</v>
      </c>
      <c r="W20" s="83">
        <f t="shared" si="5"/>
        <v>11</v>
      </c>
      <c r="X20" s="83">
        <f t="shared" si="5"/>
        <v>0</v>
      </c>
      <c r="Y20" s="84">
        <f t="shared" si="5"/>
        <v>0</v>
      </c>
      <c r="Z20" s="86">
        <f>SUM(Q20:Y20)</f>
        <v>505</v>
      </c>
    </row>
    <row r="21" spans="2:26" ht="15.75" thickBot="1" x14ac:dyDescent="0.3">
      <c r="B21" s="85" t="s">
        <v>30</v>
      </c>
      <c r="C21" s="107">
        <f>D20-C20</f>
        <v>67</v>
      </c>
      <c r="D21" s="108"/>
      <c r="J21" s="8"/>
    </row>
    <row r="22" spans="2:26" ht="15.75" thickBot="1" x14ac:dyDescent="0.3"/>
    <row r="23" spans="2:26" ht="15.75" thickBot="1" x14ac:dyDescent="0.3">
      <c r="C23" s="90" t="s">
        <v>32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2"/>
      <c r="R23" s="17"/>
      <c r="S23" s="17"/>
      <c r="T23" s="17"/>
      <c r="U23" s="17"/>
    </row>
    <row r="24" spans="2:26" ht="15.75" thickBot="1" x14ac:dyDescent="0.3">
      <c r="J24" s="8"/>
      <c r="K24" s="8"/>
    </row>
    <row r="25" spans="2:26" ht="15.75" thickBot="1" x14ac:dyDescent="0.3">
      <c r="B25" s="14" t="s">
        <v>16</v>
      </c>
      <c r="C25" s="111">
        <v>506</v>
      </c>
      <c r="D25" s="112"/>
      <c r="E25" s="75"/>
      <c r="F25" s="75">
        <v>26</v>
      </c>
      <c r="G25" s="80">
        <v>9</v>
      </c>
      <c r="H25" s="80">
        <v>23</v>
      </c>
      <c r="I25" s="76">
        <v>1</v>
      </c>
      <c r="J25" s="77">
        <v>2</v>
      </c>
      <c r="K25" s="78">
        <v>0</v>
      </c>
      <c r="L25" s="88">
        <v>324</v>
      </c>
      <c r="M25" s="89"/>
      <c r="N25" s="88">
        <v>182</v>
      </c>
      <c r="O25" s="89"/>
      <c r="P25" s="78">
        <v>25</v>
      </c>
      <c r="Q25" s="76">
        <v>14</v>
      </c>
      <c r="R25" s="83">
        <v>44</v>
      </c>
      <c r="S25" s="83">
        <v>101</v>
      </c>
      <c r="T25" s="83">
        <v>90</v>
      </c>
      <c r="U25" s="83">
        <v>181</v>
      </c>
      <c r="V25" s="83">
        <v>65</v>
      </c>
      <c r="W25" s="83">
        <v>11</v>
      </c>
      <c r="X25" s="83">
        <v>0</v>
      </c>
      <c r="Y25" s="84">
        <v>0</v>
      </c>
      <c r="Z25" s="86">
        <f>SUM(Q25:Y25)</f>
        <v>506</v>
      </c>
    </row>
  </sheetData>
  <mergeCells count="20">
    <mergeCell ref="Y9:Z9"/>
    <mergeCell ref="V9:X9"/>
    <mergeCell ref="B9:U9"/>
    <mergeCell ref="G10:H10"/>
    <mergeCell ref="B2:Z7"/>
    <mergeCell ref="B10:B11"/>
    <mergeCell ref="B8:Z8"/>
    <mergeCell ref="L25:M25"/>
    <mergeCell ref="N25:O25"/>
    <mergeCell ref="C23:Q23"/>
    <mergeCell ref="Z10:Z11"/>
    <mergeCell ref="L10:O10"/>
    <mergeCell ref="C10:C11"/>
    <mergeCell ref="E10:F10"/>
    <mergeCell ref="Q10:Y10"/>
    <mergeCell ref="I10:K10"/>
    <mergeCell ref="D10:D11"/>
    <mergeCell ref="C21:D21"/>
    <mergeCell ref="P10:P11"/>
    <mergeCell ref="C25:D25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Nayroby Rosario</dc:creator>
  <cp:lastModifiedBy>Direccion Nacional De Atencion Integral</cp:lastModifiedBy>
  <cp:lastPrinted>2018-12-27T16:15:41Z</cp:lastPrinted>
  <dcterms:created xsi:type="dcterms:W3CDTF">2018-08-07T15:36:43Z</dcterms:created>
  <dcterms:modified xsi:type="dcterms:W3CDTF">2018-12-28T18:02:14Z</dcterms:modified>
</cp:coreProperties>
</file>