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.rodriguez\Desktop\Arroyo Hondo para compra\"/>
    </mc:Choice>
  </mc:AlternateContent>
  <bookViews>
    <workbookView xWindow="0" yWindow="0" windowWidth="14505" windowHeight="8940"/>
  </bookViews>
  <sheets>
    <sheet name="presupuesto  " sheetId="5" r:id="rId1"/>
  </sheets>
  <externalReferences>
    <externalReference r:id="rId2"/>
  </externalReferences>
  <definedNames>
    <definedName name="_xlnm.Print_Area" localSheetId="0">'presupuesto  '!$A$1:$G$157</definedName>
    <definedName name="GastosIndirectos">[1]Preferencias!$A$27:$A$49</definedName>
    <definedName name="Indirectos">[1]Preferencias!$A$27:$B$49</definedName>
    <definedName name="_xlnm.Print_Titles" localSheetId="0">'presupuesto  '!$1:$13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5" l="1"/>
  <c r="F20" i="5"/>
  <c r="F71" i="5" l="1"/>
  <c r="F113" i="5" l="1"/>
  <c r="G113" i="5" s="1"/>
  <c r="F110" i="5"/>
  <c r="F109" i="5"/>
  <c r="G110" i="5" l="1"/>
  <c r="F92" i="5"/>
  <c r="F88" i="5"/>
  <c r="G88" i="5" s="1"/>
  <c r="F81" i="5"/>
  <c r="F80" i="5"/>
  <c r="G81" i="5" s="1"/>
  <c r="F65" i="5"/>
  <c r="F64" i="5"/>
  <c r="F63" i="5"/>
  <c r="F66" i="5"/>
  <c r="F62" i="5"/>
  <c r="F46" i="5"/>
  <c r="G66" i="5" l="1"/>
  <c r="F45" i="5"/>
  <c r="F39" i="5" l="1"/>
  <c r="F27" i="5"/>
  <c r="F125" i="5" l="1"/>
  <c r="G125" i="5" s="1"/>
  <c r="F76" i="5" l="1"/>
  <c r="F77" i="5"/>
  <c r="F41" i="5"/>
  <c r="F31" i="5"/>
  <c r="F50" i="5" l="1"/>
  <c r="F40" i="5"/>
  <c r="F37" i="5"/>
  <c r="F44" i="5"/>
  <c r="G46" i="5" s="1"/>
  <c r="F123" i="5" l="1"/>
  <c r="F122" i="5"/>
  <c r="F121" i="5"/>
  <c r="F118" i="5"/>
  <c r="F117" i="5"/>
  <c r="F116" i="5"/>
  <c r="F106" i="5"/>
  <c r="F105" i="5"/>
  <c r="F104" i="5"/>
  <c r="F101" i="5"/>
  <c r="G101" i="5" s="1"/>
  <c r="F98" i="5"/>
  <c r="F97" i="5"/>
  <c r="F96" i="5"/>
  <c r="F93" i="5"/>
  <c r="F91" i="5"/>
  <c r="G93" i="5" s="1"/>
  <c r="F75" i="5"/>
  <c r="G77" i="5" s="1"/>
  <c r="F70" i="5"/>
  <c r="F69" i="5"/>
  <c r="F55" i="5"/>
  <c r="F54" i="5"/>
  <c r="F53" i="5"/>
  <c r="F49" i="5"/>
  <c r="G50" i="5" s="1"/>
  <c r="F38" i="5"/>
  <c r="F36" i="5"/>
  <c r="F35" i="5"/>
  <c r="F32" i="5"/>
  <c r="F30" i="5"/>
  <c r="G32" i="5" s="1"/>
  <c r="F26" i="5"/>
  <c r="F25" i="5"/>
  <c r="F22" i="5"/>
  <c r="F19" i="5"/>
  <c r="F18" i="5"/>
  <c r="G123" i="5" l="1"/>
  <c r="G118" i="5"/>
  <c r="G106" i="5"/>
  <c r="G98" i="5"/>
  <c r="G71" i="5"/>
  <c r="G83" i="5" s="1"/>
  <c r="G55" i="5"/>
  <c r="G41" i="5"/>
  <c r="G27" i="5"/>
  <c r="G22" i="5"/>
  <c r="G127" i="5" l="1"/>
  <c r="G57" i="5"/>
  <c r="G130" i="5" l="1"/>
  <c r="F137" i="5" s="1"/>
  <c r="F138" i="5"/>
  <c r="F135" i="5"/>
  <c r="F134" i="5"/>
  <c r="F136" i="5"/>
  <c r="F140" i="5"/>
  <c r="F133" i="5" l="1"/>
  <c r="F139" i="5" s="1"/>
  <c r="G140" i="5"/>
  <c r="G142" i="5" s="1"/>
</calcChain>
</file>

<file path=xl/sharedStrings.xml><?xml version="1.0" encoding="utf-8"?>
<sst xmlns="http://schemas.openxmlformats.org/spreadsheetml/2006/main" count="175" uniqueCount="102">
  <si>
    <t>No.</t>
  </si>
  <si>
    <t>Descripción</t>
  </si>
  <si>
    <t>Cantidad</t>
  </si>
  <si>
    <t>Ud</t>
  </si>
  <si>
    <t xml:space="preserve">  C.U.         RD$</t>
  </si>
  <si>
    <t xml:space="preserve">       Valor        RD$</t>
  </si>
  <si>
    <t xml:space="preserve">     Sub - Total        RD$</t>
  </si>
  <si>
    <t>1er. NIVEL</t>
  </si>
  <si>
    <t>SUB-TOTAL GENERAL</t>
  </si>
  <si>
    <t>Gastos Indirectos:</t>
  </si>
  <si>
    <t>Dirección Técnica (10%)</t>
  </si>
  <si>
    <t>Seguros y Fianzas (4.5%)</t>
  </si>
  <si>
    <t>Gastos Administrativo (3.0%)</t>
  </si>
  <si>
    <t>Transporte ( 1.5%)</t>
  </si>
  <si>
    <t>Imprevistos (5.0%)</t>
  </si>
  <si>
    <t>Codia (Decreto No. 319-88 d/f 25-Agosto-1988)(0.1%)</t>
  </si>
  <si>
    <t>Itebis de Honorarios, Norma 07-07 de la DGII (18%)</t>
  </si>
  <si>
    <t xml:space="preserve">Fondo de pensiones y jubilaciones obreros de la construcción (1%),ley 6/86 </t>
  </si>
  <si>
    <t xml:space="preserve">TOTAL A CONTRATAR </t>
  </si>
  <si>
    <t>NOTAS:</t>
  </si>
  <si>
    <t xml:space="preserve">1.-  LA   PARTIDA   IMPREVISTOS  SOLO  PODRA  SER  USADA  CON PREVIA  JUSTIFICACION Y SOLO CON AUTORIZACION DEL  PROCURADOR  GENERAL DE LA REPUBLICA. </t>
  </si>
  <si>
    <t>2.- LA PARTIDA DE SEGUROS Y FIANZAS SERA PAGADA CONTRA FACTURA</t>
  </si>
  <si>
    <t>3-  ESTE PRESUPUESTO SE ELABORO DE ACUERDO A PLANOS Y  LEVANTAMIENTOS REALIZADOS POR TECNICOS DEL DEPARTAMENTO  INGENIERIA Y ARQUITECTURA.</t>
  </si>
  <si>
    <t xml:space="preserve">       PREPARADO POR:</t>
  </si>
  <si>
    <t xml:space="preserve">  REVISADO POR:</t>
  </si>
  <si>
    <t>APROBADO POR:</t>
  </si>
  <si>
    <t>M2</t>
  </si>
  <si>
    <t xml:space="preserve">PRELIMINARES </t>
  </si>
  <si>
    <t>UD</t>
  </si>
  <si>
    <t xml:space="preserve">Bote de escombros </t>
  </si>
  <si>
    <t>MUROS DE</t>
  </si>
  <si>
    <t xml:space="preserve">Muros de Sheetrock </t>
  </si>
  <si>
    <t>TERMINACION DE SUPERFICIE</t>
  </si>
  <si>
    <t>Pañete liso sobre bloques</t>
  </si>
  <si>
    <t>Cantos</t>
  </si>
  <si>
    <t>ML</t>
  </si>
  <si>
    <t>PA</t>
  </si>
  <si>
    <t>REVESTIMIENTO</t>
  </si>
  <si>
    <t xml:space="preserve">PUERTAS Y VENTANAS </t>
  </si>
  <si>
    <t xml:space="preserve">Muros de Durock </t>
  </si>
  <si>
    <t>VARIOS</t>
  </si>
  <si>
    <t>Puerta comercial de vidrio (0.90 x 2.10)</t>
  </si>
  <si>
    <t>2do. NIVEL</t>
  </si>
  <si>
    <t>P2</t>
  </si>
  <si>
    <t>SUB-TOTAL 1er. NIVEL</t>
  </si>
  <si>
    <t>De ceramica en baños importada a color 20 x 30</t>
  </si>
  <si>
    <t xml:space="preserve">Dintel en puertas </t>
  </si>
  <si>
    <t xml:space="preserve">Fraguache </t>
  </si>
  <si>
    <t>M3</t>
  </si>
  <si>
    <t>Tuberias y piezas incluye M.O.</t>
  </si>
  <si>
    <t>3er. NIVEL</t>
  </si>
  <si>
    <t>SUB-TOTAL 2do. NIVEL</t>
  </si>
  <si>
    <t>SUB-TOTAL 3er. NIVEL</t>
  </si>
  <si>
    <t>Lavamanos Blanco, incluye mezcladora</t>
  </si>
  <si>
    <t>Tuberias y piezas, incluye M.O.</t>
  </si>
  <si>
    <t>Demolición de Muros de Bloques para huecos de ventanas y puerta de acceso</t>
  </si>
  <si>
    <t>Fraguache</t>
  </si>
  <si>
    <t>Dinteles en ventanas y puertas</t>
  </si>
  <si>
    <t xml:space="preserve">Vertedero </t>
  </si>
  <si>
    <t>LIMPIEZA FINAL GENERAL</t>
  </si>
  <si>
    <t>FECHA:  10 DE JUNIO DEL 2016</t>
  </si>
  <si>
    <t>LOCALIZACION : SANTO DOMINGO ,D.N.</t>
  </si>
  <si>
    <t>OBRA:  REMODELACION EDIFICIO QUE ALOJARÁ OFICINAS NUEVO MODELO PENITENCIARIO Y DIRECCIÓN GENERAL DE PRISIONES,ARROYO HONDO.</t>
  </si>
  <si>
    <t>Desmonte de puertas enrrollables (3.35x2.90, 1.48x2.73) y puerta plegadiza en PVC( 2.88x2.10)</t>
  </si>
  <si>
    <t>Desmonte de paneles de cristal</t>
  </si>
  <si>
    <t>Puerta polimetal</t>
  </si>
  <si>
    <t>Puerta  de PVC color marrón en baño y vertedero</t>
  </si>
  <si>
    <t>Puerta comercial de vidrio y aluminio(0.90x 2.10)</t>
  </si>
  <si>
    <t>Puerta comercial de vidrio y aluminio con panel fijo(1.48 x 2.10)</t>
  </si>
  <si>
    <t>Colocar tola con su marco en puerta de monta carga</t>
  </si>
  <si>
    <t>Puerta de hierro</t>
  </si>
  <si>
    <t>PINTURA  (DOS MANOS)</t>
  </si>
  <si>
    <t>Acrílica satinada interior</t>
  </si>
  <si>
    <t>Acrílica exterior</t>
  </si>
  <si>
    <t>Mantenimiento en puerta de hierro</t>
  </si>
  <si>
    <t>Demolición de muros de sheetrock</t>
  </si>
  <si>
    <t>Desmonte de panel de cristal</t>
  </si>
  <si>
    <t>Desmontar puertas de cristal</t>
  </si>
  <si>
    <t>UDS</t>
  </si>
  <si>
    <t>Muros de Durock</t>
  </si>
  <si>
    <t>Muro de cristal flotante y acero inoxidable (piso a plafond)</t>
  </si>
  <si>
    <t xml:space="preserve">PUERTAS </t>
  </si>
  <si>
    <t>Instalación de puerta de cristal existente(0.87x2.10)</t>
  </si>
  <si>
    <t>PINTURA (DOS MANOS)</t>
  </si>
  <si>
    <t>Demolición y bote de muros de Bloques para huecos de ventanas (2.76 m2)</t>
  </si>
  <si>
    <t xml:space="preserve">Puerta polimetal </t>
  </si>
  <si>
    <t>Puerta comercial de vidrio y aluminio</t>
  </si>
  <si>
    <t>Ventanas celocías de alumino AA calibre 40</t>
  </si>
  <si>
    <t>Ventanas Celosías de aluminio AA cal.40</t>
  </si>
  <si>
    <t>TERMINACION DE TECHO:</t>
  </si>
  <si>
    <t>Plafond fisurado 2"x2" comercial</t>
  </si>
  <si>
    <t>Tope de marmolite</t>
  </si>
  <si>
    <t>Brillado y pulido piso de granito</t>
  </si>
  <si>
    <t>Desmonte de ventana (0.84X1.02)</t>
  </si>
  <si>
    <t>Desmonte de puerta y paños fijos de tola y Hi-rib</t>
  </si>
  <si>
    <t>Muros de Bloques de 6" anclados al piso con resina epoxi</t>
  </si>
  <si>
    <t>Vertedero (incluye revestimiento)</t>
  </si>
  <si>
    <t>INSTALACION SANITARIA</t>
  </si>
  <si>
    <t>Lavamanos Blanco,( incluye mezcladora )</t>
  </si>
  <si>
    <t xml:space="preserve">INSTALACION SANITARIA </t>
  </si>
  <si>
    <t>Fregadero sencillo acero inoxidable(incl. Mezcladora)</t>
  </si>
  <si>
    <t>4-ESTE PRESUPUESTO NO TIENE PARTIDAS ELECTRICAS, SERÁ  EJECUTADA POR 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</si>
</sst>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\ ;&quot; (&quot;#,##0.00\);&quot; -&quot;#\ ;@\ "/>
    <numFmt numFmtId="165" formatCode="&quot;RD$&quot;#,##0.00"/>
    <numFmt numFmtId="166" formatCode="#,##0.0000"/>
    <numFmt numFmtId="167" formatCode="#,##0.000\ ;\-#,##0.000\ ;&quot; -&quot;#\ ;@\ "/>
    <numFmt numFmtId="168" formatCode="#,##0.0"/>
    <numFmt numFmtId="169" formatCode="&quot;RD$&quot;#,##0.00_);&quot;(RD$&quot;#,##0.00\)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8"/>
      <color indexed="8"/>
      <name val="Times New Roman"/>
      <family val="1"/>
    </font>
    <font>
      <b/>
      <sz val="20"/>
      <color indexed="8"/>
      <name val="Arial Narrow"/>
      <family val="2"/>
    </font>
    <font>
      <b/>
      <sz val="16"/>
      <color indexed="8"/>
      <name val="Times New Roman"/>
      <family val="1"/>
    </font>
    <font>
      <b/>
      <sz val="8"/>
      <name val="Arial"/>
      <family val="2"/>
    </font>
    <font>
      <b/>
      <sz val="12"/>
      <name val="Bookman Old Style"/>
      <family val="1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Bookman Old Style"/>
      <family val="1"/>
    </font>
    <font>
      <sz val="8"/>
      <name val="Arial"/>
      <family val="2"/>
    </font>
    <font>
      <b/>
      <sz val="12"/>
      <name val="Arial"/>
      <family val="2"/>
    </font>
    <font>
      <sz val="12"/>
      <color indexed="12"/>
      <name val="Bookman Old Style"/>
      <family val="1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4" tint="0.39997558519241921"/>
        <bgColor indexed="26"/>
      </patternFill>
    </fill>
  </fills>
  <borders count="49">
    <border>
      <left/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double">
        <color indexed="8"/>
      </top>
      <bottom/>
      <diagonal/>
    </border>
    <border>
      <left/>
      <right style="hair">
        <color indexed="8"/>
      </right>
      <top style="double">
        <color indexed="8"/>
      </top>
      <bottom/>
      <diagonal/>
    </border>
    <border>
      <left style="thick">
        <color indexed="8"/>
      </left>
      <right style="double">
        <color indexed="8"/>
      </right>
      <top style="thick">
        <color indexed="8"/>
      </top>
      <bottom/>
      <diagonal/>
    </border>
    <border>
      <left style="double">
        <color indexed="8"/>
      </left>
      <right style="double">
        <color indexed="8"/>
      </right>
      <top style="thick">
        <color indexed="8"/>
      </top>
      <bottom/>
      <diagonal/>
    </border>
    <border>
      <left style="double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double">
        <color indexed="8"/>
      </bottom>
      <diagonal/>
    </border>
    <border>
      <left/>
      <right style="thick">
        <color indexed="8"/>
      </right>
      <top/>
      <bottom style="double">
        <color indexed="8"/>
      </bottom>
      <diagonal/>
    </border>
    <border>
      <left style="thick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ck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thick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hair">
        <color indexed="8"/>
      </right>
      <top/>
      <bottom/>
      <diagonal/>
    </border>
    <border>
      <left style="thick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ck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/>
      <top style="double">
        <color indexed="8"/>
      </top>
      <bottom/>
      <diagonal/>
    </border>
    <border>
      <left/>
      <right style="thick">
        <color indexed="8"/>
      </right>
      <top style="double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 style="thick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thick">
        <color indexed="8"/>
      </right>
      <top/>
      <bottom style="double">
        <color indexed="8"/>
      </bottom>
      <diagonal/>
    </border>
    <border>
      <left style="thick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/>
      <top/>
      <bottom style="thick">
        <color indexed="8"/>
      </bottom>
      <diagonal/>
    </border>
    <border>
      <left style="hair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hair">
        <color indexed="64"/>
      </right>
      <top/>
      <bottom/>
      <diagonal/>
    </border>
    <border>
      <left style="thick">
        <color indexed="8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8"/>
      </right>
      <top/>
      <bottom/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09">
    <xf numFmtId="0" fontId="0" fillId="0" borderId="0" xfId="0"/>
    <xf numFmtId="49" fontId="5" fillId="2" borderId="0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left" vertical="center"/>
    </xf>
    <xf numFmtId="4" fontId="9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4" fontId="10" fillId="2" borderId="0" xfId="1" applyNumberFormat="1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4" fontId="9" fillId="2" borderId="4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4" fontId="10" fillId="2" borderId="4" xfId="1" applyNumberFormat="1" applyFont="1" applyFill="1" applyBorder="1" applyAlignment="1" applyProtection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4" fontId="13" fillId="5" borderId="5" xfId="0" applyNumberFormat="1" applyFont="1" applyFill="1" applyBorder="1" applyAlignment="1">
      <alignment horizontal="center" vertical="center"/>
    </xf>
    <xf numFmtId="4" fontId="13" fillId="5" borderId="5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4" fontId="13" fillId="2" borderId="6" xfId="0" applyNumberFormat="1" applyFont="1" applyFill="1" applyBorder="1" applyAlignment="1">
      <alignment horizontal="center" vertical="center"/>
    </xf>
    <xf numFmtId="4" fontId="13" fillId="2" borderId="6" xfId="0" applyNumberFormat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left" vertical="center"/>
    </xf>
    <xf numFmtId="4" fontId="13" fillId="2" borderId="7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4" fontId="13" fillId="2" borderId="7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/>
    </xf>
    <xf numFmtId="4" fontId="7" fillId="2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/>
    </xf>
    <xf numFmtId="4" fontId="7" fillId="3" borderId="7" xfId="1" applyNumberFormat="1" applyFont="1" applyFill="1" applyBorder="1" applyAlignment="1" applyProtection="1">
      <alignment horizontal="center" vertical="center"/>
    </xf>
    <xf numFmtId="4" fontId="11" fillId="6" borderId="8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vertical="center"/>
    </xf>
    <xf numFmtId="4" fontId="7" fillId="2" borderId="7" xfId="1" applyNumberFormat="1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>
      <alignment vertical="center"/>
    </xf>
    <xf numFmtId="166" fontId="7" fillId="2" borderId="7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/>
    </xf>
    <xf numFmtId="167" fontId="7" fillId="2" borderId="7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 wrapText="1"/>
    </xf>
    <xf numFmtId="0" fontId="11" fillId="3" borderId="12" xfId="0" applyFont="1" applyFill="1" applyBorder="1" applyAlignment="1">
      <alignment vertical="center"/>
    </xf>
    <xf numFmtId="4" fontId="7" fillId="3" borderId="12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11" fillId="2" borderId="7" xfId="0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4" fontId="11" fillId="4" borderId="7" xfId="0" applyNumberFormat="1" applyFont="1" applyFill="1" applyBorder="1" applyAlignment="1">
      <alignment horizontal="center" vertical="center"/>
    </xf>
    <xf numFmtId="4" fontId="11" fillId="4" borderId="7" xfId="0" applyNumberFormat="1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4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4" fontId="16" fillId="2" borderId="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4" fontId="16" fillId="2" borderId="0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4" fontId="13" fillId="2" borderId="8" xfId="0" applyNumberFormat="1" applyFont="1" applyFill="1" applyBorder="1" applyAlignment="1">
      <alignment horizontal="center" vertical="center"/>
    </xf>
    <xf numFmtId="4" fontId="13" fillId="2" borderId="8" xfId="0" applyNumberFormat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/>
    </xf>
    <xf numFmtId="4" fontId="13" fillId="2" borderId="12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4" fontId="13" fillId="2" borderId="15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center" wrapText="1"/>
    </xf>
    <xf numFmtId="49" fontId="5" fillId="2" borderId="21" xfId="0" applyNumberFormat="1" applyFont="1" applyFill="1" applyBorder="1" applyAlignment="1">
      <alignment horizontal="right"/>
    </xf>
    <xf numFmtId="0" fontId="8" fillId="2" borderId="21" xfId="0" applyFont="1" applyFill="1" applyBorder="1" applyAlignment="1">
      <alignment horizontal="right" vertical="center" wrapText="1"/>
    </xf>
    <xf numFmtId="14" fontId="11" fillId="2" borderId="22" xfId="1" applyNumberFormat="1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>
      <alignment horizontal="right" vertical="center" wrapText="1"/>
    </xf>
    <xf numFmtId="14" fontId="11" fillId="2" borderId="24" xfId="1" applyNumberFormat="1" applyFont="1" applyFill="1" applyBorder="1" applyAlignment="1" applyProtection="1">
      <alignment horizontal="center" vertical="center"/>
    </xf>
    <xf numFmtId="0" fontId="13" fillId="5" borderId="25" xfId="0" applyFont="1" applyFill="1" applyBorder="1" applyAlignment="1">
      <alignment horizontal="center" vertical="center" wrapText="1"/>
    </xf>
    <xf numFmtId="4" fontId="13" fillId="5" borderId="26" xfId="0" applyNumberFormat="1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4" fontId="13" fillId="2" borderId="22" xfId="0" applyNumberFormat="1" applyFont="1" applyFill="1" applyBorder="1" applyAlignment="1">
      <alignment horizontal="center" vertical="center" wrapText="1"/>
    </xf>
    <xf numFmtId="2" fontId="11" fillId="2" borderId="21" xfId="0" applyNumberFormat="1" applyFont="1" applyFill="1" applyBorder="1" applyAlignment="1">
      <alignment horizontal="center" vertical="center" wrapText="1"/>
    </xf>
    <xf numFmtId="4" fontId="11" fillId="2" borderId="22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4" fontId="7" fillId="2" borderId="22" xfId="0" applyNumberFormat="1" applyFont="1" applyFill="1" applyBorder="1" applyAlignment="1">
      <alignment horizontal="center" vertical="center" wrapText="1"/>
    </xf>
    <xf numFmtId="2" fontId="7" fillId="2" borderId="21" xfId="0" applyNumberFormat="1" applyFont="1" applyFill="1" applyBorder="1" applyAlignment="1">
      <alignment horizontal="center" vertical="center" wrapText="1"/>
    </xf>
    <xf numFmtId="39" fontId="11" fillId="3" borderId="27" xfId="1" applyNumberFormat="1" applyFont="1" applyFill="1" applyBorder="1" applyAlignment="1" applyProtection="1">
      <alignment horizontal="center" vertical="center"/>
    </xf>
    <xf numFmtId="4" fontId="11" fillId="0" borderId="22" xfId="0" applyNumberFormat="1" applyFont="1" applyBorder="1" applyAlignment="1">
      <alignment vertical="center"/>
    </xf>
    <xf numFmtId="0" fontId="11" fillId="2" borderId="21" xfId="0" applyFont="1" applyFill="1" applyBorder="1" applyAlignment="1">
      <alignment horizontal="center" vertical="center" wrapText="1"/>
    </xf>
    <xf numFmtId="39" fontId="11" fillId="3" borderId="22" xfId="1" applyNumberFormat="1" applyFont="1" applyFill="1" applyBorder="1" applyAlignment="1" applyProtection="1">
      <alignment horizontal="center" vertical="center"/>
    </xf>
    <xf numFmtId="0" fontId="11" fillId="4" borderId="21" xfId="0" applyFont="1" applyFill="1" applyBorder="1" applyAlignment="1">
      <alignment horizontal="center" vertical="center" wrapText="1"/>
    </xf>
    <xf numFmtId="4" fontId="11" fillId="4" borderId="22" xfId="0" applyNumberFormat="1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right" vertical="center" wrapText="1"/>
    </xf>
    <xf numFmtId="39" fontId="11" fillId="6" borderId="29" xfId="1" applyNumberFormat="1" applyFont="1" applyFill="1" applyBorder="1" applyAlignment="1" applyProtection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4" fontId="13" fillId="2" borderId="32" xfId="0" applyNumberFormat="1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4" fontId="13" fillId="2" borderId="34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right" vertical="center" wrapText="1"/>
    </xf>
    <xf numFmtId="39" fontId="11" fillId="2" borderId="34" xfId="1" applyNumberFormat="1" applyFont="1" applyFill="1" applyBorder="1" applyAlignment="1" applyProtection="1">
      <alignment horizontal="center" vertical="center"/>
    </xf>
    <xf numFmtId="0" fontId="7" fillId="2" borderId="30" xfId="0" applyFont="1" applyFill="1" applyBorder="1" applyAlignment="1">
      <alignment horizontal="right" vertical="center" wrapText="1"/>
    </xf>
    <xf numFmtId="4" fontId="11" fillId="2" borderId="27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49" fontId="7" fillId="2" borderId="30" xfId="0" applyNumberFormat="1" applyFont="1" applyFill="1" applyBorder="1" applyAlignment="1">
      <alignment horizontal="right" vertical="center" wrapText="1"/>
    </xf>
    <xf numFmtId="39" fontId="11" fillId="2" borderId="27" xfId="1" applyNumberFormat="1" applyFont="1" applyFill="1" applyBorder="1" applyAlignment="1" applyProtection="1">
      <alignment horizontal="center" vertical="center"/>
    </xf>
    <xf numFmtId="168" fontId="7" fillId="2" borderId="30" xfId="0" applyNumberFormat="1" applyFont="1" applyFill="1" applyBorder="1" applyAlignment="1">
      <alignment horizontal="right" vertical="center" wrapText="1"/>
    </xf>
    <xf numFmtId="39" fontId="11" fillId="2" borderId="27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right" vertical="center" wrapText="1"/>
    </xf>
    <xf numFmtId="39" fontId="11" fillId="3" borderId="34" xfId="1" applyNumberFormat="1" applyFont="1" applyFill="1" applyBorder="1" applyAlignment="1" applyProtection="1">
      <alignment horizontal="center" vertical="center"/>
    </xf>
    <xf numFmtId="169" fontId="13" fillId="2" borderId="22" xfId="0" applyNumberFormat="1" applyFont="1" applyFill="1" applyBorder="1" applyAlignment="1">
      <alignment horizontal="center" vertical="center"/>
    </xf>
    <xf numFmtId="4" fontId="16" fillId="2" borderId="22" xfId="0" applyNumberFormat="1" applyFont="1" applyFill="1" applyBorder="1" applyAlignment="1">
      <alignment horizontal="left" vertical="center"/>
    </xf>
    <xf numFmtId="39" fontId="11" fillId="2" borderId="22" xfId="1" applyNumberFormat="1" applyFont="1" applyFill="1" applyBorder="1" applyAlignment="1" applyProtection="1">
      <alignment horizontal="center" vertical="center"/>
    </xf>
    <xf numFmtId="0" fontId="0" fillId="0" borderId="0" xfId="0" applyBorder="1"/>
    <xf numFmtId="4" fontId="4" fillId="2" borderId="21" xfId="0" applyNumberFormat="1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4" fontId="4" fillId="2" borderId="22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center" wrapText="1"/>
    </xf>
    <xf numFmtId="0" fontId="11" fillId="2" borderId="38" xfId="0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vertical="center"/>
    </xf>
    <xf numFmtId="0" fontId="14" fillId="2" borderId="21" xfId="0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4" fontId="14" fillId="2" borderId="22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/>
    </xf>
    <xf numFmtId="4" fontId="11" fillId="2" borderId="39" xfId="0" applyNumberFormat="1" applyFont="1" applyFill="1" applyBorder="1" applyAlignment="1">
      <alignment horizontal="center" vertical="center"/>
    </xf>
    <xf numFmtId="4" fontId="11" fillId="2" borderId="39" xfId="0" applyNumberFormat="1" applyFont="1" applyFill="1" applyBorder="1" applyAlignment="1">
      <alignment horizontal="center" vertical="center" wrapText="1"/>
    </xf>
    <xf numFmtId="4" fontId="11" fillId="2" borderId="36" xfId="0" applyNumberFormat="1" applyFont="1" applyFill="1" applyBorder="1" applyAlignment="1">
      <alignment horizontal="center" vertical="center" wrapText="1"/>
    </xf>
    <xf numFmtId="0" fontId="0" fillId="0" borderId="37" xfId="0" applyBorder="1"/>
    <xf numFmtId="0" fontId="7" fillId="2" borderId="35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left" vertical="center"/>
    </xf>
    <xf numFmtId="4" fontId="7" fillId="3" borderId="39" xfId="0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horizontal="center" vertical="center" wrapText="1"/>
    </xf>
    <xf numFmtId="4" fontId="7" fillId="3" borderId="39" xfId="1" applyNumberFormat="1" applyFont="1" applyFill="1" applyBorder="1" applyAlignment="1" applyProtection="1">
      <alignment horizontal="center" vertical="center"/>
    </xf>
    <xf numFmtId="0" fontId="7" fillId="6" borderId="40" xfId="0" applyFont="1" applyFill="1" applyBorder="1" applyAlignment="1">
      <alignment horizontal="right" vertical="center" wrapText="1"/>
    </xf>
    <xf numFmtId="0" fontId="11" fillId="6" borderId="41" xfId="0" applyFont="1" applyFill="1" applyBorder="1" applyAlignment="1">
      <alignment vertical="center"/>
    </xf>
    <xf numFmtId="4" fontId="7" fillId="6" borderId="41" xfId="0" applyNumberFormat="1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165" fontId="11" fillId="6" borderId="42" xfId="1" applyNumberFormat="1" applyFont="1" applyFill="1" applyBorder="1" applyAlignment="1" applyProtection="1">
      <alignment horizontal="center" vertical="center"/>
    </xf>
    <xf numFmtId="168" fontId="7" fillId="2" borderId="43" xfId="0" applyNumberFormat="1" applyFont="1" applyFill="1" applyBorder="1" applyAlignment="1">
      <alignment horizontal="right" vertical="center" wrapText="1"/>
    </xf>
    <xf numFmtId="0" fontId="7" fillId="2" borderId="44" xfId="0" applyFont="1" applyFill="1" applyBorder="1" applyAlignment="1">
      <alignment vertical="center" wrapText="1"/>
    </xf>
    <xf numFmtId="0" fontId="7" fillId="2" borderId="39" xfId="0" applyFont="1" applyFill="1" applyBorder="1" applyAlignment="1">
      <alignment vertical="center"/>
    </xf>
    <xf numFmtId="166" fontId="7" fillId="2" borderId="39" xfId="0" applyNumberFormat="1" applyFont="1" applyFill="1" applyBorder="1" applyAlignment="1">
      <alignment horizontal="center" vertical="center"/>
    </xf>
    <xf numFmtId="39" fontId="11" fillId="2" borderId="45" xfId="0" applyNumberFormat="1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vertical="center"/>
    </xf>
    <xf numFmtId="0" fontId="11" fillId="2" borderId="47" xfId="0" applyFont="1" applyFill="1" applyBorder="1" applyAlignment="1">
      <alignment vertical="center"/>
    </xf>
    <xf numFmtId="0" fontId="11" fillId="2" borderId="48" xfId="0" applyFont="1" applyFill="1" applyBorder="1" applyAlignment="1">
      <alignment vertical="center"/>
    </xf>
    <xf numFmtId="4" fontId="5" fillId="0" borderId="22" xfId="0" applyNumberFormat="1" applyFont="1" applyBorder="1" applyAlignment="1">
      <alignment vertical="center"/>
    </xf>
    <xf numFmtId="0" fontId="11" fillId="2" borderId="27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wrapText="1"/>
    </xf>
    <xf numFmtId="0" fontId="16" fillId="2" borderId="22" xfId="0" applyFont="1" applyFill="1" applyBorder="1" applyAlignment="1">
      <alignment wrapText="1"/>
    </xf>
    <xf numFmtId="4" fontId="2" fillId="2" borderId="16" xfId="0" applyNumberFormat="1" applyFont="1" applyFill="1" applyBorder="1" applyAlignment="1">
      <alignment horizontal="center"/>
    </xf>
    <xf numFmtId="4" fontId="2" fillId="2" borderId="17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center"/>
    </xf>
    <xf numFmtId="4" fontId="3" fillId="2" borderId="19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2" borderId="20" xfId="0" applyNumberFormat="1" applyFont="1" applyFill="1" applyBorder="1" applyAlignment="1">
      <alignment horizontal="center"/>
    </xf>
    <xf numFmtId="4" fontId="2" fillId="2" borderId="19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2" fillId="2" borderId="20" xfId="0" applyNumberFormat="1" applyFont="1" applyFill="1" applyBorder="1" applyAlignment="1">
      <alignment horizontal="center"/>
    </xf>
    <xf numFmtId="4" fontId="4" fillId="2" borderId="19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4" fillId="2" borderId="20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left"/>
    </xf>
    <xf numFmtId="0" fontId="7" fillId="0" borderId="0" xfId="0" applyFont="1" applyBorder="1" applyAlignment="1"/>
    <xf numFmtId="0" fontId="7" fillId="0" borderId="22" xfId="0" applyFont="1" applyBorder="1" applyAlignment="1"/>
    <xf numFmtId="0" fontId="9" fillId="3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11" fillId="6" borderId="9" xfId="0" applyFont="1" applyFill="1" applyBorder="1" applyAlignment="1">
      <alignment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1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16" fillId="2" borderId="22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0" fontId="14" fillId="2" borderId="2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4" fontId="14" fillId="2" borderId="22" xfId="0" applyNumberFormat="1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4" fontId="14" fillId="2" borderId="22" xfId="0" applyNumberFormat="1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santana/Desktop/141210%20-%20PRESUPUESTO%20CANODROMO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de Proyectos"/>
      <sheetName val="Preferencias"/>
      <sheetName val="Rendimiento"/>
      <sheetName val="Finanzas"/>
      <sheetName val="Ingresos - Gastos"/>
      <sheetName val="Analisis"/>
      <sheetName val="1era ETAPA MOD.."/>
      <sheetName val="PRIMERA ETAPA"/>
      <sheetName val="PRIMER NIVEL NOSOTROS"/>
      <sheetName val="PRIMER NIVEL  MOD"/>
      <sheetName val="PRIMER NIVEL"/>
      <sheetName val="SEGUNDO NIVEL"/>
      <sheetName val="PRESUPUESTO "/>
      <sheetName val="Recursos"/>
      <sheetName val="Licitado"/>
      <sheetName val="Presupuesto Adicional"/>
      <sheetName val="Cuantía"/>
      <sheetName val="Hormigones"/>
      <sheetName val="Muros"/>
      <sheetName val="Puertas-Ventanas"/>
      <sheetName val="Metricas-Cub"/>
      <sheetName val="Metalica"/>
      <sheetName val="Hoja1"/>
      <sheetName val="Hoja2"/>
      <sheetName val="Hoja3"/>
      <sheetName val="Hoja4"/>
    </sheetNames>
    <sheetDataSet>
      <sheetData sheetId="0" refreshError="1"/>
      <sheetData sheetId="1" refreshError="1">
        <row r="27">
          <cell r="A27" t="str">
            <v>Descripción de Indirectos</v>
          </cell>
          <cell r="B27" t="str">
            <v>%</v>
          </cell>
        </row>
        <row r="28">
          <cell r="A28" t="str">
            <v>Diseño Arquitectónico</v>
          </cell>
          <cell r="B28">
            <v>2.5000000000000001E-2</v>
          </cell>
        </row>
        <row r="29">
          <cell r="A29" t="str">
            <v>Diseño ingenieril</v>
          </cell>
          <cell r="B29">
            <v>2.5000000000000001E-2</v>
          </cell>
        </row>
        <row r="30">
          <cell r="A30" t="str">
            <v>Tramitación de planos</v>
          </cell>
          <cell r="B30">
            <v>0</v>
          </cell>
        </row>
        <row r="31">
          <cell r="A31" t="str">
            <v>Elaborar Análisis de costos y Presupuesto detallado</v>
          </cell>
          <cell r="B31">
            <v>0</v>
          </cell>
        </row>
        <row r="32">
          <cell r="A32" t="str">
            <v>Preparar Cronograma de Trabajo</v>
          </cell>
          <cell r="B32">
            <v>0</v>
          </cell>
        </row>
        <row r="33">
          <cell r="A33" t="str">
            <v>Permisos de construcción</v>
          </cell>
          <cell r="B33">
            <v>0</v>
          </cell>
        </row>
        <row r="34">
          <cell r="A34" t="str">
            <v>Codia</v>
          </cell>
          <cell r="B34">
            <v>1E-3</v>
          </cell>
        </row>
        <row r="35">
          <cell r="A35" t="str">
            <v>Gastos Administrativos</v>
          </cell>
          <cell r="B35">
            <v>0.03</v>
          </cell>
        </row>
        <row r="36">
          <cell r="A36" t="str">
            <v>Dirección Técnica y Resp. Adm.</v>
          </cell>
          <cell r="B36">
            <v>0.1</v>
          </cell>
        </row>
        <row r="37">
          <cell r="A37" t="str">
            <v>Supervisión</v>
          </cell>
          <cell r="B37">
            <v>0.1</v>
          </cell>
        </row>
        <row r="38">
          <cell r="A38" t="str">
            <v>Transporte</v>
          </cell>
          <cell r="B38">
            <v>1.4999999999999999E-2</v>
          </cell>
        </row>
        <row r="39">
          <cell r="A39" t="str">
            <v>Seguros y Fianzas</v>
          </cell>
          <cell r="B39">
            <v>4.4999999999999998E-2</v>
          </cell>
        </row>
        <row r="40">
          <cell r="A40" t="str">
            <v>Seguro Familiar de Salud y Contra accidentes</v>
          </cell>
          <cell r="B40">
            <v>0.01</v>
          </cell>
        </row>
        <row r="41">
          <cell r="A41" t="str">
            <v>Prestaciones laborales obreros</v>
          </cell>
          <cell r="B41">
            <v>0.01</v>
          </cell>
        </row>
        <row r="42">
          <cell r="A42" t="str">
            <v>Fondo pensiones y jubilaciones obreros construcción</v>
          </cell>
          <cell r="B42">
            <v>0.01</v>
          </cell>
        </row>
        <row r="43">
          <cell r="A43" t="str">
            <v>Ley 6-86 (1%)</v>
          </cell>
          <cell r="B43">
            <v>0.01</v>
          </cell>
        </row>
        <row r="44">
          <cell r="A44" t="str">
            <v>Imprevistos</v>
          </cell>
          <cell r="B44">
            <v>0.05</v>
          </cell>
        </row>
        <row r="45">
          <cell r="A45" t="str">
            <v>ITBIS (18% )</v>
          </cell>
          <cell r="B45">
            <v>0.18</v>
          </cell>
        </row>
        <row r="46">
          <cell r="A46" t="str">
            <v>Estudios de Suelo</v>
          </cell>
          <cell r="B46" t="e">
            <v>#N/A</v>
          </cell>
        </row>
        <row r="47">
          <cell r="A47" t="str">
            <v>Control de Calidad</v>
          </cell>
          <cell r="B47" t="e">
            <v>#N/A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8"/>
  <sheetViews>
    <sheetView tabSelected="1" view="pageBreakPreview" topLeftCell="A139" zoomScale="90" zoomScaleNormal="90" zoomScaleSheetLayoutView="90" workbookViewId="0">
      <selection activeCell="B18" sqref="B18"/>
    </sheetView>
  </sheetViews>
  <sheetFormatPr baseColWidth="10" defaultColWidth="9.140625" defaultRowHeight="12.75" x14ac:dyDescent="0.2"/>
  <cols>
    <col min="1" max="1" width="6.85546875" style="54" customWidth="1"/>
    <col min="2" max="2" width="67" style="55" customWidth="1"/>
    <col min="3" max="3" width="10.5703125" style="56" customWidth="1"/>
    <col min="4" max="4" width="5.28515625" style="57" customWidth="1"/>
    <col min="5" max="5" width="14.5703125" style="58" customWidth="1"/>
    <col min="6" max="6" width="14.42578125" style="58" customWidth="1"/>
    <col min="7" max="7" width="20.85546875" style="59" customWidth="1"/>
  </cols>
  <sheetData>
    <row r="1" spans="1:7" ht="25.5" customHeight="1" thickTop="1" x14ac:dyDescent="0.3">
      <c r="A1" s="169"/>
      <c r="B1" s="170"/>
      <c r="C1" s="170"/>
      <c r="D1" s="170"/>
      <c r="E1" s="170"/>
      <c r="F1" s="170"/>
      <c r="G1" s="171"/>
    </row>
    <row r="2" spans="1:7" ht="20.25" customHeight="1" x14ac:dyDescent="0.35">
      <c r="A2" s="172"/>
      <c r="B2" s="173"/>
      <c r="C2" s="173"/>
      <c r="D2" s="173"/>
      <c r="E2" s="173"/>
      <c r="F2" s="173"/>
      <c r="G2" s="174"/>
    </row>
    <row r="3" spans="1:7" ht="18.75" customHeight="1" x14ac:dyDescent="0.3">
      <c r="A3" s="175"/>
      <c r="B3" s="176"/>
      <c r="C3" s="176"/>
      <c r="D3" s="176"/>
      <c r="E3" s="176"/>
      <c r="F3" s="176"/>
      <c r="G3" s="177"/>
    </row>
    <row r="4" spans="1:7" ht="8.25" customHeight="1" x14ac:dyDescent="0.3">
      <c r="A4" s="178"/>
      <c r="B4" s="179"/>
      <c r="C4" s="179"/>
      <c r="D4" s="179"/>
      <c r="E4" s="179"/>
      <c r="F4" s="179"/>
      <c r="G4" s="180"/>
    </row>
    <row r="5" spans="1:7" ht="8.25" customHeight="1" x14ac:dyDescent="0.3">
      <c r="A5" s="127"/>
      <c r="B5" s="128"/>
      <c r="C5" s="128"/>
      <c r="D5" s="128"/>
      <c r="E5" s="128"/>
      <c r="F5" s="128"/>
      <c r="G5" s="129"/>
    </row>
    <row r="6" spans="1:7" ht="13.5" customHeight="1" x14ac:dyDescent="0.25">
      <c r="A6" s="85"/>
      <c r="B6" s="1"/>
      <c r="C6" s="1"/>
      <c r="D6" s="181" t="s">
        <v>60</v>
      </c>
      <c r="E6" s="182"/>
      <c r="F6" s="182"/>
      <c r="G6" s="183"/>
    </row>
    <row r="7" spans="1:7" ht="26.25" customHeight="1" x14ac:dyDescent="0.2">
      <c r="A7" s="86"/>
      <c r="B7" s="184"/>
      <c r="C7" s="185"/>
      <c r="D7" s="185"/>
      <c r="E7" s="185"/>
      <c r="F7" s="185"/>
      <c r="G7" s="186"/>
    </row>
    <row r="8" spans="1:7" ht="33.75" customHeight="1" x14ac:dyDescent="0.2">
      <c r="A8" s="86"/>
      <c r="B8" s="187" t="s">
        <v>62</v>
      </c>
      <c r="C8" s="187"/>
      <c r="D8" s="187"/>
      <c r="E8" s="187"/>
      <c r="F8" s="187"/>
      <c r="G8" s="188"/>
    </row>
    <row r="9" spans="1:7" ht="13.5" customHeight="1" x14ac:dyDescent="0.2">
      <c r="A9" s="86"/>
      <c r="B9" s="130"/>
      <c r="C9" s="130"/>
      <c r="D9" s="130"/>
      <c r="E9" s="130"/>
      <c r="F9" s="130"/>
      <c r="G9" s="133"/>
    </row>
    <row r="10" spans="1:7" ht="10.5" customHeight="1" x14ac:dyDescent="0.2">
      <c r="A10" s="86"/>
      <c r="B10" s="2" t="s">
        <v>61</v>
      </c>
      <c r="C10" s="3"/>
      <c r="D10" s="4"/>
      <c r="E10" s="5"/>
      <c r="F10" s="5"/>
      <c r="G10" s="87"/>
    </row>
    <row r="11" spans="1:7" ht="10.5" customHeight="1" x14ac:dyDescent="0.2">
      <c r="A11" s="86"/>
      <c r="B11" s="2"/>
      <c r="C11" s="3"/>
      <c r="D11" s="4"/>
      <c r="E11" s="5"/>
      <c r="F11" s="5"/>
      <c r="G11" s="87"/>
    </row>
    <row r="12" spans="1:7" ht="9" customHeight="1" thickBot="1" x14ac:dyDescent="0.25">
      <c r="A12" s="88"/>
      <c r="B12" s="6"/>
      <c r="C12" s="7"/>
      <c r="D12" s="8"/>
      <c r="E12" s="9"/>
      <c r="F12" s="9"/>
      <c r="G12" s="89"/>
    </row>
    <row r="13" spans="1:7" ht="31.5" thickTop="1" thickBot="1" x14ac:dyDescent="0.25">
      <c r="A13" s="90" t="s">
        <v>0</v>
      </c>
      <c r="B13" s="10" t="s">
        <v>1</v>
      </c>
      <c r="C13" s="11" t="s">
        <v>2</v>
      </c>
      <c r="D13" s="11" t="s">
        <v>3</v>
      </c>
      <c r="E13" s="12" t="s">
        <v>4</v>
      </c>
      <c r="F13" s="12" t="s">
        <v>5</v>
      </c>
      <c r="G13" s="91" t="s">
        <v>6</v>
      </c>
    </row>
    <row r="14" spans="1:7" ht="16.5" customHeight="1" thickTop="1" x14ac:dyDescent="0.2">
      <c r="A14" s="92"/>
      <c r="B14" s="13"/>
      <c r="C14" s="14"/>
      <c r="D14" s="13"/>
      <c r="E14" s="15"/>
      <c r="F14" s="15"/>
      <c r="G14" s="93"/>
    </row>
    <row r="15" spans="1:7" ht="22.5" customHeight="1" x14ac:dyDescent="0.2">
      <c r="A15" s="92"/>
      <c r="B15" s="16" t="s">
        <v>7</v>
      </c>
      <c r="C15" s="17"/>
      <c r="D15" s="18"/>
      <c r="E15" s="19"/>
      <c r="F15" s="19"/>
      <c r="G15" s="93"/>
    </row>
    <row r="16" spans="1:7" ht="12" customHeight="1" x14ac:dyDescent="0.2">
      <c r="A16" s="92"/>
      <c r="B16" s="18"/>
      <c r="C16" s="17"/>
      <c r="D16" s="18"/>
      <c r="E16" s="19"/>
      <c r="F16" s="19"/>
      <c r="G16" s="93"/>
    </row>
    <row r="17" spans="1:8" ht="17.25" customHeight="1" x14ac:dyDescent="0.2">
      <c r="A17" s="94">
        <v>1</v>
      </c>
      <c r="B17" s="20" t="s">
        <v>27</v>
      </c>
      <c r="C17" s="36"/>
      <c r="D17" s="60"/>
      <c r="E17" s="61"/>
      <c r="F17" s="61"/>
      <c r="G17" s="95"/>
    </row>
    <row r="18" spans="1:8" ht="30" customHeight="1" x14ac:dyDescent="0.2">
      <c r="A18" s="96">
        <v>1.01</v>
      </c>
      <c r="B18" s="83" t="s">
        <v>55</v>
      </c>
      <c r="C18" s="64">
        <v>2.75</v>
      </c>
      <c r="D18" s="22" t="s">
        <v>26</v>
      </c>
      <c r="E18" s="63">
        <v>0</v>
      </c>
      <c r="F18" s="25">
        <f t="shared" ref="F18:F22" si="0">ROUND(C18*E18,2)</f>
        <v>0</v>
      </c>
      <c r="G18" s="97"/>
    </row>
    <row r="19" spans="1:8" ht="17.25" customHeight="1" x14ac:dyDescent="0.2">
      <c r="A19" s="96">
        <v>1.02</v>
      </c>
      <c r="B19" s="62" t="s">
        <v>93</v>
      </c>
      <c r="C19" s="64">
        <v>1</v>
      </c>
      <c r="D19" s="22" t="s">
        <v>28</v>
      </c>
      <c r="E19" s="63">
        <v>0</v>
      </c>
      <c r="F19" s="25">
        <f t="shared" si="0"/>
        <v>0</v>
      </c>
      <c r="G19" s="97"/>
    </row>
    <row r="20" spans="1:8" ht="30.75" customHeight="1" x14ac:dyDescent="0.2">
      <c r="A20" s="96">
        <v>1.03</v>
      </c>
      <c r="B20" s="83" t="s">
        <v>63</v>
      </c>
      <c r="C20" s="64">
        <v>1</v>
      </c>
      <c r="D20" s="22" t="s">
        <v>36</v>
      </c>
      <c r="E20" s="63">
        <v>0</v>
      </c>
      <c r="F20" s="25">
        <f t="shared" si="0"/>
        <v>0</v>
      </c>
      <c r="G20" s="97"/>
    </row>
    <row r="21" spans="1:8" ht="17.25" customHeight="1" x14ac:dyDescent="0.2">
      <c r="A21" s="96">
        <v>1.04</v>
      </c>
      <c r="B21" s="62" t="s">
        <v>64</v>
      </c>
      <c r="C21" s="64">
        <v>7.9</v>
      </c>
      <c r="D21" s="22" t="s">
        <v>26</v>
      </c>
      <c r="E21" s="63">
        <v>0</v>
      </c>
      <c r="F21" s="25">
        <f t="shared" si="0"/>
        <v>0</v>
      </c>
      <c r="G21" s="97"/>
    </row>
    <row r="22" spans="1:8" ht="17.25" customHeight="1" x14ac:dyDescent="0.2">
      <c r="A22" s="98">
        <v>1.05</v>
      </c>
      <c r="B22" s="24" t="s">
        <v>29</v>
      </c>
      <c r="C22" s="64">
        <v>1</v>
      </c>
      <c r="D22" s="22" t="s">
        <v>36</v>
      </c>
      <c r="E22" s="23">
        <v>0</v>
      </c>
      <c r="F22" s="25">
        <f t="shared" si="0"/>
        <v>0</v>
      </c>
      <c r="G22" s="99">
        <f>SUM(F18:F22)</f>
        <v>0</v>
      </c>
    </row>
    <row r="23" spans="1:8" s="131" customFormat="1" ht="15.75" customHeight="1" x14ac:dyDescent="0.2">
      <c r="A23" s="163"/>
      <c r="G23" s="164"/>
      <c r="H23" s="162"/>
    </row>
    <row r="24" spans="1:8" ht="17.25" customHeight="1" x14ac:dyDescent="0.2">
      <c r="A24" s="94">
        <v>2</v>
      </c>
      <c r="B24" s="20" t="s">
        <v>30</v>
      </c>
      <c r="C24" s="21"/>
      <c r="D24" s="22"/>
      <c r="E24" s="23"/>
      <c r="F24" s="23"/>
      <c r="G24" s="97"/>
    </row>
    <row r="25" spans="1:8" ht="17.25" customHeight="1" x14ac:dyDescent="0.2">
      <c r="A25" s="96">
        <v>2.0099999999999998</v>
      </c>
      <c r="B25" s="24" t="s">
        <v>95</v>
      </c>
      <c r="C25" s="64">
        <v>5.31</v>
      </c>
      <c r="D25" s="22" t="s">
        <v>26</v>
      </c>
      <c r="E25" s="63">
        <v>0</v>
      </c>
      <c r="F25" s="25">
        <f t="shared" ref="F25:F27" si="1">ROUND(C25*E25,2)</f>
        <v>0</v>
      </c>
      <c r="G25" s="97"/>
    </row>
    <row r="26" spans="1:8" ht="17.25" customHeight="1" x14ac:dyDescent="0.2">
      <c r="A26" s="96">
        <v>2.02</v>
      </c>
      <c r="B26" s="24" t="s">
        <v>31</v>
      </c>
      <c r="C26" s="64">
        <v>35.54</v>
      </c>
      <c r="D26" s="22" t="s">
        <v>26</v>
      </c>
      <c r="E26" s="63">
        <v>0</v>
      </c>
      <c r="F26" s="25">
        <f t="shared" si="1"/>
        <v>0</v>
      </c>
      <c r="G26" s="99"/>
    </row>
    <row r="27" spans="1:8" ht="18.75" customHeight="1" x14ac:dyDescent="0.2">
      <c r="A27" s="96">
        <v>2.0299999999999998</v>
      </c>
      <c r="B27" s="24" t="s">
        <v>39</v>
      </c>
      <c r="C27" s="64">
        <v>18.75</v>
      </c>
      <c r="D27" s="65" t="s">
        <v>26</v>
      </c>
      <c r="E27" s="63">
        <v>0</v>
      </c>
      <c r="F27" s="25">
        <f t="shared" si="1"/>
        <v>0</v>
      </c>
      <c r="G27" s="99">
        <f>SUM(F25:F27)</f>
        <v>0</v>
      </c>
    </row>
    <row r="28" spans="1:8" s="131" customFormat="1" ht="15.75" customHeight="1" x14ac:dyDescent="0.2">
      <c r="A28" s="163"/>
      <c r="G28" s="164"/>
      <c r="H28" s="162"/>
    </row>
    <row r="29" spans="1:8" ht="17.25" customHeight="1" x14ac:dyDescent="0.2">
      <c r="A29" s="94">
        <v>3</v>
      </c>
      <c r="B29" s="20" t="s">
        <v>32</v>
      </c>
      <c r="C29" s="21"/>
      <c r="D29" s="22"/>
      <c r="E29" s="23"/>
      <c r="F29" s="23"/>
      <c r="G29" s="97"/>
    </row>
    <row r="30" spans="1:8" ht="17.25" customHeight="1" x14ac:dyDescent="0.2">
      <c r="A30" s="96">
        <v>3.01</v>
      </c>
      <c r="B30" s="24" t="s">
        <v>33</v>
      </c>
      <c r="C30" s="64">
        <v>12.67</v>
      </c>
      <c r="D30" s="22" t="s">
        <v>26</v>
      </c>
      <c r="E30" s="63">
        <v>0</v>
      </c>
      <c r="F30" s="25">
        <f t="shared" ref="F30:F32" si="2">ROUND(C30*E30,2)</f>
        <v>0</v>
      </c>
      <c r="G30" s="97"/>
    </row>
    <row r="31" spans="1:8" ht="17.25" customHeight="1" x14ac:dyDescent="0.2">
      <c r="A31" s="96">
        <v>3.02</v>
      </c>
      <c r="B31" s="24" t="s">
        <v>56</v>
      </c>
      <c r="C31" s="64">
        <v>0.72</v>
      </c>
      <c r="D31" s="22" t="s">
        <v>26</v>
      </c>
      <c r="E31" s="63">
        <v>0</v>
      </c>
      <c r="F31" s="25">
        <f t="shared" si="2"/>
        <v>0</v>
      </c>
      <c r="G31" s="97"/>
    </row>
    <row r="32" spans="1:8" ht="17.25" customHeight="1" x14ac:dyDescent="0.2">
      <c r="A32" s="96">
        <v>3.03</v>
      </c>
      <c r="B32" s="24" t="s">
        <v>34</v>
      </c>
      <c r="C32" s="64">
        <v>30.44</v>
      </c>
      <c r="D32" s="22" t="s">
        <v>35</v>
      </c>
      <c r="E32" s="63">
        <v>0</v>
      </c>
      <c r="F32" s="25">
        <f t="shared" si="2"/>
        <v>0</v>
      </c>
      <c r="G32" s="99">
        <f>SUM(F30:F32)</f>
        <v>0</v>
      </c>
    </row>
    <row r="33" spans="1:8" s="131" customFormat="1" ht="15.75" customHeight="1" x14ac:dyDescent="0.2">
      <c r="A33" s="163"/>
      <c r="G33" s="164"/>
      <c r="H33" s="162"/>
    </row>
    <row r="34" spans="1:8" ht="17.25" customHeight="1" x14ac:dyDescent="0.2">
      <c r="A34" s="94">
        <v>4</v>
      </c>
      <c r="B34" s="20" t="s">
        <v>38</v>
      </c>
      <c r="C34" s="36"/>
      <c r="D34" s="60"/>
      <c r="E34" s="61"/>
      <c r="F34" s="61"/>
      <c r="G34" s="95"/>
    </row>
    <row r="35" spans="1:8" ht="17.25" customHeight="1" x14ac:dyDescent="0.2">
      <c r="A35" s="96">
        <v>4.01</v>
      </c>
      <c r="B35" s="24" t="s">
        <v>65</v>
      </c>
      <c r="C35" s="64">
        <v>4</v>
      </c>
      <c r="D35" s="22" t="s">
        <v>28</v>
      </c>
      <c r="E35" s="63">
        <v>0</v>
      </c>
      <c r="F35" s="25">
        <f t="shared" ref="F35:F41" si="3">ROUND(C35*E35,2)</f>
        <v>0</v>
      </c>
      <c r="G35" s="95"/>
    </row>
    <row r="36" spans="1:8" ht="17.25" customHeight="1" x14ac:dyDescent="0.2">
      <c r="A36" s="96">
        <v>4.0199999999999996</v>
      </c>
      <c r="B36" s="24" t="s">
        <v>66</v>
      </c>
      <c r="C36" s="64">
        <v>2</v>
      </c>
      <c r="D36" s="22" t="s">
        <v>28</v>
      </c>
      <c r="E36" s="63">
        <v>0</v>
      </c>
      <c r="F36" s="25">
        <f t="shared" si="3"/>
        <v>0</v>
      </c>
      <c r="G36" s="95"/>
    </row>
    <row r="37" spans="1:8" ht="17.25" customHeight="1" x14ac:dyDescent="0.2">
      <c r="A37" s="96">
        <v>4.03</v>
      </c>
      <c r="B37" s="24" t="s">
        <v>67</v>
      </c>
      <c r="C37" s="64">
        <v>3</v>
      </c>
      <c r="D37" s="22" t="s">
        <v>28</v>
      </c>
      <c r="E37" s="63">
        <v>0</v>
      </c>
      <c r="F37" s="25">
        <f t="shared" si="3"/>
        <v>0</v>
      </c>
      <c r="G37" s="95"/>
    </row>
    <row r="38" spans="1:8" ht="17.25" customHeight="1" x14ac:dyDescent="0.2">
      <c r="A38" s="96">
        <v>4.04</v>
      </c>
      <c r="B38" s="24" t="s">
        <v>68</v>
      </c>
      <c r="C38" s="64">
        <v>1</v>
      </c>
      <c r="D38" s="22" t="s">
        <v>28</v>
      </c>
      <c r="E38" s="63">
        <v>0</v>
      </c>
      <c r="F38" s="25">
        <f t="shared" si="3"/>
        <v>0</v>
      </c>
      <c r="G38" s="95"/>
    </row>
    <row r="39" spans="1:8" ht="17.25" customHeight="1" x14ac:dyDescent="0.2">
      <c r="A39" s="98">
        <v>4.05</v>
      </c>
      <c r="B39" s="24" t="s">
        <v>88</v>
      </c>
      <c r="C39" s="64">
        <v>9.25</v>
      </c>
      <c r="D39" s="22" t="s">
        <v>43</v>
      </c>
      <c r="E39" s="63">
        <v>0</v>
      </c>
      <c r="F39" s="25">
        <f>ROUND(C39*E39,2)</f>
        <v>0</v>
      </c>
      <c r="G39" s="102"/>
    </row>
    <row r="40" spans="1:8" ht="17.25" customHeight="1" x14ac:dyDescent="0.2">
      <c r="A40" s="98">
        <v>4.0599999999999996</v>
      </c>
      <c r="B40" s="24" t="s">
        <v>69</v>
      </c>
      <c r="C40" s="64">
        <v>2.94</v>
      </c>
      <c r="D40" s="22" t="s">
        <v>26</v>
      </c>
      <c r="E40" s="63">
        <v>0</v>
      </c>
      <c r="F40" s="25">
        <f t="shared" si="3"/>
        <v>0</v>
      </c>
      <c r="G40" s="102"/>
    </row>
    <row r="41" spans="1:8" ht="17.25" customHeight="1" x14ac:dyDescent="0.2">
      <c r="A41" s="98">
        <v>4.07</v>
      </c>
      <c r="B41" s="24" t="s">
        <v>70</v>
      </c>
      <c r="C41" s="64">
        <v>8.7799999999999994</v>
      </c>
      <c r="D41" s="22" t="s">
        <v>26</v>
      </c>
      <c r="E41" s="63">
        <v>0</v>
      </c>
      <c r="F41" s="25">
        <f t="shared" si="3"/>
        <v>0</v>
      </c>
      <c r="G41" s="102">
        <f>SUM(F35:F41)</f>
        <v>0</v>
      </c>
    </row>
    <row r="42" spans="1:8" s="131" customFormat="1" ht="15.75" customHeight="1" x14ac:dyDescent="0.2">
      <c r="A42" s="163"/>
      <c r="G42" s="164"/>
      <c r="H42" s="162"/>
    </row>
    <row r="43" spans="1:8" ht="14.25" customHeight="1" x14ac:dyDescent="0.2">
      <c r="A43" s="94">
        <v>5</v>
      </c>
      <c r="B43" s="20" t="s">
        <v>71</v>
      </c>
      <c r="C43" s="21"/>
      <c r="D43" s="22"/>
      <c r="E43" s="23"/>
      <c r="F43" s="23"/>
      <c r="G43" s="97"/>
    </row>
    <row r="44" spans="1:8" ht="15.75" x14ac:dyDescent="0.2">
      <c r="A44" s="96">
        <v>5.01</v>
      </c>
      <c r="B44" s="24" t="s">
        <v>72</v>
      </c>
      <c r="C44" s="64">
        <v>596.16999999999996</v>
      </c>
      <c r="D44" s="22" t="s">
        <v>26</v>
      </c>
      <c r="E44" s="23">
        <v>0</v>
      </c>
      <c r="F44" s="25">
        <f t="shared" ref="F44:F46" si="4">ROUND(C44*E44,2)</f>
        <v>0</v>
      </c>
      <c r="G44" s="95"/>
    </row>
    <row r="45" spans="1:8" ht="17.25" customHeight="1" x14ac:dyDescent="0.2">
      <c r="A45" s="96">
        <v>5.0199999999999996</v>
      </c>
      <c r="B45" s="24" t="s">
        <v>73</v>
      </c>
      <c r="C45" s="21">
        <v>315.13</v>
      </c>
      <c r="D45" s="22" t="s">
        <v>26</v>
      </c>
      <c r="E45" s="23">
        <v>0</v>
      </c>
      <c r="F45" s="23">
        <f t="shared" si="4"/>
        <v>0</v>
      </c>
      <c r="G45" s="165"/>
    </row>
    <row r="46" spans="1:8" ht="17.25" customHeight="1" x14ac:dyDescent="0.2">
      <c r="A46" s="96">
        <v>5.03</v>
      </c>
      <c r="B46" s="24" t="s">
        <v>74</v>
      </c>
      <c r="C46" s="21">
        <v>23.44</v>
      </c>
      <c r="D46" s="22" t="s">
        <v>26</v>
      </c>
      <c r="E46" s="23">
        <v>0</v>
      </c>
      <c r="F46" s="23">
        <f t="shared" si="4"/>
        <v>0</v>
      </c>
      <c r="G46" s="99">
        <f>SUM(F44:F46)</f>
        <v>0</v>
      </c>
    </row>
    <row r="47" spans="1:8" s="131" customFormat="1" ht="15.75" customHeight="1" x14ac:dyDescent="0.2">
      <c r="A47" s="163"/>
      <c r="G47" s="164"/>
      <c r="H47" s="162"/>
    </row>
    <row r="48" spans="1:8" ht="17.25" customHeight="1" x14ac:dyDescent="0.2">
      <c r="A48" s="94">
        <v>6</v>
      </c>
      <c r="B48" s="20" t="s">
        <v>40</v>
      </c>
      <c r="C48" s="36"/>
      <c r="D48" s="60"/>
      <c r="E48" s="61"/>
      <c r="F48" s="61"/>
      <c r="G48" s="95"/>
    </row>
    <row r="49" spans="1:8" ht="17.25" customHeight="1" x14ac:dyDescent="0.2">
      <c r="A49" s="96">
        <v>6.01</v>
      </c>
      <c r="B49" s="24" t="s">
        <v>57</v>
      </c>
      <c r="C49" s="64">
        <v>0.04</v>
      </c>
      <c r="D49" s="22" t="s">
        <v>26</v>
      </c>
      <c r="E49" s="63">
        <v>0</v>
      </c>
      <c r="F49" s="25">
        <f t="shared" ref="F49:F50" si="5">ROUND(C49*E49,2)</f>
        <v>0</v>
      </c>
      <c r="G49" s="95"/>
    </row>
    <row r="50" spans="1:8" ht="16.5" customHeight="1" x14ac:dyDescent="0.2">
      <c r="A50" s="98">
        <v>6.02</v>
      </c>
      <c r="B50" s="84" t="s">
        <v>58</v>
      </c>
      <c r="C50" s="64">
        <v>1</v>
      </c>
      <c r="D50" s="22" t="s">
        <v>28</v>
      </c>
      <c r="E50" s="63">
        <v>0</v>
      </c>
      <c r="F50" s="25">
        <f t="shared" si="5"/>
        <v>0</v>
      </c>
      <c r="G50" s="99">
        <f>SUM(F49:F50)</f>
        <v>0</v>
      </c>
    </row>
    <row r="51" spans="1:8" s="131" customFormat="1" ht="15.75" customHeight="1" x14ac:dyDescent="0.2">
      <c r="A51" s="163"/>
      <c r="G51" s="164"/>
      <c r="H51" s="162"/>
    </row>
    <row r="52" spans="1:8" ht="17.25" customHeight="1" x14ac:dyDescent="0.2">
      <c r="A52" s="94">
        <v>7</v>
      </c>
      <c r="B52" s="20" t="s">
        <v>97</v>
      </c>
      <c r="C52" s="36"/>
      <c r="D52" s="60"/>
      <c r="E52" s="61"/>
      <c r="F52" s="61"/>
      <c r="G52" s="95"/>
    </row>
    <row r="53" spans="1:8" ht="17.25" customHeight="1" x14ac:dyDescent="0.2">
      <c r="A53" s="96">
        <v>7.01</v>
      </c>
      <c r="B53" s="24" t="s">
        <v>98</v>
      </c>
      <c r="C53" s="64">
        <v>3</v>
      </c>
      <c r="D53" s="22" t="s">
        <v>28</v>
      </c>
      <c r="E53" s="23">
        <v>0</v>
      </c>
      <c r="F53" s="25">
        <f t="shared" ref="F53:F55" si="6">ROUND(C53*E53,2)</f>
        <v>0</v>
      </c>
      <c r="G53" s="95"/>
    </row>
    <row r="54" spans="1:8" ht="17.25" customHeight="1" x14ac:dyDescent="0.2">
      <c r="A54" s="96">
        <v>7.02</v>
      </c>
      <c r="B54" s="24" t="s">
        <v>96</v>
      </c>
      <c r="C54" s="64">
        <v>1</v>
      </c>
      <c r="D54" s="22" t="s">
        <v>28</v>
      </c>
      <c r="E54" s="23">
        <v>0</v>
      </c>
      <c r="F54" s="25">
        <f t="shared" si="6"/>
        <v>0</v>
      </c>
      <c r="G54" s="95"/>
    </row>
    <row r="55" spans="1:8" ht="17.25" customHeight="1" x14ac:dyDescent="0.2">
      <c r="A55" s="96">
        <v>7.05</v>
      </c>
      <c r="B55" s="24" t="s">
        <v>54</v>
      </c>
      <c r="C55" s="64">
        <v>1</v>
      </c>
      <c r="D55" s="65" t="s">
        <v>36</v>
      </c>
      <c r="E55" s="63">
        <v>0</v>
      </c>
      <c r="F55" s="25">
        <f t="shared" si="6"/>
        <v>0</v>
      </c>
      <c r="G55" s="99">
        <f>SUM(F53:F55)</f>
        <v>0</v>
      </c>
    </row>
    <row r="56" spans="1:8" ht="14.25" customHeight="1" thickBot="1" x14ac:dyDescent="0.25">
      <c r="A56" s="103"/>
      <c r="B56" s="66"/>
      <c r="C56" s="67"/>
      <c r="D56" s="66"/>
      <c r="E56" s="68"/>
      <c r="F56" s="68"/>
      <c r="G56" s="104"/>
    </row>
    <row r="57" spans="1:8" ht="21.75" customHeight="1" thickTop="1" thickBot="1" x14ac:dyDescent="0.25">
      <c r="A57" s="105"/>
      <c r="B57" s="189" t="s">
        <v>44</v>
      </c>
      <c r="C57" s="190"/>
      <c r="D57" s="190"/>
      <c r="E57" s="191"/>
      <c r="F57" s="26"/>
      <c r="G57" s="106">
        <f>SUM(G18:G55)</f>
        <v>0</v>
      </c>
    </row>
    <row r="58" spans="1:8" s="145" customFormat="1" ht="26.25" customHeight="1" thickTop="1" thickBot="1" x14ac:dyDescent="0.25">
      <c r="A58" s="140"/>
      <c r="B58" s="141"/>
      <c r="C58" s="142"/>
      <c r="D58" s="141"/>
      <c r="E58" s="143"/>
      <c r="F58" s="143"/>
      <c r="G58" s="144"/>
    </row>
    <row r="59" spans="1:8" ht="25.5" customHeight="1" thickTop="1" x14ac:dyDescent="0.2">
      <c r="A59" s="101"/>
      <c r="B59" s="16" t="s">
        <v>42</v>
      </c>
      <c r="C59" s="36"/>
      <c r="D59" s="60"/>
      <c r="E59" s="61"/>
      <c r="F59" s="61"/>
      <c r="G59" s="95"/>
    </row>
    <row r="60" spans="1:8" ht="15" customHeight="1" x14ac:dyDescent="0.2">
      <c r="A60" s="101"/>
      <c r="B60" s="60"/>
      <c r="C60" s="36"/>
      <c r="D60" s="60"/>
      <c r="E60" s="61"/>
      <c r="F60" s="61"/>
      <c r="G60" s="95"/>
    </row>
    <row r="61" spans="1:8" ht="17.25" customHeight="1" x14ac:dyDescent="0.2">
      <c r="A61" s="94">
        <v>1</v>
      </c>
      <c r="B61" s="20" t="s">
        <v>27</v>
      </c>
      <c r="C61" s="36"/>
      <c r="D61" s="60"/>
      <c r="E61" s="61"/>
      <c r="F61" s="61"/>
      <c r="G61" s="95"/>
    </row>
    <row r="62" spans="1:8" ht="17.25" customHeight="1" x14ac:dyDescent="0.2">
      <c r="A62" s="96">
        <v>1.02</v>
      </c>
      <c r="B62" s="62" t="s">
        <v>94</v>
      </c>
      <c r="C62" s="64">
        <v>8.5</v>
      </c>
      <c r="D62" s="22" t="s">
        <v>26</v>
      </c>
      <c r="E62" s="63">
        <v>0</v>
      </c>
      <c r="F62" s="25">
        <f t="shared" ref="F62:F65" si="7">ROUND(C62*E62,2)</f>
        <v>0</v>
      </c>
      <c r="G62" s="97"/>
    </row>
    <row r="63" spans="1:8" ht="17.25" customHeight="1" x14ac:dyDescent="0.2">
      <c r="A63" s="96">
        <v>1.03</v>
      </c>
      <c r="B63" s="62" t="s">
        <v>75</v>
      </c>
      <c r="C63" s="64">
        <v>20.23</v>
      </c>
      <c r="D63" s="22" t="s">
        <v>26</v>
      </c>
      <c r="E63" s="63">
        <v>0</v>
      </c>
      <c r="F63" s="25">
        <f t="shared" si="7"/>
        <v>0</v>
      </c>
      <c r="G63" s="97"/>
    </row>
    <row r="64" spans="1:8" ht="17.25" customHeight="1" x14ac:dyDescent="0.2">
      <c r="A64" s="96">
        <v>1.04</v>
      </c>
      <c r="B64" s="62" t="s">
        <v>76</v>
      </c>
      <c r="C64" s="64">
        <v>15.96</v>
      </c>
      <c r="D64" s="22" t="s">
        <v>26</v>
      </c>
      <c r="E64" s="63">
        <v>0</v>
      </c>
      <c r="F64" s="25">
        <f t="shared" si="7"/>
        <v>0</v>
      </c>
      <c r="G64" s="97"/>
    </row>
    <row r="65" spans="1:8" ht="17.25" customHeight="1" x14ac:dyDescent="0.2">
      <c r="A65" s="96">
        <v>1.05</v>
      </c>
      <c r="B65" s="62" t="s">
        <v>77</v>
      </c>
      <c r="C65" s="64">
        <v>3</v>
      </c>
      <c r="D65" s="22" t="s">
        <v>78</v>
      </c>
      <c r="E65" s="63">
        <v>0</v>
      </c>
      <c r="F65" s="25">
        <f t="shared" si="7"/>
        <v>0</v>
      </c>
      <c r="G65" s="97"/>
    </row>
    <row r="66" spans="1:8" ht="17.25" customHeight="1" x14ac:dyDescent="0.2">
      <c r="A66" s="98">
        <v>1.06</v>
      </c>
      <c r="B66" s="24" t="s">
        <v>29</v>
      </c>
      <c r="C66" s="64">
        <v>1</v>
      </c>
      <c r="D66" s="22" t="s">
        <v>36</v>
      </c>
      <c r="E66" s="23">
        <v>0</v>
      </c>
      <c r="F66" s="25">
        <f t="shared" ref="F66" si="8">ROUND(C66*E66,2)</f>
        <v>0</v>
      </c>
      <c r="G66" s="99">
        <f>SUM(F62:F66)</f>
        <v>0</v>
      </c>
    </row>
    <row r="67" spans="1:8" s="131" customFormat="1" ht="15.75" customHeight="1" x14ac:dyDescent="0.2">
      <c r="A67" s="163"/>
      <c r="G67" s="164"/>
      <c r="H67" s="162"/>
    </row>
    <row r="68" spans="1:8" ht="18" customHeight="1" x14ac:dyDescent="0.2">
      <c r="A68" s="94">
        <v>2</v>
      </c>
      <c r="B68" s="20" t="s">
        <v>30</v>
      </c>
      <c r="C68" s="21"/>
      <c r="D68" s="22"/>
      <c r="E68" s="23"/>
      <c r="F68" s="23"/>
      <c r="G68" s="97"/>
    </row>
    <row r="69" spans="1:8" ht="18" customHeight="1" x14ac:dyDescent="0.2">
      <c r="A69" s="96">
        <v>2.0099999999999998</v>
      </c>
      <c r="B69" s="24" t="s">
        <v>79</v>
      </c>
      <c r="C69" s="64">
        <v>19.75</v>
      </c>
      <c r="D69" s="65" t="s">
        <v>26</v>
      </c>
      <c r="E69" s="63">
        <v>0</v>
      </c>
      <c r="F69" s="25">
        <f t="shared" ref="F69:F71" si="9">ROUND(C69*E69,2)</f>
        <v>0</v>
      </c>
      <c r="G69" s="97"/>
    </row>
    <row r="70" spans="1:8" ht="18" customHeight="1" x14ac:dyDescent="0.2">
      <c r="A70" s="96">
        <v>2.02</v>
      </c>
      <c r="B70" s="24" t="s">
        <v>31</v>
      </c>
      <c r="C70" s="64">
        <v>54.41</v>
      </c>
      <c r="D70" s="65" t="s">
        <v>26</v>
      </c>
      <c r="E70" s="63">
        <v>0</v>
      </c>
      <c r="F70" s="25">
        <f t="shared" si="9"/>
        <v>0</v>
      </c>
      <c r="G70" s="165"/>
    </row>
    <row r="71" spans="1:8" ht="18" customHeight="1" x14ac:dyDescent="0.2">
      <c r="A71" s="96">
        <v>2.0299999999999998</v>
      </c>
      <c r="B71" s="24" t="s">
        <v>80</v>
      </c>
      <c r="C71" s="64">
        <v>144.29</v>
      </c>
      <c r="D71" s="65" t="s">
        <v>43</v>
      </c>
      <c r="E71" s="63">
        <v>0</v>
      </c>
      <c r="F71" s="25">
        <f t="shared" si="9"/>
        <v>0</v>
      </c>
      <c r="G71" s="99">
        <f>SUM(F69:F71)</f>
        <v>0</v>
      </c>
    </row>
    <row r="72" spans="1:8" s="131" customFormat="1" ht="15.75" customHeight="1" x14ac:dyDescent="0.2">
      <c r="A72" s="163"/>
      <c r="G72" s="164"/>
      <c r="H72" s="162"/>
    </row>
    <row r="73" spans="1:8" ht="0.75" customHeight="1" x14ac:dyDescent="0.2">
      <c r="A73" s="101"/>
      <c r="B73" s="60"/>
      <c r="C73" s="36"/>
      <c r="D73" s="60"/>
      <c r="E73" s="61"/>
      <c r="F73" s="61"/>
      <c r="G73" s="95"/>
    </row>
    <row r="74" spans="1:8" ht="18" customHeight="1" x14ac:dyDescent="0.2">
      <c r="A74" s="94">
        <v>3</v>
      </c>
      <c r="B74" s="20" t="s">
        <v>81</v>
      </c>
      <c r="C74" s="36"/>
      <c r="D74" s="60"/>
      <c r="E74" s="61"/>
      <c r="F74" s="61"/>
      <c r="G74" s="95"/>
    </row>
    <row r="75" spans="1:8" ht="18" customHeight="1" x14ac:dyDescent="0.2">
      <c r="A75" s="96">
        <v>3.01</v>
      </c>
      <c r="B75" s="24" t="s">
        <v>65</v>
      </c>
      <c r="C75" s="64">
        <v>2</v>
      </c>
      <c r="D75" s="65" t="s">
        <v>28</v>
      </c>
      <c r="E75" s="63">
        <v>0</v>
      </c>
      <c r="F75" s="25">
        <f t="shared" ref="F75:F77" si="10">ROUND(C75*E75,2)</f>
        <v>0</v>
      </c>
      <c r="G75" s="95"/>
    </row>
    <row r="76" spans="1:8" ht="18" customHeight="1" x14ac:dyDescent="0.2">
      <c r="A76" s="96">
        <v>3.02</v>
      </c>
      <c r="B76" s="24" t="s">
        <v>41</v>
      </c>
      <c r="C76" s="64">
        <v>3</v>
      </c>
      <c r="D76" s="65" t="s">
        <v>28</v>
      </c>
      <c r="E76" s="63">
        <v>0</v>
      </c>
      <c r="F76" s="25">
        <f t="shared" si="10"/>
        <v>0</v>
      </c>
      <c r="G76" s="95"/>
    </row>
    <row r="77" spans="1:8" ht="18" customHeight="1" x14ac:dyDescent="0.2">
      <c r="A77" s="96">
        <v>3.03</v>
      </c>
      <c r="B77" s="24" t="s">
        <v>82</v>
      </c>
      <c r="C77" s="64">
        <v>1</v>
      </c>
      <c r="D77" s="65" t="s">
        <v>28</v>
      </c>
      <c r="E77" s="63">
        <v>0</v>
      </c>
      <c r="F77" s="25">
        <f t="shared" si="10"/>
        <v>0</v>
      </c>
      <c r="G77" s="99">
        <f>SUM(F75:F77)</f>
        <v>0</v>
      </c>
    </row>
    <row r="78" spans="1:8" s="131" customFormat="1" ht="15.75" customHeight="1" x14ac:dyDescent="0.2">
      <c r="A78" s="163"/>
      <c r="G78" s="164"/>
      <c r="H78" s="162"/>
    </row>
    <row r="79" spans="1:8" ht="14.25" customHeight="1" x14ac:dyDescent="0.2">
      <c r="A79" s="94">
        <v>4</v>
      </c>
      <c r="B79" s="20" t="s">
        <v>83</v>
      </c>
      <c r="C79" s="21"/>
      <c r="D79" s="22"/>
      <c r="E79" s="23"/>
      <c r="F79" s="25"/>
      <c r="G79" s="97"/>
    </row>
    <row r="80" spans="1:8" ht="15.75" x14ac:dyDescent="0.2">
      <c r="A80" s="96">
        <v>4.01</v>
      </c>
      <c r="B80" s="24" t="s">
        <v>72</v>
      </c>
      <c r="C80" s="64">
        <v>599.73</v>
      </c>
      <c r="D80" s="22" t="s">
        <v>26</v>
      </c>
      <c r="E80" s="23">
        <v>0</v>
      </c>
      <c r="F80" s="25">
        <f t="shared" ref="F80:F81" si="11">ROUND(C80*E80,2)</f>
        <v>0</v>
      </c>
      <c r="G80" s="95"/>
    </row>
    <row r="81" spans="1:8" ht="17.25" customHeight="1" x14ac:dyDescent="0.2">
      <c r="A81" s="96">
        <v>4.0199999999999996</v>
      </c>
      <c r="B81" s="24" t="s">
        <v>73</v>
      </c>
      <c r="C81" s="21">
        <v>330.31</v>
      </c>
      <c r="D81" s="22" t="s">
        <v>26</v>
      </c>
      <c r="E81" s="23">
        <v>0</v>
      </c>
      <c r="F81" s="23">
        <f t="shared" si="11"/>
        <v>0</v>
      </c>
      <c r="G81" s="99">
        <f>SUM(F80:F81)</f>
        <v>0</v>
      </c>
    </row>
    <row r="82" spans="1:8" ht="12.75" customHeight="1" thickBot="1" x14ac:dyDescent="0.25">
      <c r="A82" s="101"/>
      <c r="B82" s="60"/>
      <c r="C82" s="36"/>
      <c r="D82" s="60"/>
      <c r="E82" s="61"/>
      <c r="F82" s="61"/>
      <c r="G82" s="95"/>
    </row>
    <row r="83" spans="1:8" ht="19.5" customHeight="1" thickTop="1" thickBot="1" x14ac:dyDescent="0.25">
      <c r="A83" s="105"/>
      <c r="B83" s="189" t="s">
        <v>51</v>
      </c>
      <c r="C83" s="190"/>
      <c r="D83" s="190"/>
      <c r="E83" s="191"/>
      <c r="F83" s="26"/>
      <c r="G83" s="106">
        <f>SUM(G66:G81)</f>
        <v>0</v>
      </c>
    </row>
    <row r="84" spans="1:8" ht="21.75" customHeight="1" thickTop="1" x14ac:dyDescent="0.2">
      <c r="A84" s="101"/>
      <c r="B84" s="60"/>
      <c r="C84" s="36"/>
      <c r="D84" s="60"/>
      <c r="E84" s="61"/>
      <c r="F84" s="61"/>
      <c r="G84" s="95"/>
    </row>
    <row r="85" spans="1:8" ht="22.5" customHeight="1" x14ac:dyDescent="0.2">
      <c r="A85" s="101"/>
      <c r="B85" s="16" t="s">
        <v>50</v>
      </c>
      <c r="C85" s="36"/>
      <c r="D85" s="60"/>
      <c r="E85" s="61"/>
      <c r="F85" s="61"/>
      <c r="G85" s="95"/>
    </row>
    <row r="86" spans="1:8" ht="11.25" customHeight="1" x14ac:dyDescent="0.2">
      <c r="A86" s="101"/>
      <c r="B86" s="60"/>
      <c r="C86" s="36"/>
      <c r="D86" s="60"/>
      <c r="E86" s="61"/>
      <c r="F86" s="61"/>
      <c r="G86" s="95"/>
    </row>
    <row r="87" spans="1:8" ht="18" customHeight="1" x14ac:dyDescent="0.2">
      <c r="A87" s="94">
        <v>1</v>
      </c>
      <c r="B87" s="20" t="s">
        <v>27</v>
      </c>
      <c r="C87" s="21"/>
      <c r="D87" s="22"/>
      <c r="E87" s="23"/>
      <c r="F87" s="25"/>
      <c r="G87" s="100"/>
    </row>
    <row r="88" spans="1:8" ht="18.75" customHeight="1" x14ac:dyDescent="0.2">
      <c r="A88" s="96">
        <v>1.01</v>
      </c>
      <c r="B88" s="24" t="s">
        <v>84</v>
      </c>
      <c r="C88" s="64">
        <v>1</v>
      </c>
      <c r="D88" s="65" t="s">
        <v>36</v>
      </c>
      <c r="E88" s="63">
        <v>0</v>
      </c>
      <c r="F88" s="25">
        <f t="shared" ref="F88" si="12">ROUND(C88*E88,2)</f>
        <v>0</v>
      </c>
      <c r="G88" s="95">
        <f>SUM(F88)</f>
        <v>0</v>
      </c>
    </row>
    <row r="89" spans="1:8" s="131" customFormat="1" ht="14.25" customHeight="1" x14ac:dyDescent="0.2">
      <c r="A89" s="163"/>
      <c r="G89" s="164"/>
      <c r="H89" s="162"/>
    </row>
    <row r="90" spans="1:8" ht="18.75" customHeight="1" x14ac:dyDescent="0.2">
      <c r="A90" s="94">
        <v>2</v>
      </c>
      <c r="B90" s="20" t="s">
        <v>30</v>
      </c>
      <c r="C90" s="21"/>
      <c r="D90" s="22"/>
      <c r="E90" s="23"/>
      <c r="F90" s="23"/>
      <c r="G90" s="97"/>
    </row>
    <row r="91" spans="1:8" ht="18.75" customHeight="1" x14ac:dyDescent="0.2">
      <c r="A91" s="96">
        <v>2.0099999999999998</v>
      </c>
      <c r="B91" s="24" t="s">
        <v>95</v>
      </c>
      <c r="C91" s="64">
        <v>32.56</v>
      </c>
      <c r="D91" s="65" t="s">
        <v>26</v>
      </c>
      <c r="E91" s="63">
        <v>0</v>
      </c>
      <c r="F91" s="25">
        <f t="shared" ref="F91:F93" si="13">ROUND(C91*E91,2)</f>
        <v>0</v>
      </c>
      <c r="G91" s="95"/>
    </row>
    <row r="92" spans="1:8" ht="18.75" customHeight="1" x14ac:dyDescent="0.2">
      <c r="A92" s="96">
        <v>2.02</v>
      </c>
      <c r="B92" s="24" t="s">
        <v>31</v>
      </c>
      <c r="C92" s="64">
        <v>169.7</v>
      </c>
      <c r="D92" s="65" t="s">
        <v>26</v>
      </c>
      <c r="E92" s="63">
        <v>0</v>
      </c>
      <c r="F92" s="25">
        <f t="shared" si="13"/>
        <v>0</v>
      </c>
      <c r="G92" s="97"/>
    </row>
    <row r="93" spans="1:8" ht="18.75" customHeight="1" x14ac:dyDescent="0.2">
      <c r="A93" s="96">
        <v>2.0299999999999998</v>
      </c>
      <c r="B93" s="24" t="s">
        <v>39</v>
      </c>
      <c r="C93" s="64">
        <v>17.68</v>
      </c>
      <c r="D93" s="65" t="s">
        <v>26</v>
      </c>
      <c r="E93" s="63">
        <v>0</v>
      </c>
      <c r="F93" s="25">
        <f t="shared" si="13"/>
        <v>0</v>
      </c>
      <c r="G93" s="99">
        <f>SUM(F91:F93)</f>
        <v>0</v>
      </c>
    </row>
    <row r="94" spans="1:8" s="131" customFormat="1" ht="14.25" customHeight="1" x14ac:dyDescent="0.2">
      <c r="A94" s="163"/>
      <c r="G94" s="164"/>
      <c r="H94" s="162"/>
    </row>
    <row r="95" spans="1:8" ht="18.75" customHeight="1" x14ac:dyDescent="0.2">
      <c r="A95" s="94">
        <v>3</v>
      </c>
      <c r="B95" s="20" t="s">
        <v>32</v>
      </c>
      <c r="C95" s="21"/>
      <c r="D95" s="22"/>
      <c r="E95" s="23"/>
      <c r="F95" s="23"/>
      <c r="G95" s="97"/>
    </row>
    <row r="96" spans="1:8" ht="18.75" customHeight="1" x14ac:dyDescent="0.2">
      <c r="A96" s="98">
        <v>3.01</v>
      </c>
      <c r="B96" s="24" t="s">
        <v>47</v>
      </c>
      <c r="C96" s="64">
        <v>2.88</v>
      </c>
      <c r="D96" s="22" t="s">
        <v>26</v>
      </c>
      <c r="E96" s="23">
        <v>0</v>
      </c>
      <c r="F96" s="25">
        <f t="shared" ref="F96:F98" si="14">ROUND(C96*E96,2)</f>
        <v>0</v>
      </c>
      <c r="G96" s="97"/>
    </row>
    <row r="97" spans="1:8" ht="18.75" customHeight="1" x14ac:dyDescent="0.2">
      <c r="A97" s="96">
        <v>3.02</v>
      </c>
      <c r="B97" s="24" t="s">
        <v>33</v>
      </c>
      <c r="C97" s="64">
        <v>68</v>
      </c>
      <c r="D97" s="22" t="s">
        <v>26</v>
      </c>
      <c r="E97" s="23">
        <v>0</v>
      </c>
      <c r="F97" s="25">
        <f t="shared" si="14"/>
        <v>0</v>
      </c>
      <c r="G97" s="97"/>
    </row>
    <row r="98" spans="1:8" ht="18.75" customHeight="1" x14ac:dyDescent="0.2">
      <c r="A98" s="96">
        <v>3.03</v>
      </c>
      <c r="B98" s="24" t="s">
        <v>34</v>
      </c>
      <c r="C98" s="64">
        <v>135.19999999999999</v>
      </c>
      <c r="D98" s="22" t="s">
        <v>35</v>
      </c>
      <c r="E98" s="23">
        <v>0</v>
      </c>
      <c r="F98" s="25">
        <f t="shared" si="14"/>
        <v>0</v>
      </c>
      <c r="G98" s="99">
        <f>SUM(F96:F98)</f>
        <v>0</v>
      </c>
    </row>
    <row r="99" spans="1:8" s="131" customFormat="1" ht="14.25" customHeight="1" x14ac:dyDescent="0.2">
      <c r="A99" s="163"/>
      <c r="G99" s="164"/>
      <c r="H99" s="162"/>
    </row>
    <row r="100" spans="1:8" ht="18.75" customHeight="1" x14ac:dyDescent="0.2">
      <c r="A100" s="94">
        <v>4</v>
      </c>
      <c r="B100" s="20" t="s">
        <v>37</v>
      </c>
      <c r="C100" s="36"/>
      <c r="D100" s="60"/>
      <c r="E100" s="61"/>
      <c r="F100" s="61"/>
      <c r="G100" s="95"/>
    </row>
    <row r="101" spans="1:8" ht="18.75" customHeight="1" x14ac:dyDescent="0.2">
      <c r="A101" s="96">
        <v>4.01</v>
      </c>
      <c r="B101" s="24" t="s">
        <v>45</v>
      </c>
      <c r="C101" s="64">
        <v>38.9</v>
      </c>
      <c r="D101" s="65" t="s">
        <v>26</v>
      </c>
      <c r="E101" s="63">
        <v>0</v>
      </c>
      <c r="F101" s="25">
        <f t="shared" ref="F101" si="15">ROUND(C101*E101,2)</f>
        <v>0</v>
      </c>
      <c r="G101" s="99">
        <f>SUM(F101)</f>
        <v>0</v>
      </c>
    </row>
    <row r="102" spans="1:8" ht="14.25" customHeight="1" x14ac:dyDescent="0.2">
      <c r="A102" s="121"/>
      <c r="B102" s="60"/>
      <c r="C102" s="60"/>
      <c r="D102" s="60"/>
      <c r="E102" s="60"/>
      <c r="F102" s="60"/>
      <c r="G102" s="166"/>
    </row>
    <row r="103" spans="1:8" ht="18.75" customHeight="1" x14ac:dyDescent="0.2">
      <c r="A103" s="94">
        <v>5</v>
      </c>
      <c r="B103" s="20" t="s">
        <v>38</v>
      </c>
      <c r="C103" s="36"/>
      <c r="D103" s="60"/>
      <c r="E103" s="61"/>
      <c r="F103" s="61"/>
      <c r="G103" s="95"/>
    </row>
    <row r="104" spans="1:8" ht="18.75" customHeight="1" x14ac:dyDescent="0.2">
      <c r="A104" s="96">
        <v>5.01</v>
      </c>
      <c r="B104" s="24" t="s">
        <v>85</v>
      </c>
      <c r="C104" s="64">
        <v>5</v>
      </c>
      <c r="D104" s="65" t="s">
        <v>28</v>
      </c>
      <c r="E104" s="63">
        <v>0</v>
      </c>
      <c r="F104" s="25">
        <f t="shared" ref="F104:F106" si="16">ROUND(C104*E104,2)</f>
        <v>0</v>
      </c>
      <c r="G104" s="95"/>
    </row>
    <row r="105" spans="1:8" s="145" customFormat="1" ht="18.75" customHeight="1" thickBot="1" x14ac:dyDescent="0.25">
      <c r="A105" s="146">
        <v>5.0199999999999996</v>
      </c>
      <c r="B105" s="147" t="s">
        <v>86</v>
      </c>
      <c r="C105" s="148">
        <v>8</v>
      </c>
      <c r="D105" s="149" t="s">
        <v>28</v>
      </c>
      <c r="E105" s="150">
        <v>0</v>
      </c>
      <c r="F105" s="151">
        <f t="shared" si="16"/>
        <v>0</v>
      </c>
      <c r="G105" s="144"/>
    </row>
    <row r="106" spans="1:8" ht="18.75" customHeight="1" thickTop="1" x14ac:dyDescent="0.2">
      <c r="A106" s="96">
        <v>5.03</v>
      </c>
      <c r="B106" s="24" t="s">
        <v>87</v>
      </c>
      <c r="C106" s="64">
        <v>21.84</v>
      </c>
      <c r="D106" s="65" t="s">
        <v>43</v>
      </c>
      <c r="E106" s="63">
        <v>0</v>
      </c>
      <c r="F106" s="25">
        <f t="shared" si="16"/>
        <v>0</v>
      </c>
      <c r="G106" s="99">
        <f>SUM(F104:F106)</f>
        <v>0</v>
      </c>
    </row>
    <row r="107" spans="1:8" ht="14.25" customHeight="1" x14ac:dyDescent="0.2">
      <c r="A107" s="121"/>
      <c r="B107" s="60"/>
      <c r="C107" s="60"/>
      <c r="D107" s="60"/>
      <c r="E107" s="60"/>
      <c r="F107" s="60"/>
      <c r="G107" s="166"/>
    </row>
    <row r="108" spans="1:8" ht="14.25" customHeight="1" x14ac:dyDescent="0.2">
      <c r="A108" s="94">
        <v>6</v>
      </c>
      <c r="B108" s="20" t="s">
        <v>83</v>
      </c>
      <c r="C108" s="21"/>
      <c r="D108" s="22"/>
      <c r="E108" s="23"/>
      <c r="F108" s="25"/>
      <c r="G108" s="95"/>
    </row>
    <row r="109" spans="1:8" ht="15" x14ac:dyDescent="0.2">
      <c r="A109" s="96">
        <v>6.01</v>
      </c>
      <c r="B109" s="24" t="s">
        <v>72</v>
      </c>
      <c r="C109" s="64">
        <v>670.21</v>
      </c>
      <c r="D109" s="22" t="s">
        <v>26</v>
      </c>
      <c r="E109" s="23">
        <v>0</v>
      </c>
      <c r="F109" s="25">
        <f t="shared" ref="F109:F113" si="17">ROUND(C109*E109,2)</f>
        <v>0</v>
      </c>
      <c r="G109" s="165"/>
    </row>
    <row r="110" spans="1:8" ht="18.75" customHeight="1" x14ac:dyDescent="0.2">
      <c r="A110" s="96">
        <v>6.02</v>
      </c>
      <c r="B110" s="24" t="s">
        <v>73</v>
      </c>
      <c r="C110" s="21">
        <v>352.84</v>
      </c>
      <c r="D110" s="22" t="s">
        <v>26</v>
      </c>
      <c r="E110" s="23">
        <v>0</v>
      </c>
      <c r="F110" s="23">
        <f t="shared" si="17"/>
        <v>0</v>
      </c>
      <c r="G110" s="99">
        <f>SUM(F109:F110)</f>
        <v>0</v>
      </c>
    </row>
    <row r="111" spans="1:8" ht="14.25" customHeight="1" x14ac:dyDescent="0.2">
      <c r="A111" s="121"/>
      <c r="B111" s="60"/>
      <c r="C111" s="60"/>
      <c r="D111" s="60"/>
      <c r="E111" s="60"/>
      <c r="F111" s="60"/>
      <c r="G111" s="166"/>
    </row>
    <row r="112" spans="1:8" ht="18.75" customHeight="1" x14ac:dyDescent="0.2">
      <c r="A112" s="94">
        <v>7</v>
      </c>
      <c r="B112" s="131" t="s">
        <v>89</v>
      </c>
      <c r="C112" s="36"/>
      <c r="D112" s="60"/>
      <c r="E112" s="61"/>
      <c r="F112" s="61"/>
      <c r="G112" s="95"/>
    </row>
    <row r="113" spans="1:10" ht="18.75" customHeight="1" x14ac:dyDescent="0.2">
      <c r="A113" s="96">
        <v>7.01</v>
      </c>
      <c r="B113" s="132" t="s">
        <v>90</v>
      </c>
      <c r="C113" s="21">
        <v>326.73</v>
      </c>
      <c r="D113" s="22" t="s">
        <v>26</v>
      </c>
      <c r="E113" s="23">
        <v>0</v>
      </c>
      <c r="F113" s="23">
        <f t="shared" si="17"/>
        <v>0</v>
      </c>
      <c r="G113" s="99">
        <f>SUM(F113)</f>
        <v>0</v>
      </c>
    </row>
    <row r="114" spans="1:10" ht="14.25" customHeight="1" x14ac:dyDescent="0.2">
      <c r="A114" s="121"/>
      <c r="B114" s="60"/>
      <c r="C114" s="60"/>
      <c r="D114" s="60"/>
      <c r="E114" s="60"/>
      <c r="F114" s="60"/>
      <c r="G114" s="166"/>
    </row>
    <row r="115" spans="1:10" ht="18.75" customHeight="1" x14ac:dyDescent="0.2">
      <c r="A115" s="94">
        <v>8</v>
      </c>
      <c r="B115" s="20" t="s">
        <v>40</v>
      </c>
      <c r="C115" s="36"/>
      <c r="D115" s="60"/>
      <c r="E115" s="61"/>
      <c r="F115" s="61"/>
      <c r="G115" s="95"/>
    </row>
    <row r="116" spans="1:10" ht="18.75" customHeight="1" x14ac:dyDescent="0.2">
      <c r="A116" s="96">
        <v>8.01</v>
      </c>
      <c r="B116" s="24" t="s">
        <v>91</v>
      </c>
      <c r="C116" s="64">
        <v>12.27</v>
      </c>
      <c r="D116" s="65" t="s">
        <v>43</v>
      </c>
      <c r="E116" s="63">
        <v>0</v>
      </c>
      <c r="F116" s="25">
        <f t="shared" ref="F116:F118" si="18">ROUND(C116*E116,2)</f>
        <v>0</v>
      </c>
      <c r="G116" s="95"/>
    </row>
    <row r="117" spans="1:10" ht="18.75" customHeight="1" x14ac:dyDescent="0.2">
      <c r="A117" s="96">
        <v>8.02</v>
      </c>
      <c r="B117" s="24" t="s">
        <v>92</v>
      </c>
      <c r="C117" s="64">
        <v>326.73</v>
      </c>
      <c r="D117" s="65" t="s">
        <v>26</v>
      </c>
      <c r="E117" s="63">
        <v>0</v>
      </c>
      <c r="F117" s="25">
        <f t="shared" si="18"/>
        <v>0</v>
      </c>
      <c r="G117" s="95"/>
    </row>
    <row r="118" spans="1:10" ht="18.75" customHeight="1" x14ac:dyDescent="0.2">
      <c r="A118" s="96">
        <v>8.0299999999999994</v>
      </c>
      <c r="B118" s="24" t="s">
        <v>46</v>
      </c>
      <c r="C118" s="64">
        <v>0.16</v>
      </c>
      <c r="D118" s="65" t="s">
        <v>48</v>
      </c>
      <c r="E118" s="63">
        <v>0</v>
      </c>
      <c r="F118" s="25">
        <f t="shared" si="18"/>
        <v>0</v>
      </c>
      <c r="G118" s="99">
        <f>SUM(F116:F118)</f>
        <v>0</v>
      </c>
    </row>
    <row r="119" spans="1:10" ht="14.25" customHeight="1" x14ac:dyDescent="0.2">
      <c r="A119" s="121"/>
      <c r="B119" s="60"/>
      <c r="C119" s="60"/>
      <c r="D119" s="60"/>
      <c r="E119" s="60"/>
      <c r="F119" s="60"/>
      <c r="G119" s="166"/>
    </row>
    <row r="120" spans="1:10" ht="18.75" customHeight="1" x14ac:dyDescent="0.2">
      <c r="A120" s="94">
        <v>9</v>
      </c>
      <c r="B120" s="20" t="s">
        <v>99</v>
      </c>
      <c r="C120" s="69"/>
      <c r="D120" s="60"/>
      <c r="E120" s="61"/>
      <c r="F120" s="61"/>
      <c r="G120" s="95"/>
    </row>
    <row r="121" spans="1:10" ht="18.75" customHeight="1" x14ac:dyDescent="0.2">
      <c r="A121" s="107">
        <v>9.01</v>
      </c>
      <c r="B121" s="24" t="s">
        <v>53</v>
      </c>
      <c r="C121" s="64">
        <v>3</v>
      </c>
      <c r="D121" s="65" t="s">
        <v>28</v>
      </c>
      <c r="E121" s="23">
        <v>0</v>
      </c>
      <c r="F121" s="25">
        <f t="shared" ref="F121:F123" si="19">ROUND(C121*E121,2)</f>
        <v>0</v>
      </c>
      <c r="G121" s="95"/>
    </row>
    <row r="122" spans="1:10" ht="18.75" customHeight="1" x14ac:dyDescent="0.2">
      <c r="A122" s="96">
        <v>9.02</v>
      </c>
      <c r="B122" s="24" t="s">
        <v>100</v>
      </c>
      <c r="C122" s="64">
        <v>1</v>
      </c>
      <c r="D122" s="65" t="s">
        <v>28</v>
      </c>
      <c r="E122" s="63">
        <v>0</v>
      </c>
      <c r="F122" s="25">
        <f t="shared" si="19"/>
        <v>0</v>
      </c>
      <c r="G122" s="95"/>
    </row>
    <row r="123" spans="1:10" s="126" customFormat="1" ht="18.75" customHeight="1" x14ac:dyDescent="0.2">
      <c r="A123" s="96">
        <v>9.0500000000000007</v>
      </c>
      <c r="B123" s="24" t="s">
        <v>49</v>
      </c>
      <c r="C123" s="64">
        <v>1</v>
      </c>
      <c r="D123" s="65" t="s">
        <v>36</v>
      </c>
      <c r="E123" s="63">
        <v>0</v>
      </c>
      <c r="F123" s="25">
        <f t="shared" si="19"/>
        <v>0</v>
      </c>
      <c r="G123" s="99">
        <f>SUM(F121:F123)</f>
        <v>0</v>
      </c>
      <c r="H123"/>
      <c r="I123"/>
      <c r="J123"/>
    </row>
    <row r="124" spans="1:10" ht="14.25" customHeight="1" x14ac:dyDescent="0.2">
      <c r="A124" s="121"/>
      <c r="B124" s="60"/>
      <c r="C124" s="60"/>
      <c r="D124" s="60"/>
      <c r="E124" s="60"/>
      <c r="F124" s="60"/>
      <c r="G124" s="166"/>
    </row>
    <row r="125" spans="1:10" ht="18.75" customHeight="1" x14ac:dyDescent="0.2">
      <c r="A125" s="94">
        <v>10</v>
      </c>
      <c r="B125" s="20" t="s">
        <v>59</v>
      </c>
      <c r="C125" s="64">
        <v>1</v>
      </c>
      <c r="D125" s="65" t="s">
        <v>36</v>
      </c>
      <c r="E125" s="63">
        <v>0</v>
      </c>
      <c r="F125" s="25">
        <f>ROUND(C125*E125,2)</f>
        <v>0</v>
      </c>
      <c r="G125" s="102">
        <f>SUM(F125)</f>
        <v>0</v>
      </c>
    </row>
    <row r="126" spans="1:10" ht="14.25" customHeight="1" thickBot="1" x14ac:dyDescent="0.25">
      <c r="A126" s="101"/>
      <c r="B126" s="60"/>
      <c r="C126" s="36"/>
      <c r="D126" s="60"/>
      <c r="E126" s="61"/>
      <c r="F126" s="61"/>
      <c r="G126" s="95"/>
    </row>
    <row r="127" spans="1:10" ht="19.5" customHeight="1" thickTop="1" thickBot="1" x14ac:dyDescent="0.25">
      <c r="A127" s="105"/>
      <c r="B127" s="189" t="s">
        <v>52</v>
      </c>
      <c r="C127" s="190"/>
      <c r="D127" s="190"/>
      <c r="E127" s="191"/>
      <c r="F127" s="26"/>
      <c r="G127" s="106">
        <f>SUM(G87:G125)</f>
        <v>0</v>
      </c>
    </row>
    <row r="128" spans="1:10" ht="27.75" customHeight="1" thickTop="1" thickBot="1" x14ac:dyDescent="0.25">
      <c r="A128" s="108"/>
      <c r="B128" s="76"/>
      <c r="C128" s="77"/>
      <c r="D128" s="76"/>
      <c r="E128" s="78"/>
      <c r="F128" s="78"/>
      <c r="G128" s="109"/>
    </row>
    <row r="129" spans="1:14" ht="27.75" customHeight="1" thickTop="1" thickBot="1" x14ac:dyDescent="0.25">
      <c r="A129" s="110"/>
      <c r="B129" s="79"/>
      <c r="C129" s="80"/>
      <c r="D129" s="81"/>
      <c r="E129" s="82"/>
      <c r="F129" s="15"/>
      <c r="G129" s="111"/>
    </row>
    <row r="130" spans="1:14" ht="22.5" customHeight="1" thickTop="1" thickBot="1" x14ac:dyDescent="0.25">
      <c r="A130" s="105"/>
      <c r="B130" s="189" t="s">
        <v>8</v>
      </c>
      <c r="C130" s="190"/>
      <c r="D130" s="190"/>
      <c r="E130" s="191"/>
      <c r="F130" s="26"/>
      <c r="G130" s="106">
        <f>G57+G83+G127</f>
        <v>0</v>
      </c>
    </row>
    <row r="131" spans="1:14" ht="11.25" customHeight="1" thickTop="1" x14ac:dyDescent="0.2">
      <c r="A131" s="112"/>
      <c r="B131" s="27"/>
      <c r="C131" s="28"/>
      <c r="D131" s="29"/>
      <c r="E131" s="30"/>
      <c r="F131" s="31"/>
      <c r="G131" s="113"/>
    </row>
    <row r="132" spans="1:14" ht="20.25" customHeight="1" x14ac:dyDescent="0.2">
      <c r="A132" s="114"/>
      <c r="B132" s="32" t="s">
        <v>9</v>
      </c>
      <c r="C132" s="21"/>
      <c r="D132" s="22"/>
      <c r="E132" s="21"/>
      <c r="F132" s="33"/>
      <c r="G132" s="115"/>
    </row>
    <row r="133" spans="1:14" ht="20.25" customHeight="1" x14ac:dyDescent="0.2">
      <c r="A133" s="114"/>
      <c r="B133" s="34" t="s">
        <v>10</v>
      </c>
      <c r="C133" s="22"/>
      <c r="D133" s="21"/>
      <c r="E133" s="35">
        <v>0.1</v>
      </c>
      <c r="F133" s="36">
        <f>ROUND(G130*E133,2)</f>
        <v>0</v>
      </c>
      <c r="G133" s="116"/>
    </row>
    <row r="134" spans="1:14" ht="20.25" customHeight="1" x14ac:dyDescent="0.2">
      <c r="A134" s="114"/>
      <c r="B134" s="37" t="s">
        <v>11</v>
      </c>
      <c r="C134" s="22"/>
      <c r="D134" s="21"/>
      <c r="E134" s="35">
        <v>4.4999999999999998E-2</v>
      </c>
      <c r="F134" s="36">
        <f>ROUND(G130*E134,2)</f>
        <v>0</v>
      </c>
      <c r="G134" s="116"/>
    </row>
    <row r="135" spans="1:14" ht="20.25" customHeight="1" x14ac:dyDescent="0.2">
      <c r="A135" s="114"/>
      <c r="B135" s="37" t="s">
        <v>12</v>
      </c>
      <c r="C135" s="22"/>
      <c r="D135" s="21"/>
      <c r="E135" s="35">
        <v>0.03</v>
      </c>
      <c r="F135" s="36">
        <f>ROUND(G130*E135,2)</f>
        <v>0</v>
      </c>
      <c r="G135" s="116"/>
    </row>
    <row r="136" spans="1:14" ht="20.25" customHeight="1" x14ac:dyDescent="0.2">
      <c r="A136" s="114"/>
      <c r="B136" s="37" t="s">
        <v>13</v>
      </c>
      <c r="C136" s="22"/>
      <c r="D136" s="21"/>
      <c r="E136" s="35">
        <v>1.4999999999999999E-2</v>
      </c>
      <c r="F136" s="36">
        <f>ROUND(G130*E136,2)</f>
        <v>0</v>
      </c>
      <c r="G136" s="116"/>
    </row>
    <row r="137" spans="1:14" ht="20.25" customHeight="1" x14ac:dyDescent="0.2">
      <c r="A137" s="117"/>
      <c r="B137" s="37" t="s">
        <v>14</v>
      </c>
      <c r="C137" s="38"/>
      <c r="D137" s="33"/>
      <c r="E137" s="35">
        <v>0.05</v>
      </c>
      <c r="F137" s="36">
        <f>ROUND(G130*E137,2)</f>
        <v>0</v>
      </c>
      <c r="G137" s="118"/>
    </row>
    <row r="138" spans="1:14" ht="20.25" customHeight="1" x14ac:dyDescent="0.2">
      <c r="A138" s="119"/>
      <c r="B138" s="37" t="s">
        <v>15</v>
      </c>
      <c r="C138" s="21"/>
      <c r="D138" s="22"/>
      <c r="E138" s="35">
        <v>1E-3</v>
      </c>
      <c r="F138" s="36">
        <f>G130*E138</f>
        <v>0</v>
      </c>
      <c r="G138" s="118"/>
    </row>
    <row r="139" spans="1:14" ht="20.25" customHeight="1" x14ac:dyDescent="0.2">
      <c r="A139" s="119"/>
      <c r="B139" s="37" t="s">
        <v>16</v>
      </c>
      <c r="C139" s="21"/>
      <c r="D139" s="22"/>
      <c r="E139" s="35">
        <v>0.18</v>
      </c>
      <c r="F139" s="36">
        <f>F133*E139</f>
        <v>0</v>
      </c>
      <c r="G139" s="118"/>
    </row>
    <row r="140" spans="1:14" ht="40.5" customHeight="1" x14ac:dyDescent="0.2">
      <c r="A140" s="119"/>
      <c r="B140" s="39" t="s">
        <v>17</v>
      </c>
      <c r="C140" s="34"/>
      <c r="D140" s="22"/>
      <c r="E140" s="35">
        <v>0.01</v>
      </c>
      <c r="F140" s="36">
        <f>ROUND(G130*E140,2)</f>
        <v>0</v>
      </c>
      <c r="G140" s="120">
        <f>SUM(F133:F140)</f>
        <v>0</v>
      </c>
    </row>
    <row r="141" spans="1:14" s="145" customFormat="1" ht="12" customHeight="1" thickBot="1" x14ac:dyDescent="0.25">
      <c r="A141" s="157"/>
      <c r="B141" s="158"/>
      <c r="C141" s="159"/>
      <c r="D141" s="149"/>
      <c r="E141" s="160"/>
      <c r="F141" s="142"/>
      <c r="G141" s="161"/>
      <c r="H141"/>
      <c r="I141"/>
      <c r="J141"/>
      <c r="K141"/>
      <c r="L141"/>
      <c r="M141"/>
      <c r="N141"/>
    </row>
    <row r="142" spans="1:14" ht="27" customHeight="1" thickTop="1" thickBot="1" x14ac:dyDescent="0.25">
      <c r="A142" s="152"/>
      <c r="B142" s="153" t="s">
        <v>18</v>
      </c>
      <c r="C142" s="154"/>
      <c r="D142" s="155"/>
      <c r="E142" s="154"/>
      <c r="F142" s="154"/>
      <c r="G142" s="156">
        <f>SUM(G130:G140)</f>
        <v>0</v>
      </c>
    </row>
    <row r="143" spans="1:14" ht="36.75" customHeight="1" thickTop="1" x14ac:dyDescent="0.2">
      <c r="A143" s="121"/>
      <c r="B143" s="40"/>
      <c r="C143" s="41"/>
      <c r="D143" s="42"/>
      <c r="E143" s="41"/>
      <c r="F143" s="41"/>
      <c r="G143" s="122"/>
    </row>
    <row r="144" spans="1:14" ht="15" customHeight="1" x14ac:dyDescent="0.2">
      <c r="A144" s="121"/>
      <c r="B144" s="70" t="s">
        <v>19</v>
      </c>
      <c r="C144" s="71"/>
      <c r="D144" s="72"/>
      <c r="E144" s="71"/>
      <c r="F144" s="71"/>
      <c r="G144" s="123"/>
    </row>
    <row r="145" spans="1:7" ht="30.75" customHeight="1" x14ac:dyDescent="0.2">
      <c r="A145" s="121"/>
      <c r="B145" s="167" t="s">
        <v>20</v>
      </c>
      <c r="C145" s="167"/>
      <c r="D145" s="167"/>
      <c r="E145" s="167"/>
      <c r="F145" s="167"/>
      <c r="G145" s="168"/>
    </row>
    <row r="146" spans="1:7" ht="23.25" customHeight="1" x14ac:dyDescent="0.2">
      <c r="A146" s="121"/>
      <c r="B146" s="134" t="s">
        <v>21</v>
      </c>
      <c r="C146" s="73"/>
      <c r="D146" s="74"/>
      <c r="E146" s="75"/>
      <c r="F146" s="75"/>
      <c r="G146" s="124"/>
    </row>
    <row r="147" spans="1:7" ht="24.75" customHeight="1" x14ac:dyDescent="0.2">
      <c r="A147" s="121"/>
      <c r="B147" s="192" t="s">
        <v>22</v>
      </c>
      <c r="C147" s="192"/>
      <c r="D147" s="192"/>
      <c r="E147" s="192"/>
      <c r="F147" s="192"/>
      <c r="G147" s="193"/>
    </row>
    <row r="148" spans="1:7" ht="14.25" customHeight="1" x14ac:dyDescent="0.2">
      <c r="A148" s="121"/>
      <c r="B148" s="194" t="s">
        <v>101</v>
      </c>
      <c r="C148" s="194"/>
      <c r="D148" s="194"/>
      <c r="E148" s="194"/>
      <c r="F148" s="194"/>
      <c r="G148" s="195"/>
    </row>
    <row r="149" spans="1:7" ht="49.5" customHeight="1" x14ac:dyDescent="0.2">
      <c r="A149" s="112"/>
      <c r="B149" s="43"/>
      <c r="C149" s="46"/>
      <c r="D149" s="45"/>
      <c r="E149" s="44"/>
      <c r="F149" s="47"/>
      <c r="G149" s="125"/>
    </row>
    <row r="150" spans="1:7" ht="16.5" customHeight="1" x14ac:dyDescent="0.25">
      <c r="A150" s="196" t="s">
        <v>23</v>
      </c>
      <c r="B150" s="197"/>
      <c r="C150" s="198" t="s">
        <v>24</v>
      </c>
      <c r="D150" s="198"/>
      <c r="E150" s="198"/>
      <c r="F150" s="198"/>
      <c r="G150" s="199"/>
    </row>
    <row r="151" spans="1:7" ht="39" customHeight="1" x14ac:dyDescent="0.2">
      <c r="A151" s="135"/>
      <c r="B151" s="138"/>
      <c r="C151" s="136"/>
      <c r="D151" s="136"/>
      <c r="E151" s="136"/>
      <c r="F151" s="136"/>
      <c r="G151" s="137"/>
    </row>
    <row r="152" spans="1:7" ht="15" customHeight="1" x14ac:dyDescent="0.2">
      <c r="A152" s="200"/>
      <c r="B152" s="201"/>
      <c r="C152" s="202"/>
      <c r="D152" s="202"/>
      <c r="E152" s="202"/>
      <c r="F152" s="202"/>
      <c r="G152" s="203"/>
    </row>
    <row r="153" spans="1:7" ht="54" customHeight="1" x14ac:dyDescent="0.2">
      <c r="A153" s="200"/>
      <c r="B153" s="201"/>
      <c r="C153" s="207"/>
      <c r="D153" s="207"/>
      <c r="E153" s="207"/>
      <c r="F153" s="207"/>
      <c r="G153" s="208"/>
    </row>
    <row r="154" spans="1:7" ht="21" customHeight="1" x14ac:dyDescent="0.2">
      <c r="A154" s="200" t="s">
        <v>25</v>
      </c>
      <c r="B154" s="207"/>
      <c r="C154" s="207"/>
      <c r="D154" s="207"/>
      <c r="E154" s="207"/>
      <c r="F154" s="207"/>
      <c r="G154" s="208"/>
    </row>
    <row r="155" spans="1:7" ht="39" customHeight="1" x14ac:dyDescent="0.2">
      <c r="A155" s="135"/>
      <c r="B155" s="138"/>
      <c r="C155" s="138"/>
      <c r="D155" s="138"/>
      <c r="E155" s="138"/>
      <c r="F155" s="138"/>
      <c r="G155" s="139"/>
    </row>
    <row r="156" spans="1:7" ht="17.25" customHeight="1" x14ac:dyDescent="0.2">
      <c r="A156" s="200"/>
      <c r="B156" s="207"/>
      <c r="C156" s="207"/>
      <c r="D156" s="207"/>
      <c r="E156" s="207"/>
      <c r="F156" s="207"/>
      <c r="G156" s="208"/>
    </row>
    <row r="157" spans="1:7" ht="20.25" customHeight="1" thickBot="1" x14ac:dyDescent="0.25">
      <c r="A157" s="204"/>
      <c r="B157" s="205"/>
      <c r="C157" s="205"/>
      <c r="D157" s="205"/>
      <c r="E157" s="205"/>
      <c r="F157" s="205"/>
      <c r="G157" s="206"/>
    </row>
    <row r="158" spans="1:7" ht="20.25" customHeight="1" thickTop="1" x14ac:dyDescent="0.2">
      <c r="A158" s="48"/>
      <c r="B158" s="49"/>
      <c r="C158" s="50"/>
      <c r="D158" s="51"/>
      <c r="E158" s="52"/>
      <c r="F158" s="52"/>
      <c r="G158" s="53"/>
    </row>
    <row r="159" spans="1:7" ht="20.25" customHeight="1" x14ac:dyDescent="0.2">
      <c r="A159" s="48"/>
      <c r="B159" s="49"/>
      <c r="C159" s="50"/>
      <c r="D159" s="51"/>
      <c r="E159" s="52"/>
      <c r="F159" s="52"/>
      <c r="G159" s="53"/>
    </row>
    <row r="160" spans="1:7" ht="20.25" customHeight="1" x14ac:dyDescent="0.2">
      <c r="A160" s="48"/>
      <c r="B160" s="49"/>
      <c r="C160" s="50"/>
      <c r="D160" s="51"/>
      <c r="E160" s="52"/>
      <c r="F160" s="52"/>
      <c r="G160" s="53"/>
    </row>
    <row r="161" spans="1:7" x14ac:dyDescent="0.2">
      <c r="A161" s="48"/>
      <c r="B161" s="49"/>
      <c r="C161" s="50"/>
      <c r="D161" s="51"/>
      <c r="E161" s="52"/>
      <c r="F161" s="52"/>
      <c r="G161" s="53"/>
    </row>
    <row r="162" spans="1:7" x14ac:dyDescent="0.2">
      <c r="A162" s="48"/>
      <c r="B162" s="49"/>
      <c r="C162" s="50"/>
      <c r="D162" s="51"/>
      <c r="E162" s="52"/>
      <c r="F162" s="52"/>
      <c r="G162" s="53"/>
    </row>
    <row r="163" spans="1:7" x14ac:dyDescent="0.2">
      <c r="A163" s="48"/>
      <c r="B163" s="49"/>
      <c r="C163" s="50"/>
      <c r="D163" s="51"/>
      <c r="E163" s="52"/>
      <c r="F163" s="52"/>
      <c r="G163" s="53"/>
    </row>
    <row r="164" spans="1:7" x14ac:dyDescent="0.2">
      <c r="A164" s="48"/>
      <c r="B164" s="49"/>
      <c r="C164" s="50"/>
      <c r="D164" s="51"/>
      <c r="E164" s="52"/>
      <c r="F164" s="52"/>
      <c r="G164" s="53"/>
    </row>
    <row r="165" spans="1:7" x14ac:dyDescent="0.2">
      <c r="A165" s="48"/>
      <c r="B165" s="49"/>
      <c r="C165" s="50"/>
      <c r="D165" s="51"/>
      <c r="E165" s="52"/>
      <c r="F165" s="52"/>
      <c r="G165" s="53"/>
    </row>
    <row r="166" spans="1:7" x14ac:dyDescent="0.2">
      <c r="A166" s="48"/>
      <c r="B166" s="49"/>
      <c r="C166" s="50"/>
      <c r="D166" s="51"/>
      <c r="E166" s="52"/>
      <c r="F166" s="52"/>
      <c r="G166" s="53"/>
    </row>
    <row r="167" spans="1:7" x14ac:dyDescent="0.2">
      <c r="A167" s="48"/>
      <c r="B167" s="49"/>
      <c r="C167" s="50"/>
      <c r="D167" s="51"/>
      <c r="E167" s="52"/>
      <c r="F167" s="52"/>
      <c r="G167" s="53"/>
    </row>
    <row r="168" spans="1:7" x14ac:dyDescent="0.2">
      <c r="A168" s="48"/>
      <c r="B168" s="49"/>
      <c r="C168" s="50"/>
      <c r="D168" s="51"/>
      <c r="E168" s="52"/>
      <c r="F168" s="52"/>
      <c r="G168" s="53"/>
    </row>
    <row r="169" spans="1:7" x14ac:dyDescent="0.2">
      <c r="A169" s="48"/>
      <c r="B169" s="49"/>
      <c r="C169" s="50"/>
      <c r="D169" s="51"/>
      <c r="E169" s="52"/>
      <c r="F169" s="52"/>
      <c r="G169" s="53"/>
    </row>
    <row r="170" spans="1:7" x14ac:dyDescent="0.2">
      <c r="A170" s="48"/>
      <c r="B170" s="49"/>
      <c r="C170" s="50"/>
      <c r="D170" s="51"/>
      <c r="E170" s="52"/>
      <c r="F170" s="52"/>
      <c r="G170" s="53"/>
    </row>
    <row r="171" spans="1:7" x14ac:dyDescent="0.2">
      <c r="A171" s="48"/>
      <c r="B171" s="49"/>
      <c r="C171" s="50"/>
      <c r="D171" s="51"/>
      <c r="E171" s="52"/>
      <c r="F171" s="52"/>
      <c r="G171" s="53"/>
    </row>
    <row r="172" spans="1:7" x14ac:dyDescent="0.2">
      <c r="A172" s="48"/>
      <c r="B172" s="49"/>
      <c r="C172" s="50"/>
      <c r="D172" s="51"/>
      <c r="E172" s="52"/>
      <c r="F172" s="52"/>
      <c r="G172" s="53"/>
    </row>
    <row r="173" spans="1:7" x14ac:dyDescent="0.2">
      <c r="A173" s="48"/>
      <c r="B173" s="49"/>
      <c r="C173" s="50"/>
      <c r="D173" s="51"/>
      <c r="E173" s="52"/>
      <c r="F173" s="52"/>
      <c r="G173" s="53"/>
    </row>
    <row r="174" spans="1:7" x14ac:dyDescent="0.2">
      <c r="A174" s="48"/>
      <c r="B174" s="49"/>
      <c r="C174" s="50"/>
      <c r="D174" s="51"/>
      <c r="E174" s="52"/>
      <c r="F174" s="52"/>
      <c r="G174" s="53"/>
    </row>
    <row r="175" spans="1:7" x14ac:dyDescent="0.2">
      <c r="A175" s="48"/>
      <c r="B175" s="49"/>
      <c r="C175" s="50"/>
      <c r="D175" s="51"/>
      <c r="E175" s="52"/>
      <c r="F175" s="52"/>
      <c r="G175" s="53"/>
    </row>
    <row r="176" spans="1:7" x14ac:dyDescent="0.2">
      <c r="A176" s="48"/>
      <c r="B176" s="49"/>
      <c r="C176" s="50"/>
      <c r="D176" s="51"/>
      <c r="E176" s="52"/>
      <c r="F176" s="52"/>
      <c r="G176" s="53"/>
    </row>
    <row r="177" spans="1:7" x14ac:dyDescent="0.2">
      <c r="A177" s="48"/>
      <c r="B177" s="49"/>
      <c r="C177" s="50"/>
      <c r="D177" s="51"/>
      <c r="E177" s="52"/>
      <c r="F177" s="52"/>
      <c r="G177" s="53"/>
    </row>
    <row r="178" spans="1:7" x14ac:dyDescent="0.2">
      <c r="A178" s="48"/>
      <c r="B178" s="49"/>
      <c r="C178" s="50"/>
      <c r="D178" s="51"/>
      <c r="E178" s="52"/>
      <c r="F178" s="52"/>
      <c r="G178" s="53"/>
    </row>
    <row r="179" spans="1:7" x14ac:dyDescent="0.2">
      <c r="A179" s="48"/>
      <c r="B179" s="49"/>
      <c r="C179" s="50"/>
      <c r="D179" s="51"/>
      <c r="E179" s="52"/>
      <c r="F179" s="52"/>
      <c r="G179" s="53"/>
    </row>
    <row r="180" spans="1:7" x14ac:dyDescent="0.2">
      <c r="A180" s="48"/>
      <c r="B180" s="49"/>
      <c r="C180" s="50"/>
      <c r="D180" s="51"/>
      <c r="E180" s="52"/>
      <c r="F180" s="52"/>
      <c r="G180" s="53"/>
    </row>
    <row r="181" spans="1:7" x14ac:dyDescent="0.2">
      <c r="A181" s="48"/>
      <c r="B181" s="49"/>
      <c r="C181" s="50"/>
      <c r="D181" s="51"/>
      <c r="E181" s="52"/>
      <c r="F181" s="52"/>
      <c r="G181" s="53"/>
    </row>
    <row r="182" spans="1:7" x14ac:dyDescent="0.2">
      <c r="A182" s="48"/>
      <c r="B182" s="49"/>
      <c r="C182" s="50"/>
      <c r="D182" s="51"/>
      <c r="E182" s="52"/>
      <c r="F182" s="52"/>
      <c r="G182" s="53"/>
    </row>
    <row r="183" spans="1:7" x14ac:dyDescent="0.2">
      <c r="A183" s="48"/>
      <c r="B183" s="49"/>
      <c r="C183" s="50"/>
      <c r="D183" s="51"/>
      <c r="E183" s="52"/>
      <c r="F183" s="52"/>
      <c r="G183" s="53"/>
    </row>
    <row r="184" spans="1:7" x14ac:dyDescent="0.2">
      <c r="A184" s="48"/>
      <c r="B184" s="49"/>
      <c r="C184" s="50"/>
      <c r="D184" s="51"/>
      <c r="E184" s="52"/>
      <c r="F184" s="52"/>
      <c r="G184" s="53"/>
    </row>
    <row r="185" spans="1:7" x14ac:dyDescent="0.2">
      <c r="A185" s="48"/>
      <c r="B185" s="49"/>
      <c r="C185" s="50"/>
      <c r="D185" s="51"/>
      <c r="E185" s="52"/>
      <c r="F185" s="52"/>
      <c r="G185" s="53"/>
    </row>
    <row r="186" spans="1:7" x14ac:dyDescent="0.2">
      <c r="A186" s="48"/>
      <c r="B186" s="49"/>
      <c r="C186" s="50"/>
      <c r="D186" s="51"/>
      <c r="E186" s="52"/>
      <c r="F186" s="52"/>
      <c r="G186" s="53"/>
    </row>
    <row r="187" spans="1:7" x14ac:dyDescent="0.2">
      <c r="A187" s="48"/>
      <c r="B187" s="49"/>
      <c r="C187" s="50"/>
      <c r="D187" s="51"/>
      <c r="E187" s="52"/>
      <c r="F187" s="52"/>
      <c r="G187" s="53"/>
    </row>
    <row r="188" spans="1:7" x14ac:dyDescent="0.2">
      <c r="A188" s="48"/>
      <c r="B188" s="49"/>
      <c r="C188" s="50"/>
      <c r="D188" s="51"/>
      <c r="E188" s="52"/>
      <c r="F188" s="52"/>
      <c r="G188" s="53"/>
    </row>
    <row r="189" spans="1:7" x14ac:dyDescent="0.2">
      <c r="A189" s="48"/>
      <c r="B189" s="49"/>
      <c r="C189" s="50"/>
      <c r="D189" s="51"/>
      <c r="E189" s="52"/>
      <c r="F189" s="52"/>
      <c r="G189" s="53"/>
    </row>
    <row r="190" spans="1:7" x14ac:dyDescent="0.2">
      <c r="A190" s="48"/>
      <c r="B190" s="49"/>
      <c r="C190" s="50"/>
      <c r="D190" s="51"/>
      <c r="E190" s="52"/>
      <c r="F190" s="52"/>
      <c r="G190" s="53"/>
    </row>
    <row r="191" spans="1:7" x14ac:dyDescent="0.2">
      <c r="A191" s="48"/>
      <c r="B191" s="49"/>
      <c r="C191" s="50"/>
      <c r="D191" s="51"/>
      <c r="E191" s="52"/>
      <c r="F191" s="52"/>
      <c r="G191" s="53"/>
    </row>
    <row r="192" spans="1:7" x14ac:dyDescent="0.2">
      <c r="A192" s="48"/>
      <c r="B192" s="49"/>
      <c r="C192" s="50"/>
      <c r="D192" s="51"/>
      <c r="E192" s="52"/>
      <c r="F192" s="52"/>
      <c r="G192" s="53"/>
    </row>
    <row r="193" spans="1:7" x14ac:dyDescent="0.2">
      <c r="A193" s="48"/>
      <c r="B193" s="49"/>
      <c r="C193" s="50"/>
      <c r="D193" s="51"/>
      <c r="E193" s="52"/>
      <c r="F193" s="52"/>
      <c r="G193" s="53"/>
    </row>
    <row r="194" spans="1:7" x14ac:dyDescent="0.2">
      <c r="A194" s="48"/>
      <c r="B194" s="49"/>
      <c r="C194" s="50"/>
      <c r="D194" s="51"/>
      <c r="E194" s="52"/>
      <c r="F194" s="52"/>
      <c r="G194" s="53"/>
    </row>
    <row r="195" spans="1:7" x14ac:dyDescent="0.2">
      <c r="A195" s="48"/>
      <c r="B195" s="49"/>
      <c r="C195" s="50"/>
      <c r="D195" s="51"/>
      <c r="E195" s="52"/>
      <c r="F195" s="52"/>
      <c r="G195" s="53"/>
    </row>
    <row r="196" spans="1:7" x14ac:dyDescent="0.2">
      <c r="A196" s="48"/>
      <c r="B196" s="49"/>
      <c r="C196" s="50"/>
      <c r="D196" s="51"/>
      <c r="E196" s="52"/>
      <c r="F196" s="52"/>
      <c r="G196" s="53"/>
    </row>
    <row r="197" spans="1:7" x14ac:dyDescent="0.2">
      <c r="A197" s="48"/>
      <c r="B197" s="49"/>
      <c r="C197" s="50"/>
      <c r="D197" s="51"/>
      <c r="E197" s="52"/>
      <c r="F197" s="52"/>
      <c r="G197" s="53"/>
    </row>
    <row r="198" spans="1:7" x14ac:dyDescent="0.2">
      <c r="A198" s="48"/>
      <c r="B198" s="49"/>
      <c r="C198" s="50"/>
      <c r="D198" s="51"/>
      <c r="E198" s="52"/>
      <c r="F198" s="52"/>
      <c r="G198" s="53"/>
    </row>
    <row r="199" spans="1:7" x14ac:dyDescent="0.2">
      <c r="A199" s="48"/>
      <c r="B199" s="49"/>
      <c r="C199" s="50"/>
      <c r="D199" s="51"/>
      <c r="E199" s="52"/>
      <c r="F199" s="52"/>
      <c r="G199" s="53"/>
    </row>
    <row r="200" spans="1:7" x14ac:dyDescent="0.2">
      <c r="A200" s="48"/>
      <c r="B200" s="49"/>
      <c r="C200" s="50"/>
      <c r="D200" s="51"/>
      <c r="E200" s="52"/>
      <c r="F200" s="52"/>
      <c r="G200" s="53"/>
    </row>
    <row r="201" spans="1:7" x14ac:dyDescent="0.2">
      <c r="A201" s="48"/>
      <c r="B201" s="49"/>
      <c r="C201" s="50"/>
      <c r="D201" s="51"/>
      <c r="E201" s="52"/>
      <c r="F201" s="52"/>
      <c r="G201" s="53"/>
    </row>
    <row r="202" spans="1:7" x14ac:dyDescent="0.2">
      <c r="A202" s="48"/>
      <c r="B202" s="49"/>
      <c r="C202" s="50"/>
      <c r="D202" s="51"/>
      <c r="E202" s="52"/>
      <c r="F202" s="52"/>
      <c r="G202" s="53"/>
    </row>
    <row r="203" spans="1:7" x14ac:dyDescent="0.2">
      <c r="A203" s="48"/>
      <c r="B203" s="49"/>
      <c r="C203" s="50"/>
      <c r="D203" s="51"/>
      <c r="E203" s="52"/>
      <c r="F203" s="52"/>
      <c r="G203" s="53"/>
    </row>
    <row r="204" spans="1:7" x14ac:dyDescent="0.2">
      <c r="A204" s="48"/>
      <c r="B204" s="49"/>
      <c r="C204" s="50"/>
      <c r="D204" s="51"/>
      <c r="E204" s="52"/>
      <c r="F204" s="52"/>
      <c r="G204" s="53"/>
    </row>
    <row r="205" spans="1:7" x14ac:dyDescent="0.2">
      <c r="A205" s="48"/>
      <c r="B205" s="49"/>
      <c r="C205" s="50"/>
      <c r="D205" s="51"/>
      <c r="E205" s="52"/>
      <c r="F205" s="52"/>
      <c r="G205" s="53"/>
    </row>
    <row r="206" spans="1:7" x14ac:dyDescent="0.2">
      <c r="A206" s="48"/>
      <c r="B206" s="49"/>
      <c r="C206" s="50"/>
      <c r="D206" s="51"/>
      <c r="E206" s="52"/>
      <c r="F206" s="52"/>
      <c r="G206" s="53"/>
    </row>
    <row r="207" spans="1:7" x14ac:dyDescent="0.2">
      <c r="A207" s="48"/>
      <c r="B207" s="49"/>
      <c r="C207" s="50"/>
      <c r="D207" s="51"/>
      <c r="E207" s="52"/>
      <c r="F207" s="52"/>
      <c r="G207" s="53"/>
    </row>
    <row r="208" spans="1:7" x14ac:dyDescent="0.2">
      <c r="A208" s="48"/>
      <c r="B208" s="49"/>
      <c r="C208" s="50"/>
      <c r="D208" s="51"/>
      <c r="E208" s="52"/>
      <c r="F208" s="52"/>
      <c r="G208" s="53"/>
    </row>
    <row r="209" spans="1:7" x14ac:dyDescent="0.2">
      <c r="A209" s="48"/>
      <c r="B209" s="49"/>
      <c r="C209" s="50"/>
      <c r="D209" s="51"/>
      <c r="E209" s="52"/>
      <c r="F209" s="52"/>
      <c r="G209" s="53"/>
    </row>
    <row r="210" spans="1:7" x14ac:dyDescent="0.2">
      <c r="A210" s="48"/>
      <c r="B210" s="49"/>
      <c r="C210" s="50"/>
      <c r="D210" s="51"/>
      <c r="E210" s="52"/>
      <c r="F210" s="52"/>
      <c r="G210" s="53"/>
    </row>
    <row r="211" spans="1:7" x14ac:dyDescent="0.2">
      <c r="A211" s="48"/>
      <c r="B211" s="49"/>
      <c r="C211" s="50"/>
      <c r="D211" s="51"/>
      <c r="E211" s="52"/>
      <c r="F211" s="52"/>
      <c r="G211" s="53"/>
    </row>
    <row r="212" spans="1:7" x14ac:dyDescent="0.2">
      <c r="A212" s="48"/>
      <c r="B212" s="49"/>
      <c r="C212" s="50"/>
      <c r="D212" s="51"/>
      <c r="E212" s="52"/>
      <c r="F212" s="52"/>
      <c r="G212" s="53"/>
    </row>
    <row r="213" spans="1:7" x14ac:dyDescent="0.2">
      <c r="A213" s="48"/>
      <c r="B213" s="49"/>
      <c r="C213" s="50"/>
      <c r="D213" s="51"/>
      <c r="E213" s="52"/>
      <c r="F213" s="52"/>
      <c r="G213" s="53"/>
    </row>
    <row r="214" spans="1:7" x14ac:dyDescent="0.2">
      <c r="A214" s="48"/>
      <c r="B214" s="49"/>
      <c r="C214" s="50"/>
      <c r="D214" s="51"/>
      <c r="E214" s="52"/>
      <c r="F214" s="52"/>
      <c r="G214" s="53"/>
    </row>
    <row r="215" spans="1:7" x14ac:dyDescent="0.2">
      <c r="A215" s="48"/>
      <c r="B215" s="49"/>
      <c r="C215" s="50"/>
      <c r="D215" s="51"/>
      <c r="E215" s="52"/>
      <c r="F215" s="52"/>
      <c r="G215" s="53"/>
    </row>
    <row r="216" spans="1:7" x14ac:dyDescent="0.2">
      <c r="A216" s="48"/>
      <c r="B216" s="49"/>
      <c r="C216" s="50"/>
      <c r="D216" s="51"/>
      <c r="E216" s="52"/>
      <c r="F216" s="52"/>
      <c r="G216" s="53"/>
    </row>
    <row r="217" spans="1:7" x14ac:dyDescent="0.2">
      <c r="A217" s="48"/>
      <c r="B217" s="49"/>
      <c r="C217" s="50"/>
      <c r="D217" s="51"/>
      <c r="E217" s="52"/>
      <c r="F217" s="52"/>
      <c r="G217" s="53"/>
    </row>
    <row r="218" spans="1:7" x14ac:dyDescent="0.2">
      <c r="A218" s="48"/>
      <c r="B218" s="49"/>
      <c r="C218" s="50"/>
      <c r="D218" s="51"/>
      <c r="E218" s="52"/>
      <c r="F218" s="52"/>
      <c r="G218" s="53"/>
    </row>
    <row r="219" spans="1:7" x14ac:dyDescent="0.2">
      <c r="A219" s="48"/>
      <c r="B219" s="49"/>
      <c r="C219" s="50"/>
      <c r="D219" s="51"/>
      <c r="E219" s="52"/>
      <c r="F219" s="52"/>
      <c r="G219" s="53"/>
    </row>
    <row r="220" spans="1:7" x14ac:dyDescent="0.2">
      <c r="A220" s="48"/>
      <c r="B220" s="49"/>
      <c r="C220" s="50"/>
      <c r="D220" s="51"/>
      <c r="E220" s="52"/>
      <c r="F220" s="52"/>
      <c r="G220" s="53"/>
    </row>
    <row r="221" spans="1:7" x14ac:dyDescent="0.2">
      <c r="A221" s="48"/>
      <c r="B221" s="49"/>
      <c r="C221" s="50"/>
      <c r="D221" s="51"/>
      <c r="E221" s="52"/>
      <c r="F221" s="52"/>
      <c r="G221" s="53"/>
    </row>
    <row r="222" spans="1:7" x14ac:dyDescent="0.2">
      <c r="A222" s="48"/>
      <c r="B222" s="49"/>
      <c r="C222" s="50"/>
      <c r="D222" s="51"/>
      <c r="E222" s="52"/>
      <c r="F222" s="52"/>
      <c r="G222" s="53"/>
    </row>
    <row r="223" spans="1:7" x14ac:dyDescent="0.2">
      <c r="A223" s="48"/>
      <c r="B223" s="49"/>
      <c r="C223" s="50"/>
      <c r="D223" s="51"/>
      <c r="E223" s="52"/>
      <c r="F223" s="52"/>
      <c r="G223" s="53"/>
    </row>
    <row r="224" spans="1:7" x14ac:dyDescent="0.2">
      <c r="A224" s="48"/>
      <c r="B224" s="49"/>
      <c r="C224" s="50"/>
      <c r="D224" s="51"/>
      <c r="E224" s="52"/>
      <c r="F224" s="52"/>
      <c r="G224" s="53"/>
    </row>
    <row r="225" spans="1:7" x14ac:dyDescent="0.2">
      <c r="A225" s="48"/>
      <c r="B225" s="49"/>
      <c r="C225" s="50"/>
      <c r="D225" s="51"/>
      <c r="E225" s="52"/>
      <c r="F225" s="52"/>
      <c r="G225" s="53"/>
    </row>
    <row r="226" spans="1:7" x14ac:dyDescent="0.2">
      <c r="A226" s="48"/>
      <c r="B226" s="49"/>
      <c r="C226" s="50"/>
      <c r="D226" s="51"/>
      <c r="E226" s="52"/>
      <c r="F226" s="52"/>
      <c r="G226" s="53"/>
    </row>
    <row r="227" spans="1:7" x14ac:dyDescent="0.2">
      <c r="A227" s="48"/>
      <c r="B227" s="49"/>
      <c r="C227" s="50"/>
      <c r="D227" s="51"/>
      <c r="E227" s="52"/>
      <c r="F227" s="52"/>
      <c r="G227" s="53"/>
    </row>
    <row r="228" spans="1:7" x14ac:dyDescent="0.2">
      <c r="A228" s="48"/>
      <c r="B228" s="49"/>
      <c r="C228" s="50"/>
      <c r="D228" s="51"/>
      <c r="E228" s="52"/>
      <c r="F228" s="52"/>
      <c r="G228" s="53"/>
    </row>
    <row r="229" spans="1:7" x14ac:dyDescent="0.2">
      <c r="A229" s="48"/>
      <c r="B229" s="49"/>
      <c r="C229" s="50"/>
      <c r="D229" s="51"/>
      <c r="E229" s="52"/>
      <c r="F229" s="52"/>
      <c r="G229" s="53"/>
    </row>
    <row r="230" spans="1:7" x14ac:dyDescent="0.2">
      <c r="A230" s="48"/>
      <c r="B230" s="49"/>
      <c r="C230" s="50"/>
      <c r="D230" s="51"/>
      <c r="E230" s="52"/>
      <c r="F230" s="52"/>
      <c r="G230" s="53"/>
    </row>
    <row r="231" spans="1:7" x14ac:dyDescent="0.2">
      <c r="A231" s="48"/>
      <c r="B231" s="49"/>
      <c r="C231" s="50"/>
      <c r="D231" s="51"/>
      <c r="E231" s="52"/>
      <c r="F231" s="52"/>
      <c r="G231" s="53"/>
    </row>
    <row r="232" spans="1:7" x14ac:dyDescent="0.2">
      <c r="A232" s="48"/>
      <c r="B232" s="49"/>
      <c r="C232" s="50"/>
      <c r="D232" s="51"/>
      <c r="E232" s="52"/>
      <c r="F232" s="52"/>
      <c r="G232" s="53"/>
    </row>
    <row r="233" spans="1:7" x14ac:dyDescent="0.2">
      <c r="A233" s="48"/>
      <c r="B233" s="49"/>
      <c r="C233" s="50"/>
      <c r="D233" s="51"/>
      <c r="E233" s="52"/>
      <c r="F233" s="52"/>
      <c r="G233" s="53"/>
    </row>
    <row r="234" spans="1:7" x14ac:dyDescent="0.2">
      <c r="A234" s="48"/>
      <c r="B234" s="49"/>
      <c r="C234" s="50"/>
      <c r="D234" s="51"/>
      <c r="E234" s="52"/>
      <c r="F234" s="52"/>
      <c r="G234" s="53"/>
    </row>
    <row r="235" spans="1:7" x14ac:dyDescent="0.2">
      <c r="A235" s="48"/>
      <c r="B235" s="49"/>
      <c r="C235" s="50"/>
      <c r="D235" s="51"/>
      <c r="E235" s="52"/>
      <c r="F235" s="52"/>
      <c r="G235" s="53"/>
    </row>
    <row r="236" spans="1:7" x14ac:dyDescent="0.2">
      <c r="A236" s="48"/>
      <c r="B236" s="49"/>
      <c r="C236" s="50"/>
      <c r="D236" s="51"/>
      <c r="E236" s="52"/>
      <c r="F236" s="52"/>
      <c r="G236" s="53"/>
    </row>
    <row r="237" spans="1:7" x14ac:dyDescent="0.2">
      <c r="A237" s="48"/>
      <c r="B237" s="49"/>
      <c r="C237" s="50"/>
      <c r="D237" s="51"/>
      <c r="E237" s="52"/>
      <c r="F237" s="52"/>
      <c r="G237" s="53"/>
    </row>
    <row r="238" spans="1:7" x14ac:dyDescent="0.2">
      <c r="A238" s="48"/>
      <c r="B238" s="49"/>
      <c r="C238" s="50"/>
      <c r="D238" s="51"/>
      <c r="E238" s="52"/>
      <c r="F238" s="52"/>
      <c r="G238" s="53"/>
    </row>
    <row r="239" spans="1:7" x14ac:dyDescent="0.2">
      <c r="A239" s="48"/>
      <c r="B239" s="49"/>
      <c r="C239" s="50"/>
      <c r="D239" s="51"/>
      <c r="E239" s="52"/>
      <c r="F239" s="52"/>
      <c r="G239" s="53"/>
    </row>
    <row r="240" spans="1:7" x14ac:dyDescent="0.2">
      <c r="A240" s="48"/>
      <c r="B240" s="49"/>
      <c r="C240" s="50"/>
      <c r="D240" s="51"/>
      <c r="E240" s="52"/>
      <c r="F240" s="52"/>
      <c r="G240" s="53"/>
    </row>
    <row r="241" spans="1:7" x14ac:dyDescent="0.2">
      <c r="A241" s="48"/>
      <c r="B241" s="49"/>
      <c r="C241" s="50"/>
      <c r="D241" s="51"/>
      <c r="E241" s="52"/>
      <c r="F241" s="52"/>
      <c r="G241" s="53"/>
    </row>
    <row r="242" spans="1:7" x14ac:dyDescent="0.2">
      <c r="A242" s="48"/>
      <c r="B242" s="49"/>
      <c r="C242" s="50"/>
      <c r="D242" s="51"/>
      <c r="E242" s="52"/>
      <c r="F242" s="52"/>
      <c r="G242" s="53"/>
    </row>
    <row r="243" spans="1:7" x14ac:dyDescent="0.2">
      <c r="A243" s="48"/>
      <c r="B243" s="49"/>
      <c r="C243" s="50"/>
      <c r="D243" s="51"/>
      <c r="E243" s="52"/>
      <c r="F243" s="52"/>
      <c r="G243" s="53"/>
    </row>
    <row r="244" spans="1:7" x14ac:dyDescent="0.2">
      <c r="A244" s="48"/>
      <c r="B244" s="49"/>
      <c r="C244" s="50"/>
      <c r="D244" s="51"/>
      <c r="E244" s="52"/>
      <c r="F244" s="52"/>
      <c r="G244" s="53"/>
    </row>
    <row r="245" spans="1:7" x14ac:dyDescent="0.2">
      <c r="A245" s="48"/>
      <c r="B245" s="49"/>
      <c r="C245" s="50"/>
      <c r="D245" s="51"/>
      <c r="E245" s="52"/>
      <c r="F245" s="52"/>
      <c r="G245" s="53"/>
    </row>
    <row r="246" spans="1:7" x14ac:dyDescent="0.2">
      <c r="A246" s="48"/>
      <c r="B246" s="49"/>
      <c r="C246" s="50"/>
      <c r="D246" s="51"/>
      <c r="E246" s="52"/>
      <c r="F246" s="52"/>
      <c r="G246" s="53"/>
    </row>
    <row r="247" spans="1:7" x14ac:dyDescent="0.2">
      <c r="A247" s="48"/>
      <c r="B247" s="49"/>
      <c r="C247" s="50"/>
      <c r="D247" s="51"/>
      <c r="E247" s="52"/>
      <c r="F247" s="52"/>
      <c r="G247" s="53"/>
    </row>
    <row r="248" spans="1:7" x14ac:dyDescent="0.2">
      <c r="A248" s="48"/>
      <c r="B248" s="49"/>
      <c r="C248" s="50"/>
      <c r="D248" s="51"/>
      <c r="E248" s="52"/>
      <c r="F248" s="52"/>
      <c r="G248" s="53"/>
    </row>
    <row r="249" spans="1:7" x14ac:dyDescent="0.2">
      <c r="A249" s="48"/>
      <c r="B249" s="49"/>
      <c r="C249" s="50"/>
      <c r="D249" s="51"/>
      <c r="E249" s="52"/>
      <c r="F249" s="52"/>
      <c r="G249" s="53"/>
    </row>
    <row r="250" spans="1:7" x14ac:dyDescent="0.2">
      <c r="A250" s="48"/>
      <c r="B250" s="49"/>
      <c r="C250" s="50"/>
      <c r="D250" s="51"/>
      <c r="E250" s="52"/>
      <c r="F250" s="52"/>
      <c r="G250" s="53"/>
    </row>
    <row r="251" spans="1:7" x14ac:dyDescent="0.2">
      <c r="A251" s="48"/>
      <c r="B251" s="49"/>
      <c r="C251" s="50"/>
      <c r="D251" s="51"/>
      <c r="E251" s="52"/>
      <c r="F251" s="52"/>
      <c r="G251" s="53"/>
    </row>
    <row r="252" spans="1:7" x14ac:dyDescent="0.2">
      <c r="A252" s="48"/>
      <c r="B252" s="49"/>
      <c r="C252" s="50"/>
      <c r="D252" s="51"/>
      <c r="E252" s="52"/>
      <c r="F252" s="52"/>
      <c r="G252" s="53"/>
    </row>
    <row r="253" spans="1:7" x14ac:dyDescent="0.2">
      <c r="A253" s="48"/>
      <c r="B253" s="49"/>
      <c r="C253" s="50"/>
      <c r="D253" s="51"/>
      <c r="E253" s="52"/>
      <c r="F253" s="52"/>
      <c r="G253" s="53"/>
    </row>
    <row r="254" spans="1:7" x14ac:dyDescent="0.2">
      <c r="A254" s="48"/>
      <c r="B254" s="49"/>
      <c r="C254" s="50"/>
      <c r="D254" s="51"/>
      <c r="E254" s="52"/>
      <c r="F254" s="52"/>
      <c r="G254" s="53"/>
    </row>
    <row r="255" spans="1:7" x14ac:dyDescent="0.2">
      <c r="A255" s="48"/>
      <c r="B255" s="49"/>
      <c r="C255" s="50"/>
      <c r="D255" s="51"/>
      <c r="E255" s="52"/>
      <c r="F255" s="52"/>
      <c r="G255" s="53"/>
    </row>
    <row r="256" spans="1:7" x14ac:dyDescent="0.2">
      <c r="A256" s="48"/>
      <c r="B256" s="49"/>
      <c r="C256" s="50"/>
      <c r="D256" s="51"/>
      <c r="E256" s="52"/>
      <c r="F256" s="52"/>
      <c r="G256" s="53"/>
    </row>
    <row r="257" spans="1:7" x14ac:dyDescent="0.2">
      <c r="A257" s="48"/>
      <c r="B257" s="49"/>
      <c r="C257" s="50"/>
      <c r="D257" s="51"/>
      <c r="E257" s="52"/>
      <c r="F257" s="52"/>
      <c r="G257" s="53"/>
    </row>
    <row r="258" spans="1:7" x14ac:dyDescent="0.2">
      <c r="A258" s="48"/>
      <c r="B258" s="49"/>
      <c r="C258" s="50"/>
      <c r="D258" s="51"/>
      <c r="E258" s="52"/>
      <c r="F258" s="52"/>
      <c r="G258" s="53"/>
    </row>
  </sheetData>
  <mergeCells count="23">
    <mergeCell ref="A157:G157"/>
    <mergeCell ref="A156:G156"/>
    <mergeCell ref="A154:G154"/>
    <mergeCell ref="C153:G153"/>
    <mergeCell ref="A153:B153"/>
    <mergeCell ref="B147:G147"/>
    <mergeCell ref="B148:G148"/>
    <mergeCell ref="A150:B150"/>
    <mergeCell ref="C150:G150"/>
    <mergeCell ref="A152:B152"/>
    <mergeCell ref="C152:G152"/>
    <mergeCell ref="B145:G145"/>
    <mergeCell ref="A1:G1"/>
    <mergeCell ref="A2:G2"/>
    <mergeCell ref="A3:G3"/>
    <mergeCell ref="A4:G4"/>
    <mergeCell ref="D6:G6"/>
    <mergeCell ref="B7:G7"/>
    <mergeCell ref="B8:G8"/>
    <mergeCell ref="B57:E57"/>
    <mergeCell ref="B83:E83"/>
    <mergeCell ref="B127:E127"/>
    <mergeCell ref="B130:E130"/>
  </mergeCells>
  <printOptions horizontalCentered="1"/>
  <pageMargins left="0.23622047244094491" right="0.23622047244094491" top="0.59055118110236227" bottom="0.27559055118110237" header="0.31496062992125984" footer="0.31496062992125984"/>
  <pageSetup scale="70" firstPageNumber="0" orientation="portrait" r:id="rId1"/>
  <headerFooter alignWithMargins="0">
    <oddHeader>&amp;CPágina &amp;P de &amp;N</oddHeader>
  </headerFooter>
  <rowBreaks count="1" manualBreakCount="1">
    <brk id="14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 </vt:lpstr>
      <vt:lpstr>'presupuesto  '!Área_de_impresión</vt:lpstr>
      <vt:lpstr>'presupuesto  '!Títulos_a_imprimir</vt:lpstr>
    </vt:vector>
  </TitlesOfParts>
  <Company>Procuraduria General De La Republica Dominicana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ccid</dc:creator>
  <cp:lastModifiedBy>jm.rodriguez</cp:lastModifiedBy>
  <cp:lastPrinted>2016-06-29T15:14:26Z</cp:lastPrinted>
  <dcterms:created xsi:type="dcterms:W3CDTF">2016-04-14T20:02:25Z</dcterms:created>
  <dcterms:modified xsi:type="dcterms:W3CDTF">2016-08-01T13:56:11Z</dcterms:modified>
</cp:coreProperties>
</file>