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minimized="1" xWindow="0" yWindow="0" windowWidth="20490" windowHeight="8340" activeTab="2"/>
  </bookViews>
  <sheets>
    <sheet name="TITULOS" sheetId="38" r:id="rId1"/>
    <sheet name="CONTENEDOR I" sheetId="1" r:id="rId2"/>
    <sheet name="SISTEMAUTILI" sheetId="160" r:id="rId3"/>
    <sheet name="XXSISTEMASXPROVINCIA" sheetId="154" r:id="rId4"/>
    <sheet name="RD" sheetId="158" r:id="rId5"/>
    <sheet name="AZUA" sheetId="212" r:id="rId6"/>
    <sheet name="BAHORUCO" sheetId="162" r:id="rId7"/>
    <sheet name="BARAHONA" sheetId="163" r:id="rId8"/>
    <sheet name="CONSTANZA" sheetId="164" r:id="rId9"/>
    <sheet name="DAJABÓN" sheetId="165" r:id="rId10"/>
    <sheet name="DISTRITO NACIONAL" sheetId="166" r:id="rId11"/>
    <sheet name="EL SEIBO" sheetId="167" r:id="rId12"/>
    <sheet name="ELÍAS PIÑA" sheetId="199" r:id="rId13"/>
    <sheet name="ESPAILLAT" sheetId="168" r:id="rId14"/>
    <sheet name="HATO MAYOR" sheetId="169" r:id="rId15"/>
    <sheet name="HERMANAS MIRABAL" sheetId="170" r:id="rId16"/>
    <sheet name="INDEPENDENCIA" sheetId="172" r:id="rId17"/>
    <sheet name="LA ALTAGRACIA" sheetId="173" r:id="rId18"/>
    <sheet name="LA ROMANA" sheetId="174" r:id="rId19"/>
    <sheet name="LA VEGA" sheetId="175" r:id="rId20"/>
    <sheet name="LAS MATAS DE FARFÁN" sheetId="210" r:id="rId21"/>
    <sheet name="MARIA TRINIDAD SÁNCHEZ" sheetId="176" r:id="rId22"/>
    <sheet name="MONSEÑOR NOUEL" sheetId="177" r:id="rId23"/>
    <sheet name="MONTE PLATA" sheetId="178" r:id="rId24"/>
    <sheet name="MONTECRISTI" sheetId="179" r:id="rId25"/>
    <sheet name="PEDERNALES" sheetId="180" r:id="rId26"/>
    <sheet name="PERAVIA" sheetId="181" r:id="rId27"/>
    <sheet name="PUERTO PLATA" sheetId="182" r:id="rId28"/>
    <sheet name="SAMANÁ" sheetId="183" r:id="rId29"/>
    <sheet name="SAN CRISTÓBAL" sheetId="184" r:id="rId30"/>
    <sheet name="SAN FRANCISCO DE MACORÍS" sheetId="186" r:id="rId31"/>
    <sheet name="SAN JOSÉ DE OCOA " sheetId="187" r:id="rId32"/>
    <sheet name="SAN JUAN DE LA MAGUANA" sheetId="188" r:id="rId33"/>
    <sheet name="SAN PEDRO DE MACORÍS" sheetId="189" r:id="rId34"/>
    <sheet name="SÁNCHEZ RAMÍREZ" sheetId="190" r:id="rId35"/>
    <sheet name="SANTIAGO" sheetId="191" r:id="rId36"/>
    <sheet name="SANTIAGO RODRIGUEZ" sheetId="192" r:id="rId37"/>
    <sheet name="SANTO DOMINGO ESTE" sheetId="193" r:id="rId38"/>
    <sheet name="SANTO DOMINGO OESTE" sheetId="194" r:id="rId39"/>
    <sheet name="VALVERDE" sheetId="195" r:id="rId40"/>
    <sheet name="VILLA ALTAGRACIA" sheetId="196" r:id="rId41"/>
    <sheet name="DJ BARAHONA" sheetId="197" r:id="rId42"/>
    <sheet name="DJ DISTRITO NACIONAL" sheetId="200" r:id="rId43"/>
    <sheet name="DJ LA VEGA" sheetId="201" r:id="rId44"/>
    <sheet name="DJ MONTECRISTI" sheetId="202" r:id="rId45"/>
    <sheet name="DJ SAN CRISTOBAL" sheetId="203" r:id="rId46"/>
    <sheet name="DJ PUERTO PLATA" sheetId="204" r:id="rId47"/>
    <sheet name="DJ SANTO DOMINGO" sheetId="205" r:id="rId48"/>
    <sheet name="DJ SAN JUAN DE LA MAGUANA" sheetId="206" r:id="rId49"/>
    <sheet name="DJ SAN FRANCISCO DE MACORÍS" sheetId="208" r:id="rId50"/>
    <sheet name="DJ SAN PEDRO DE MACORÍS" sheetId="207" r:id="rId51"/>
    <sheet name="DJ SANTIAGO" sheetId="209" r:id="rId52"/>
  </sheets>
  <definedNames>
    <definedName name="_xlnm._FilterDatabase" localSheetId="5" hidden="1">AZUA!$B$9:$E$34</definedName>
    <definedName name="_xlnm._FilterDatabase" localSheetId="6" hidden="1">BAHORUCO!$B$9:$E$35</definedName>
    <definedName name="_xlnm._FilterDatabase" localSheetId="7" hidden="1">BARAHONA!$B$9:$E$36</definedName>
    <definedName name="_xlnm._FilterDatabase" localSheetId="8" hidden="1">CONSTANZA!$B$9:$E$53</definedName>
    <definedName name="_xlnm._FilterDatabase" localSheetId="1" hidden="1">'CONTENEDOR I'!$B$4:$AN$53</definedName>
    <definedName name="_xlnm._FilterDatabase" localSheetId="9" hidden="1">DAJABÓN!$B$9:$E$55</definedName>
    <definedName name="_xlnm._FilterDatabase" localSheetId="10" hidden="1">'DISTRITO NACIONAL'!$B$9:$E$35</definedName>
    <definedName name="_xlnm._FilterDatabase" localSheetId="41" hidden="1">'DJ BARAHONA'!$B$9:$I$36</definedName>
    <definedName name="_xlnm._FilterDatabase" localSheetId="42" hidden="1">'DJ DISTRITO NACIONAL'!$B$9:$E$34</definedName>
    <definedName name="_xlnm._FilterDatabase" localSheetId="43" hidden="1">'DJ LA VEGA'!$B$9:$J$55</definedName>
    <definedName name="_xlnm._FilterDatabase" localSheetId="44" hidden="1">'DJ MONTECRISTI'!$B$9:$H$55</definedName>
    <definedName name="_xlnm._FilterDatabase" localSheetId="46" hidden="1">'DJ PUERTO PLATA'!$B$9:$E$55</definedName>
    <definedName name="_xlnm._FilterDatabase" localSheetId="45" hidden="1">'DJ SAN CRISTOBAL'!$B$9:$J$33</definedName>
    <definedName name="_xlnm._FilterDatabase" localSheetId="49" hidden="1">'DJ SAN FRANCISCO DE MACORÍS'!$B$9:$I$36</definedName>
    <definedName name="_xlnm._FilterDatabase" localSheetId="48" hidden="1">'DJ SAN JUAN DE LA MAGUANA'!$B$9:$H$36</definedName>
    <definedName name="_xlnm._FilterDatabase" localSheetId="50" hidden="1">'DJ SAN PEDRO DE MACORÍS'!$B$9:$J$37</definedName>
    <definedName name="_xlnm._FilterDatabase" localSheetId="51" hidden="1">'DJ SANTIAGO'!$B$9:$G$55</definedName>
    <definedName name="_xlnm._FilterDatabase" localSheetId="47" hidden="1">'DJ SANTO DOMINGO'!$B$9:$H$35</definedName>
    <definedName name="_xlnm._FilterDatabase" localSheetId="11" hidden="1">'EL SEIBO'!$B$9:$E$35</definedName>
    <definedName name="_xlnm._FilterDatabase" localSheetId="12" hidden="1">'ELÍAS PIÑA'!$B$9:$E$36</definedName>
    <definedName name="_xlnm._FilterDatabase" localSheetId="13" hidden="1">ESPAILLAT!$B$9:$E$34</definedName>
    <definedName name="_xlnm._FilterDatabase" localSheetId="14" hidden="1">'HATO MAYOR'!$B$9:$E$55</definedName>
    <definedName name="_xlnm._FilterDatabase" localSheetId="15" hidden="1">'HERMANAS MIRABAL'!$B$9:$E$36</definedName>
    <definedName name="_xlnm._FilterDatabase" localSheetId="16" hidden="1">INDEPENDENCIA!$B$9:$E$56</definedName>
    <definedName name="_xlnm._FilterDatabase" localSheetId="17" hidden="1">'LA ALTAGRACIA'!$B$9:$E$36</definedName>
    <definedName name="_xlnm._FilterDatabase" localSheetId="18" hidden="1">'LA ROMANA'!$B$9:$E$36</definedName>
    <definedName name="_xlnm._FilterDatabase" localSheetId="19" hidden="1">'LA VEGA'!$B$9:$E$53</definedName>
    <definedName name="_xlnm._FilterDatabase" localSheetId="20" hidden="1">'LAS MATAS DE FARFÁN'!$B$9:$E$38</definedName>
    <definedName name="_xlnm._FilterDatabase" localSheetId="21" hidden="1">'MARIA TRINIDAD SÁNCHEZ'!$B$9:$E$35</definedName>
    <definedName name="_xlnm._FilterDatabase" localSheetId="22" hidden="1">'MONSEÑOR NOUEL'!$B$9:$E$34</definedName>
    <definedName name="_xlnm._FilterDatabase" localSheetId="23" hidden="1">'MONTE PLATA'!$B$9:$E$53</definedName>
    <definedName name="_xlnm._FilterDatabase" localSheetId="24" hidden="1">MONTECRISTI!$B$9:$E$35</definedName>
    <definedName name="_xlnm._FilterDatabase" localSheetId="25" hidden="1">PEDERNALES!$B$9:$E$38</definedName>
    <definedName name="_xlnm._FilterDatabase" localSheetId="26" hidden="1">PERAVIA!$B$9:$E$54</definedName>
    <definedName name="_xlnm._FilterDatabase" localSheetId="27" hidden="1">'PUERTO PLATA'!$B$9:$E$55</definedName>
    <definedName name="_xlnm._FilterDatabase" localSheetId="4" hidden="1">RD!$B$9:$E$57</definedName>
    <definedName name="_xlnm._FilterDatabase" localSheetId="28" hidden="1">SAMANÁ!$B$9:$E$36</definedName>
    <definedName name="_xlnm._FilterDatabase" localSheetId="29" hidden="1">'SAN CRISTÓBAL'!$B$9:$E$53</definedName>
    <definedName name="_xlnm._FilterDatabase" localSheetId="30" hidden="1">'SAN FRANCISCO DE MACORÍS'!$B$9:$E$35</definedName>
    <definedName name="_xlnm._FilterDatabase" localSheetId="31" hidden="1">'SAN JOSÉ DE OCOA '!$B$9:$E$54</definedName>
    <definedName name="_xlnm._FilterDatabase" localSheetId="32" hidden="1">'SAN JUAN DE LA MAGUANA'!$B$9:$E$55</definedName>
    <definedName name="_xlnm._FilterDatabase" localSheetId="33" hidden="1">'SAN PEDRO DE MACORÍS'!$B$9:$E$57</definedName>
    <definedName name="_xlnm._FilterDatabase" localSheetId="34" hidden="1">'SÁNCHEZ RAMÍREZ'!$B$9:$E$36</definedName>
    <definedName name="_xlnm._FilterDatabase" localSheetId="35" hidden="1">SANTIAGO!$B$9:$E$55</definedName>
    <definedName name="_xlnm._FilterDatabase" localSheetId="36" hidden="1">'SANTIAGO RODRIGUEZ'!$B$9:$E$37</definedName>
    <definedName name="_xlnm._FilterDatabase" localSheetId="37" hidden="1">'SANTO DOMINGO ESTE'!$B$9:$E$37</definedName>
    <definedName name="_xlnm._FilterDatabase" localSheetId="38" hidden="1">'SANTO DOMINGO OESTE'!$B$9:$E$36</definedName>
    <definedName name="_xlnm._FilterDatabase" localSheetId="39" hidden="1">VALVERDE!$B$9:$E$36</definedName>
    <definedName name="_xlnm._FilterDatabase" localSheetId="40" hidden="1">'VILLA ALTAGRACIA'!$B$9:$E$38</definedName>
    <definedName name="_xlnm._FilterDatabase" localSheetId="3" hidden="1">XXSISTEMASXPROVINCIA!$B$12:$H$43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69" l="1"/>
  <c r="D58" i="163"/>
  <c r="D58" i="212"/>
  <c r="J58" i="203" l="1"/>
  <c r="E58" i="203"/>
  <c r="F58" i="203"/>
  <c r="G58" i="203"/>
  <c r="H58" i="203"/>
  <c r="I58" i="203"/>
  <c r="D58" i="203"/>
  <c r="E53" i="212"/>
  <c r="E9" i="212"/>
  <c r="D9" i="212"/>
  <c r="C9" i="212"/>
  <c r="A7" i="212"/>
  <c r="E58" i="209"/>
  <c r="D58" i="209"/>
  <c r="J58" i="207"/>
  <c r="E58" i="207"/>
  <c r="F58" i="207"/>
  <c r="G58" i="207"/>
  <c r="H58" i="207"/>
  <c r="I58" i="207"/>
  <c r="D58" i="207"/>
  <c r="I58" i="208"/>
  <c r="E58" i="208"/>
  <c r="F58" i="208"/>
  <c r="G58" i="208"/>
  <c r="H58" i="208"/>
  <c r="D58" i="208"/>
  <c r="H58" i="206"/>
  <c r="G58" i="206"/>
  <c r="E58" i="206"/>
  <c r="F58" i="206"/>
  <c r="D58" i="206"/>
  <c r="H58" i="205"/>
  <c r="E58" i="205"/>
  <c r="F58" i="205"/>
  <c r="G58" i="205"/>
  <c r="D58" i="205"/>
  <c r="E58" i="204"/>
  <c r="D58" i="204"/>
  <c r="H58" i="202"/>
  <c r="E58" i="202"/>
  <c r="F58" i="202"/>
  <c r="G58" i="202"/>
  <c r="D58" i="202"/>
  <c r="J58" i="201"/>
  <c r="E58" i="201"/>
  <c r="F58" i="201"/>
  <c r="G58" i="201"/>
  <c r="H58" i="201"/>
  <c r="I58" i="201"/>
  <c r="D58" i="201"/>
  <c r="E58" i="200"/>
  <c r="D58" i="200"/>
  <c r="I58" i="197"/>
  <c r="E58" i="197"/>
  <c r="F58" i="197"/>
  <c r="G58" i="197"/>
  <c r="H58" i="197"/>
  <c r="D58" i="197"/>
  <c r="E58" i="196"/>
  <c r="D58" i="196"/>
  <c r="E58" i="195"/>
  <c r="D58" i="195"/>
  <c r="E58" i="194"/>
  <c r="D58" i="194"/>
  <c r="E58" i="193"/>
  <c r="D58" i="193"/>
  <c r="E58" i="192"/>
  <c r="D58" i="192"/>
  <c r="E58" i="191"/>
  <c r="D58" i="191"/>
  <c r="E58" i="190"/>
  <c r="D58" i="190"/>
  <c r="E58" i="189"/>
  <c r="D58" i="189"/>
  <c r="E58" i="188"/>
  <c r="D58" i="188"/>
  <c r="D58" i="187"/>
  <c r="E58" i="186"/>
  <c r="D58" i="186"/>
  <c r="E58" i="184"/>
  <c r="D58" i="184"/>
  <c r="E58" i="183"/>
  <c r="D58" i="183"/>
  <c r="E58" i="182"/>
  <c r="D58" i="182"/>
  <c r="D58" i="181"/>
  <c r="E58" i="180"/>
  <c r="D58" i="180"/>
  <c r="E58" i="179"/>
  <c r="D58" i="179"/>
  <c r="E58" i="178"/>
  <c r="D58" i="178"/>
  <c r="E58" i="177"/>
  <c r="D58" i="177"/>
  <c r="E58" i="176"/>
  <c r="D58" i="176"/>
  <c r="E58" i="210"/>
  <c r="D58" i="210"/>
  <c r="E58" i="175"/>
  <c r="D58" i="175"/>
  <c r="E58" i="174"/>
  <c r="D58" i="174"/>
  <c r="D58" i="173"/>
  <c r="E58" i="172"/>
  <c r="D58" i="172"/>
  <c r="E58" i="170"/>
  <c r="D58" i="170"/>
  <c r="E58" i="168"/>
  <c r="D58" i="168"/>
  <c r="E58" i="199"/>
  <c r="D58" i="199"/>
  <c r="E58" i="167"/>
  <c r="D58" i="167"/>
  <c r="E58" i="166"/>
  <c r="D58" i="166"/>
  <c r="E58" i="165"/>
  <c r="D58" i="165"/>
  <c r="E58" i="164"/>
  <c r="D58" i="164"/>
  <c r="E58" i="162"/>
  <c r="D58" i="162"/>
  <c r="D58" i="158"/>
  <c r="D49" i="154"/>
  <c r="F49" i="154"/>
  <c r="E36" i="212" l="1"/>
  <c r="E50" i="212"/>
  <c r="E51" i="212"/>
  <c r="E24" i="212"/>
  <c r="E25" i="212"/>
  <c r="E12" i="212"/>
  <c r="E42" i="212"/>
  <c r="E11" i="212"/>
  <c r="E33" i="212"/>
  <c r="E30" i="212"/>
  <c r="E55" i="212"/>
  <c r="E22" i="212"/>
  <c r="E34" i="212"/>
  <c r="E46" i="212"/>
  <c r="E15" i="212"/>
  <c r="E16" i="212"/>
  <c r="E19" i="212"/>
  <c r="E47" i="212"/>
  <c r="E18" i="212"/>
  <c r="E20" i="212"/>
  <c r="E29" i="212"/>
  <c r="E56" i="212"/>
  <c r="E41" i="212"/>
  <c r="E35" i="212"/>
  <c r="E31" i="212"/>
  <c r="E48" i="212"/>
  <c r="E52" i="212"/>
  <c r="E17" i="212"/>
  <c r="E27" i="212"/>
  <c r="E13" i="212"/>
  <c r="E26" i="212"/>
  <c r="E44" i="212"/>
  <c r="E37" i="212"/>
  <c r="E45" i="212"/>
  <c r="E49" i="212"/>
  <c r="E54" i="212"/>
  <c r="E10" i="212"/>
  <c r="E14" i="212"/>
  <c r="E23" i="212"/>
  <c r="E28" i="212"/>
  <c r="E21" i="212"/>
  <c r="E43" i="212"/>
  <c r="E32" i="212"/>
  <c r="E57" i="212"/>
  <c r="E39" i="212"/>
  <c r="E40" i="212"/>
  <c r="E38" i="212"/>
  <c r="E3" i="160"/>
  <c r="E4" i="160"/>
  <c r="E5" i="160"/>
  <c r="E6" i="160"/>
  <c r="E7" i="160"/>
  <c r="E8" i="160"/>
  <c r="E9" i="160"/>
  <c r="E10" i="160"/>
  <c r="E11" i="160"/>
  <c r="E12" i="160"/>
  <c r="E13" i="160"/>
  <c r="E14" i="160"/>
  <c r="E15" i="160"/>
  <c r="E16" i="160"/>
  <c r="E17" i="160"/>
  <c r="E18" i="160"/>
  <c r="E19" i="160"/>
  <c r="E20" i="160"/>
  <c r="E21" i="160"/>
  <c r="E22" i="160"/>
  <c r="E23" i="160"/>
  <c r="E24" i="160"/>
  <c r="E25" i="160"/>
  <c r="E26" i="160"/>
  <c r="E27" i="160"/>
  <c r="E28" i="160"/>
  <c r="E29" i="160"/>
  <c r="E30" i="160"/>
  <c r="E31" i="160"/>
  <c r="E32" i="160"/>
  <c r="E33" i="160"/>
  <c r="E34" i="160"/>
  <c r="E35" i="160"/>
  <c r="E36" i="160"/>
  <c r="E37" i="160"/>
  <c r="E2" i="160"/>
  <c r="E38" i="160" s="1"/>
  <c r="D38" i="160"/>
  <c r="C38" i="160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D53" i="1"/>
  <c r="AN5" i="1"/>
  <c r="AN53" i="1" s="1"/>
  <c r="E58" i="212" l="1"/>
  <c r="H41" i="154"/>
  <c r="H21" i="154"/>
  <c r="H39" i="154"/>
  <c r="H40" i="154"/>
  <c r="H36" i="154"/>
  <c r="H35" i="154"/>
  <c r="H33" i="154"/>
  <c r="H43" i="154"/>
  <c r="H34" i="154"/>
  <c r="H28" i="154"/>
  <c r="H45" i="154"/>
  <c r="H22" i="154"/>
  <c r="H23" i="154"/>
  <c r="H25" i="154"/>
  <c r="H44" i="154"/>
  <c r="H26" i="154"/>
  <c r="H29" i="154"/>
  <c r="H27" i="154"/>
  <c r="H30" i="154"/>
  <c r="H46" i="154"/>
  <c r="H19" i="154"/>
  <c r="H16" i="154"/>
  <c r="H37" i="154"/>
  <c r="H20" i="154"/>
  <c r="H17" i="154"/>
  <c r="H47" i="154"/>
  <c r="H42" i="154"/>
  <c r="H18" i="154"/>
  <c r="H31" i="154"/>
  <c r="H13" i="154"/>
  <c r="H38" i="154"/>
  <c r="H15" i="154"/>
  <c r="H14" i="154"/>
  <c r="H32" i="154"/>
  <c r="H48" i="154"/>
  <c r="H24" i="154"/>
  <c r="E14" i="154" l="1"/>
  <c r="G48" i="154"/>
  <c r="G14" i="154"/>
  <c r="G32" i="154"/>
  <c r="E32" i="154"/>
  <c r="E13" i="154"/>
  <c r="H49" i="154"/>
  <c r="D50" i="154" s="1"/>
  <c r="E48" i="154"/>
  <c r="F50" i="154" l="1"/>
  <c r="I10" i="201" l="1"/>
  <c r="I12" i="201"/>
  <c r="I23" i="201"/>
  <c r="I19" i="201"/>
  <c r="I11" i="201"/>
  <c r="I16" i="201"/>
  <c r="I17" i="201"/>
  <c r="I22" i="201"/>
  <c r="I43" i="201"/>
  <c r="I18" i="201"/>
  <c r="I21" i="201"/>
  <c r="I13" i="201"/>
  <c r="I15" i="201"/>
  <c r="I24" i="201"/>
  <c r="I49" i="201"/>
  <c r="I29" i="201"/>
  <c r="I20" i="201"/>
  <c r="I55" i="201"/>
  <c r="I33" i="201"/>
  <c r="I31" i="201"/>
  <c r="I56" i="201"/>
  <c r="I52" i="201"/>
  <c r="I30" i="201"/>
  <c r="I27" i="201"/>
  <c r="I50" i="201"/>
  <c r="I26" i="201"/>
  <c r="I38" i="201"/>
  <c r="I25" i="201"/>
  <c r="I47" i="201"/>
  <c r="I37" i="201"/>
  <c r="I32" i="201"/>
  <c r="I57" i="201"/>
  <c r="I28" i="201"/>
  <c r="I41" i="201"/>
  <c r="I35" i="201"/>
  <c r="I34" i="201"/>
  <c r="I51" i="201"/>
  <c r="I44" i="201"/>
  <c r="I42" i="201"/>
  <c r="I40" i="201"/>
  <c r="I53" i="201"/>
  <c r="I36" i="201"/>
  <c r="I39" i="201"/>
  <c r="I45" i="201"/>
  <c r="I46" i="201"/>
  <c r="I48" i="201"/>
  <c r="I54" i="201"/>
  <c r="I14" i="201"/>
  <c r="H12" i="208" l="1"/>
  <c r="G15" i="206"/>
  <c r="G27" i="206"/>
  <c r="G14" i="206"/>
  <c r="G10" i="206"/>
  <c r="G29" i="206"/>
  <c r="G56" i="206"/>
  <c r="G24" i="206"/>
  <c r="G30" i="206"/>
  <c r="G34" i="206"/>
  <c r="G11" i="206"/>
  <c r="G16" i="206"/>
  <c r="G13" i="206"/>
  <c r="G19" i="206"/>
  <c r="G25" i="206"/>
  <c r="G23" i="206"/>
  <c r="G28" i="206"/>
  <c r="G17" i="206"/>
  <c r="G54" i="206"/>
  <c r="G26" i="206"/>
  <c r="G36" i="206"/>
  <c r="G32" i="206"/>
  <c r="G49" i="206"/>
  <c r="G22" i="206"/>
  <c r="G35" i="206"/>
  <c r="G18" i="206"/>
  <c r="G21" i="206"/>
  <c r="G20" i="206"/>
  <c r="G47" i="206"/>
  <c r="G55" i="206"/>
  <c r="G37" i="206"/>
  <c r="G38" i="206"/>
  <c r="G33" i="206"/>
  <c r="G43" i="206"/>
  <c r="G48" i="206"/>
  <c r="G42" i="206"/>
  <c r="G57" i="206"/>
  <c r="G40" i="206"/>
  <c r="G45" i="206"/>
  <c r="G39" i="206"/>
  <c r="G31" i="206"/>
  <c r="G50" i="206"/>
  <c r="G41" i="206"/>
  <c r="G51" i="206"/>
  <c r="G52" i="206"/>
  <c r="G46" i="206"/>
  <c r="G44" i="206"/>
  <c r="G53" i="206"/>
  <c r="G12" i="206"/>
  <c r="I10" i="203"/>
  <c r="G10" i="202"/>
  <c r="G12" i="202"/>
  <c r="G13" i="202"/>
  <c r="G16" i="202"/>
  <c r="G14" i="202"/>
  <c r="G31" i="202"/>
  <c r="G27" i="202"/>
  <c r="G20" i="202"/>
  <c r="G19" i="202"/>
  <c r="G18" i="202"/>
  <c r="G26" i="202"/>
  <c r="G17" i="202"/>
  <c r="G22" i="202"/>
  <c r="G25" i="202"/>
  <c r="G44" i="202"/>
  <c r="G38" i="202"/>
  <c r="G21" i="202"/>
  <c r="G54" i="202"/>
  <c r="G15" i="202"/>
  <c r="G33" i="202"/>
  <c r="G35" i="202"/>
  <c r="G39" i="202"/>
  <c r="G23" i="202"/>
  <c r="G56" i="202"/>
  <c r="G29" i="202"/>
  <c r="G30" i="202"/>
  <c r="G36" i="202"/>
  <c r="G37" i="202"/>
  <c r="G55" i="202"/>
  <c r="G45" i="202"/>
  <c r="G57" i="202"/>
  <c r="G32" i="202"/>
  <c r="G42" i="202"/>
  <c r="G34" i="202"/>
  <c r="G40" i="202"/>
  <c r="G24" i="202"/>
  <c r="G46" i="202"/>
  <c r="G28" i="202"/>
  <c r="G47" i="202"/>
  <c r="G41" i="202"/>
  <c r="G43" i="202"/>
  <c r="G48" i="202"/>
  <c r="G51" i="202"/>
  <c r="G52" i="202"/>
  <c r="G50" i="202"/>
  <c r="G53" i="202"/>
  <c r="G49" i="202"/>
  <c r="G11" i="202"/>
  <c r="H12" i="197" l="1"/>
  <c r="H10" i="197" l="1"/>
  <c r="H11" i="197"/>
  <c r="H13" i="197"/>
  <c r="H29" i="197"/>
  <c r="H54" i="197"/>
  <c r="H49" i="197"/>
  <c r="H28" i="197"/>
  <c r="H48" i="197"/>
  <c r="H40" i="197"/>
  <c r="H43" i="197"/>
  <c r="H21" i="197"/>
  <c r="H38" i="197"/>
  <c r="H27" i="197"/>
  <c r="H23" i="197"/>
  <c r="H14" i="197"/>
  <c r="H19" i="197"/>
  <c r="H30" i="197"/>
  <c r="H44" i="197"/>
  <c r="H16" i="197"/>
  <c r="H39" i="197"/>
  <c r="H22" i="197"/>
  <c r="H15" i="197"/>
  <c r="H55" i="197"/>
  <c r="H24" i="197"/>
  <c r="H56" i="197"/>
  <c r="H26" i="197"/>
  <c r="H25" i="197"/>
  <c r="H31" i="197"/>
  <c r="H47" i="197"/>
  <c r="H57" i="197"/>
  <c r="H17" i="197"/>
  <c r="H20" i="197"/>
  <c r="H36" i="197"/>
  <c r="H51" i="197"/>
  <c r="H34" i="197"/>
  <c r="H18" i="197"/>
  <c r="H45" i="197"/>
  <c r="H37" i="197"/>
  <c r="H33" i="197"/>
  <c r="H41" i="197"/>
  <c r="H46" i="197"/>
  <c r="H32" i="197"/>
  <c r="H50" i="197"/>
  <c r="H52" i="197"/>
  <c r="H35" i="197"/>
  <c r="H53" i="197"/>
  <c r="H42" i="197"/>
  <c r="E10" i="190"/>
  <c r="I12" i="197" l="1"/>
  <c r="E11" i="166"/>
  <c r="E10" i="158"/>
  <c r="E40" i="210" l="1"/>
  <c r="E9" i="210"/>
  <c r="D9" i="210"/>
  <c r="C9" i="210"/>
  <c r="A7" i="210"/>
  <c r="E50" i="210" l="1"/>
  <c r="E41" i="210"/>
  <c r="E29" i="210"/>
  <c r="E56" i="210"/>
  <c r="E23" i="210"/>
  <c r="E38" i="210"/>
  <c r="E24" i="210"/>
  <c r="E16" i="210"/>
  <c r="E44" i="210"/>
  <c r="E21" i="210"/>
  <c r="E34" i="210"/>
  <c r="E36" i="210"/>
  <c r="E15" i="210"/>
  <c r="E13" i="210"/>
  <c r="E30" i="210"/>
  <c r="E17" i="210"/>
  <c r="E33" i="210"/>
  <c r="E39" i="210"/>
  <c r="E28" i="210"/>
  <c r="E20" i="210"/>
  <c r="E22" i="210"/>
  <c r="E45" i="210"/>
  <c r="E48" i="210"/>
  <c r="E51" i="210"/>
  <c r="E26" i="210"/>
  <c r="E14" i="210"/>
  <c r="E54" i="210"/>
  <c r="E18" i="210"/>
  <c r="E53" i="210"/>
  <c r="E32" i="210"/>
  <c r="E27" i="210"/>
  <c r="E37" i="210"/>
  <c r="E42" i="210"/>
  <c r="E46" i="210"/>
  <c r="E55" i="210"/>
  <c r="E52" i="210"/>
  <c r="E12" i="210"/>
  <c r="E11" i="210"/>
  <c r="E43" i="210"/>
  <c r="E25" i="210"/>
  <c r="E10" i="210"/>
  <c r="E57" i="210"/>
  <c r="E19" i="210"/>
  <c r="E35" i="210"/>
  <c r="E31" i="210"/>
  <c r="E47" i="210"/>
  <c r="E49" i="210"/>
  <c r="F14" i="209" l="1"/>
  <c r="F11" i="209"/>
  <c r="F13" i="209"/>
  <c r="F16" i="209"/>
  <c r="F19" i="209"/>
  <c r="F27" i="209"/>
  <c r="F23" i="209"/>
  <c r="F30" i="209"/>
  <c r="F15" i="209"/>
  <c r="F56" i="209"/>
  <c r="F10" i="209"/>
  <c r="F18" i="209"/>
  <c r="F20" i="209"/>
  <c r="F25" i="209"/>
  <c r="F12" i="209"/>
  <c r="F32" i="209"/>
  <c r="F54" i="209"/>
  <c r="F17" i="209"/>
  <c r="F38" i="209"/>
  <c r="F52" i="209"/>
  <c r="F26" i="209"/>
  <c r="F43" i="209"/>
  <c r="F28" i="209"/>
  <c r="F37" i="209"/>
  <c r="F48" i="209"/>
  <c r="F24" i="209"/>
  <c r="F29" i="209"/>
  <c r="F55" i="209"/>
  <c r="F57" i="209"/>
  <c r="F22" i="209"/>
  <c r="F40" i="209"/>
  <c r="F47" i="209"/>
  <c r="F33" i="209"/>
  <c r="F53" i="209"/>
  <c r="F51" i="209"/>
  <c r="F34" i="209"/>
  <c r="F46" i="209"/>
  <c r="F21" i="209"/>
  <c r="F35" i="209"/>
  <c r="F45" i="209"/>
  <c r="F42" i="209"/>
  <c r="F31" i="209"/>
  <c r="F49" i="209"/>
  <c r="F39" i="209"/>
  <c r="F41" i="209"/>
  <c r="F50" i="209"/>
  <c r="F36" i="209"/>
  <c r="F44" i="209"/>
  <c r="G9" i="209"/>
  <c r="F9" i="209"/>
  <c r="C9" i="209"/>
  <c r="B7" i="209"/>
  <c r="H11" i="208"/>
  <c r="H10" i="208"/>
  <c r="H16" i="208"/>
  <c r="H19" i="208"/>
  <c r="H24" i="208"/>
  <c r="H15" i="208"/>
  <c r="H42" i="208"/>
  <c r="H23" i="208"/>
  <c r="H20" i="208"/>
  <c r="H34" i="208"/>
  <c r="H13" i="208"/>
  <c r="H21" i="208"/>
  <c r="H14" i="208"/>
  <c r="H22" i="208"/>
  <c r="H17" i="208"/>
  <c r="H48" i="208"/>
  <c r="H26" i="208"/>
  <c r="H55" i="208"/>
  <c r="H46" i="208"/>
  <c r="H25" i="208"/>
  <c r="H18" i="208"/>
  <c r="H50" i="208"/>
  <c r="H54" i="208"/>
  <c r="H40" i="208"/>
  <c r="H31" i="208"/>
  <c r="H32" i="208"/>
  <c r="H27" i="208"/>
  <c r="H56" i="208"/>
  <c r="H47" i="208"/>
  <c r="H30" i="208"/>
  <c r="H33" i="208"/>
  <c r="H29" i="208"/>
  <c r="H51" i="208"/>
  <c r="H28" i="208"/>
  <c r="H49" i="208"/>
  <c r="H41" i="208"/>
  <c r="H45" i="208"/>
  <c r="H43" i="208"/>
  <c r="H44" i="208"/>
  <c r="H36" i="208"/>
  <c r="H39" i="208"/>
  <c r="H53" i="208"/>
  <c r="H52" i="208"/>
  <c r="H38" i="208"/>
  <c r="H37" i="208"/>
  <c r="H57" i="208"/>
  <c r="H35" i="208"/>
  <c r="I9" i="208"/>
  <c r="H9" i="208"/>
  <c r="C9" i="208"/>
  <c r="B7" i="208"/>
  <c r="I10" i="207"/>
  <c r="I18" i="207"/>
  <c r="I14" i="207"/>
  <c r="I23" i="207"/>
  <c r="I19" i="207"/>
  <c r="I13" i="207"/>
  <c r="I11" i="207"/>
  <c r="I48" i="207"/>
  <c r="I25" i="207"/>
  <c r="I20" i="207"/>
  <c r="I36" i="207"/>
  <c r="I17" i="207"/>
  <c r="I12" i="207"/>
  <c r="I16" i="207"/>
  <c r="I50" i="207"/>
  <c r="I22" i="207"/>
  <c r="I21" i="207"/>
  <c r="I15" i="207"/>
  <c r="I24" i="207"/>
  <c r="I54" i="207"/>
  <c r="I57" i="207"/>
  <c r="I46" i="207"/>
  <c r="I43" i="207"/>
  <c r="I55" i="207"/>
  <c r="I28" i="207"/>
  <c r="I26" i="207"/>
  <c r="I40" i="207"/>
  <c r="I27" i="207"/>
  <c r="I30" i="207"/>
  <c r="I45" i="207"/>
  <c r="I37" i="207"/>
  <c r="I34" i="207"/>
  <c r="I51" i="207"/>
  <c r="I44" i="207"/>
  <c r="I49" i="207"/>
  <c r="I56" i="207"/>
  <c r="I29" i="207"/>
  <c r="I35" i="207"/>
  <c r="I31" i="207"/>
  <c r="I33" i="207"/>
  <c r="I52" i="207"/>
  <c r="I32" i="207"/>
  <c r="I47" i="207"/>
  <c r="I42" i="207"/>
  <c r="I53" i="207"/>
  <c r="I39" i="207"/>
  <c r="I38" i="207"/>
  <c r="I41" i="207"/>
  <c r="J9" i="207"/>
  <c r="I9" i="207"/>
  <c r="C9" i="207"/>
  <c r="B7" i="207"/>
  <c r="H9" i="206"/>
  <c r="G9" i="206"/>
  <c r="C9" i="206"/>
  <c r="B7" i="206"/>
  <c r="G11" i="205"/>
  <c r="G12" i="205"/>
  <c r="G10" i="205"/>
  <c r="G13" i="205"/>
  <c r="G48" i="205"/>
  <c r="G25" i="205"/>
  <c r="G16" i="205"/>
  <c r="G20" i="205"/>
  <c r="G17" i="205"/>
  <c r="G52" i="205"/>
  <c r="G45" i="205"/>
  <c r="G34" i="205"/>
  <c r="G23" i="205"/>
  <c r="G18" i="205"/>
  <c r="G21" i="205"/>
  <c r="G40" i="205"/>
  <c r="G38" i="205"/>
  <c r="G24" i="205"/>
  <c r="G14" i="205"/>
  <c r="G46" i="205"/>
  <c r="G36" i="205"/>
  <c r="G22" i="205"/>
  <c r="G30" i="205"/>
  <c r="G27" i="205"/>
  <c r="G37" i="205"/>
  <c r="G19" i="205"/>
  <c r="G51" i="205"/>
  <c r="G15" i="205"/>
  <c r="G29" i="205"/>
  <c r="G28" i="205"/>
  <c r="G31" i="205"/>
  <c r="G41" i="205"/>
  <c r="G26" i="205"/>
  <c r="G44" i="205"/>
  <c r="G33" i="205"/>
  <c r="G54" i="205"/>
  <c r="G50" i="205"/>
  <c r="G47" i="205"/>
  <c r="G35" i="205"/>
  <c r="G56" i="205"/>
  <c r="G32" i="205"/>
  <c r="G43" i="205"/>
  <c r="G57" i="205"/>
  <c r="G55" i="205"/>
  <c r="G42" i="205"/>
  <c r="G53" i="205"/>
  <c r="G49" i="205"/>
  <c r="G39" i="205"/>
  <c r="H9" i="205"/>
  <c r="G9" i="205"/>
  <c r="C9" i="205"/>
  <c r="B7" i="205"/>
  <c r="E9" i="204"/>
  <c r="D9" i="204"/>
  <c r="C9" i="204"/>
  <c r="B7" i="204"/>
  <c r="I11" i="203"/>
  <c r="I12" i="203"/>
  <c r="I13" i="203"/>
  <c r="I20" i="203"/>
  <c r="I18" i="203"/>
  <c r="I27" i="203"/>
  <c r="I56" i="203"/>
  <c r="I40" i="203"/>
  <c r="I22" i="203"/>
  <c r="I32" i="203"/>
  <c r="I15" i="203"/>
  <c r="I21" i="203"/>
  <c r="I17" i="203"/>
  <c r="I14" i="203"/>
  <c r="I16" i="203"/>
  <c r="I26" i="203"/>
  <c r="I25" i="203"/>
  <c r="I24" i="203"/>
  <c r="I53" i="203"/>
  <c r="I31" i="203"/>
  <c r="I19" i="203"/>
  <c r="I38" i="203"/>
  <c r="I44" i="203"/>
  <c r="I43" i="203"/>
  <c r="I54" i="203"/>
  <c r="I55" i="203"/>
  <c r="I47" i="203"/>
  <c r="I30" i="203"/>
  <c r="I41" i="203"/>
  <c r="I57" i="203"/>
  <c r="I29" i="203"/>
  <c r="I34" i="203"/>
  <c r="I51" i="203"/>
  <c r="I35" i="203"/>
  <c r="I50" i="203"/>
  <c r="I23" i="203"/>
  <c r="I49" i="203"/>
  <c r="I36" i="203"/>
  <c r="I52" i="203"/>
  <c r="I33" i="203"/>
  <c r="I28" i="203"/>
  <c r="I39" i="203"/>
  <c r="I37" i="203"/>
  <c r="I46" i="203"/>
  <c r="I45" i="203"/>
  <c r="I48" i="203"/>
  <c r="I42" i="203"/>
  <c r="J9" i="203"/>
  <c r="I9" i="203"/>
  <c r="C9" i="203"/>
  <c r="B7" i="203"/>
  <c r="H9" i="202"/>
  <c r="G9" i="202"/>
  <c r="C9" i="202"/>
  <c r="B7" i="202"/>
  <c r="J9" i="201"/>
  <c r="I9" i="201"/>
  <c r="C9" i="201"/>
  <c r="B7" i="201"/>
  <c r="E9" i="200"/>
  <c r="D9" i="200"/>
  <c r="C9" i="200"/>
  <c r="A7" i="200"/>
  <c r="E43" i="196"/>
  <c r="E15" i="195"/>
  <c r="E51" i="194"/>
  <c r="E43" i="193"/>
  <c r="E10" i="191"/>
  <c r="E48" i="189"/>
  <c r="E12" i="188"/>
  <c r="E16" i="186"/>
  <c r="E16" i="184"/>
  <c r="E14" i="183"/>
  <c r="E11" i="180"/>
  <c r="E27" i="179"/>
  <c r="E29" i="177"/>
  <c r="E11" i="176"/>
  <c r="E30" i="175"/>
  <c r="E11" i="173"/>
  <c r="E37" i="172"/>
  <c r="E51" i="170"/>
  <c r="E30" i="169"/>
  <c r="E10" i="168"/>
  <c r="E14" i="199"/>
  <c r="E9" i="199"/>
  <c r="D9" i="199"/>
  <c r="C9" i="199"/>
  <c r="A7" i="199"/>
  <c r="E12" i="166"/>
  <c r="E10" i="164"/>
  <c r="E12" i="163"/>
  <c r="E14" i="162"/>
  <c r="I9" i="197"/>
  <c r="H9" i="197"/>
  <c r="C9" i="197"/>
  <c r="B7" i="197"/>
  <c r="E9" i="196"/>
  <c r="D9" i="196"/>
  <c r="C9" i="196"/>
  <c r="A7" i="196"/>
  <c r="E9" i="195"/>
  <c r="D9" i="195"/>
  <c r="C9" i="195"/>
  <c r="A7" i="195"/>
  <c r="E9" i="194"/>
  <c r="D9" i="194"/>
  <c r="C9" i="194"/>
  <c r="A7" i="194"/>
  <c r="E9" i="193"/>
  <c r="D9" i="193"/>
  <c r="C9" i="193"/>
  <c r="A7" i="193"/>
  <c r="E10" i="192"/>
  <c r="E9" i="192"/>
  <c r="D9" i="192"/>
  <c r="C9" i="192"/>
  <c r="A7" i="192"/>
  <c r="E9" i="191"/>
  <c r="D9" i="191"/>
  <c r="C9" i="191"/>
  <c r="A7" i="191"/>
  <c r="E9" i="190"/>
  <c r="D9" i="190"/>
  <c r="C9" i="190"/>
  <c r="A7" i="190"/>
  <c r="E9" i="189"/>
  <c r="D9" i="189"/>
  <c r="C9" i="189"/>
  <c r="A7" i="189"/>
  <c r="E9" i="188"/>
  <c r="D9" i="188"/>
  <c r="C9" i="188"/>
  <c r="A7" i="188"/>
  <c r="E9" i="187"/>
  <c r="D9" i="187"/>
  <c r="C9" i="187"/>
  <c r="A7" i="187"/>
  <c r="E9" i="186"/>
  <c r="D9" i="186"/>
  <c r="C9" i="186"/>
  <c r="A7" i="186"/>
  <c r="E9" i="184"/>
  <c r="D9" i="184"/>
  <c r="C9" i="184"/>
  <c r="A7" i="184"/>
  <c r="E9" i="183"/>
  <c r="D9" i="183"/>
  <c r="C9" i="183"/>
  <c r="A7" i="183"/>
  <c r="E9" i="182"/>
  <c r="D9" i="182"/>
  <c r="C9" i="182"/>
  <c r="A7" i="182"/>
  <c r="E11" i="181"/>
  <c r="E9" i="181"/>
  <c r="D9" i="181"/>
  <c r="C9" i="181"/>
  <c r="A7" i="181"/>
  <c r="E9" i="180"/>
  <c r="D9" i="180"/>
  <c r="C9" i="180"/>
  <c r="A7" i="180"/>
  <c r="E9" i="179"/>
  <c r="D9" i="179"/>
  <c r="C9" i="179"/>
  <c r="A7" i="179"/>
  <c r="E12" i="178"/>
  <c r="E9" i="178"/>
  <c r="D9" i="178"/>
  <c r="C9" i="178"/>
  <c r="A7" i="178"/>
  <c r="E9" i="177"/>
  <c r="D9" i="177"/>
  <c r="C9" i="177"/>
  <c r="A7" i="177"/>
  <c r="E9" i="176"/>
  <c r="D9" i="176"/>
  <c r="C9" i="176"/>
  <c r="A7" i="176"/>
  <c r="E9" i="175"/>
  <c r="D9" i="175"/>
  <c r="C9" i="175"/>
  <c r="A7" i="175"/>
  <c r="E27" i="174"/>
  <c r="E9" i="174"/>
  <c r="D9" i="174"/>
  <c r="C9" i="174"/>
  <c r="A7" i="174"/>
  <c r="E9" i="173"/>
  <c r="D9" i="173"/>
  <c r="C9" i="173"/>
  <c r="A7" i="173"/>
  <c r="E9" i="172"/>
  <c r="D9" i="172"/>
  <c r="C9" i="172"/>
  <c r="A7" i="172"/>
  <c r="E9" i="170"/>
  <c r="D9" i="170"/>
  <c r="C9" i="170"/>
  <c r="A7" i="170"/>
  <c r="E9" i="169"/>
  <c r="D9" i="169"/>
  <c r="C9" i="169"/>
  <c r="A7" i="169"/>
  <c r="E9" i="168"/>
  <c r="D9" i="168"/>
  <c r="C9" i="168"/>
  <c r="A7" i="168"/>
  <c r="E14" i="167"/>
  <c r="E9" i="167"/>
  <c r="D9" i="167"/>
  <c r="C9" i="167"/>
  <c r="A7" i="167"/>
  <c r="E9" i="166"/>
  <c r="D9" i="166"/>
  <c r="C9" i="166"/>
  <c r="A7" i="166"/>
  <c r="E9" i="165"/>
  <c r="D9" i="165"/>
  <c r="C9" i="165"/>
  <c r="A7" i="165"/>
  <c r="E9" i="164"/>
  <c r="D9" i="164"/>
  <c r="C9" i="164"/>
  <c r="A7" i="164"/>
  <c r="E9" i="163"/>
  <c r="D9" i="163"/>
  <c r="C9" i="163"/>
  <c r="A7" i="163"/>
  <c r="E9" i="162"/>
  <c r="D9" i="162"/>
  <c r="C9" i="162"/>
  <c r="A7" i="162"/>
  <c r="F58" i="209" l="1"/>
  <c r="E11" i="179"/>
  <c r="I20" i="208"/>
  <c r="H50" i="205"/>
  <c r="G12" i="209"/>
  <c r="J53" i="207"/>
  <c r="J26" i="201"/>
  <c r="J46" i="203"/>
  <c r="E44" i="190"/>
  <c r="E17" i="190"/>
  <c r="E19" i="189"/>
  <c r="E32" i="187"/>
  <c r="E14" i="182"/>
  <c r="E10" i="182"/>
  <c r="E16" i="182"/>
  <c r="E18" i="182"/>
  <c r="E29" i="182"/>
  <c r="E56" i="182"/>
  <c r="E23" i="182"/>
  <c r="E26" i="182"/>
  <c r="E48" i="182"/>
  <c r="E50" i="182"/>
  <c r="E52" i="182"/>
  <c r="E45" i="182"/>
  <c r="E11" i="182"/>
  <c r="E32" i="182"/>
  <c r="E17" i="182"/>
  <c r="E20" i="182"/>
  <c r="E25" i="182"/>
  <c r="E47" i="182"/>
  <c r="E28" i="182"/>
  <c r="E55" i="182"/>
  <c r="E39" i="182"/>
  <c r="E51" i="182"/>
  <c r="E49" i="182"/>
  <c r="E33" i="182"/>
  <c r="E15" i="182"/>
  <c r="E30" i="182"/>
  <c r="E13" i="182"/>
  <c r="E21" i="182"/>
  <c r="E54" i="182"/>
  <c r="E37" i="182"/>
  <c r="E38" i="182"/>
  <c r="E34" i="182"/>
  <c r="E36" i="182"/>
  <c r="E41" i="182"/>
  <c r="E42" i="182"/>
  <c r="E53" i="182"/>
  <c r="E12" i="182"/>
  <c r="E24" i="182"/>
  <c r="E19" i="182"/>
  <c r="E27" i="182"/>
  <c r="E35" i="182"/>
  <c r="E22" i="182"/>
  <c r="E31" i="182"/>
  <c r="E40" i="182"/>
  <c r="E57" i="182"/>
  <c r="E44" i="182"/>
  <c r="E43" i="182"/>
  <c r="E46" i="182"/>
  <c r="E10" i="176"/>
  <c r="E11" i="170"/>
  <c r="E50" i="165"/>
  <c r="E20" i="165"/>
  <c r="E10" i="165"/>
  <c r="I46" i="197"/>
  <c r="H45" i="206"/>
  <c r="E20" i="204"/>
  <c r="E22" i="204"/>
  <c r="E32" i="204"/>
  <c r="E24" i="204"/>
  <c r="E17" i="204"/>
  <c r="E35" i="204"/>
  <c r="E21" i="204"/>
  <c r="E46" i="204"/>
  <c r="E27" i="204"/>
  <c r="E31" i="204"/>
  <c r="E47" i="204"/>
  <c r="E34" i="204"/>
  <c r="E56" i="204"/>
  <c r="E43" i="204"/>
  <c r="E37" i="204"/>
  <c r="E48" i="204"/>
  <c r="E42" i="204"/>
  <c r="E52" i="204"/>
  <c r="E26" i="204"/>
  <c r="E41" i="204"/>
  <c r="E50" i="204"/>
  <c r="E36" i="204"/>
  <c r="E51" i="204"/>
  <c r="E44" i="204"/>
  <c r="E28" i="204"/>
  <c r="E23" i="204"/>
  <c r="E38" i="204"/>
  <c r="E29" i="204"/>
  <c r="E54" i="204"/>
  <c r="E18" i="204"/>
  <c r="E30" i="204"/>
  <c r="E11" i="204"/>
  <c r="E14" i="204"/>
  <c r="E13" i="204"/>
  <c r="E10" i="204"/>
  <c r="E57" i="204"/>
  <c r="E40" i="204"/>
  <c r="E49" i="204"/>
  <c r="E55" i="204"/>
  <c r="E45" i="204"/>
  <c r="E33" i="204"/>
  <c r="E53" i="204"/>
  <c r="E25" i="204"/>
  <c r="E16" i="204"/>
  <c r="E19" i="204"/>
  <c r="E15" i="204"/>
  <c r="E12" i="204"/>
  <c r="E39" i="204"/>
  <c r="H47" i="202"/>
  <c r="E25" i="200"/>
  <c r="E21" i="200"/>
  <c r="E54" i="200"/>
  <c r="E24" i="200"/>
  <c r="E16" i="200"/>
  <c r="E35" i="200"/>
  <c r="E52" i="200"/>
  <c r="E17" i="200"/>
  <c r="E20" i="200"/>
  <c r="E41" i="200"/>
  <c r="E29" i="200"/>
  <c r="E51" i="200"/>
  <c r="E56" i="200"/>
  <c r="E50" i="200"/>
  <c r="E34" i="200"/>
  <c r="E39" i="200"/>
  <c r="E48" i="200"/>
  <c r="E33" i="200"/>
  <c r="E55" i="200"/>
  <c r="E36" i="200"/>
  <c r="E26" i="200"/>
  <c r="E32" i="200"/>
  <c r="E10" i="200"/>
  <c r="E27" i="200"/>
  <c r="E57" i="200"/>
  <c r="E11" i="200"/>
  <c r="E18" i="200"/>
  <c r="E12" i="200"/>
  <c r="E37" i="200"/>
  <c r="E44" i="200"/>
  <c r="E31" i="200"/>
  <c r="E15" i="200"/>
  <c r="E13" i="200"/>
  <c r="E22" i="200"/>
  <c r="E45" i="200"/>
  <c r="E47" i="200"/>
  <c r="E49" i="200"/>
  <c r="E28" i="200"/>
  <c r="E38" i="200"/>
  <c r="E14" i="200"/>
  <c r="E43" i="200"/>
  <c r="E53" i="200"/>
  <c r="E40" i="200"/>
  <c r="E23" i="200"/>
  <c r="E30" i="200"/>
  <c r="E42" i="200"/>
  <c r="E46" i="200"/>
  <c r="E19" i="200"/>
  <c r="E11" i="196"/>
  <c r="E34" i="199"/>
  <c r="E54" i="199"/>
  <c r="E53" i="199"/>
  <c r="E11" i="199"/>
  <c r="E17" i="199"/>
  <c r="E15" i="199"/>
  <c r="E55" i="199"/>
  <c r="E44" i="199"/>
  <c r="E25" i="199"/>
  <c r="E29" i="199"/>
  <c r="E41" i="199"/>
  <c r="E23" i="199"/>
  <c r="E47" i="199"/>
  <c r="E50" i="199"/>
  <c r="E52" i="199"/>
  <c r="E57" i="199"/>
  <c r="E37" i="199"/>
  <c r="E33" i="199"/>
  <c r="E40" i="199"/>
  <c r="E48" i="199"/>
  <c r="E45" i="199"/>
  <c r="E31" i="199"/>
  <c r="E20" i="199"/>
  <c r="E27" i="199"/>
  <c r="E19" i="199"/>
  <c r="E56" i="199"/>
  <c r="E32" i="199"/>
  <c r="E28" i="199"/>
  <c r="E12" i="199"/>
  <c r="E46" i="199"/>
  <c r="E38" i="199"/>
  <c r="E36" i="199"/>
  <c r="E49" i="199"/>
  <c r="E21" i="199"/>
  <c r="E30" i="199"/>
  <c r="E39" i="199"/>
  <c r="E18" i="199"/>
  <c r="E24" i="199"/>
  <c r="E35" i="199"/>
  <c r="E13" i="199"/>
  <c r="E10" i="199"/>
  <c r="E26" i="199"/>
  <c r="E42" i="199"/>
  <c r="E51" i="199"/>
  <c r="E22" i="199"/>
  <c r="E16" i="199"/>
  <c r="E43" i="199"/>
  <c r="E44" i="196"/>
  <c r="E13" i="196"/>
  <c r="E53" i="196"/>
  <c r="E41" i="196"/>
  <c r="E51" i="196"/>
  <c r="E57" i="196"/>
  <c r="E39" i="196"/>
  <c r="E15" i="196"/>
  <c r="E37" i="196"/>
  <c r="E27" i="196"/>
  <c r="E36" i="196"/>
  <c r="E31" i="196"/>
  <c r="E16" i="196"/>
  <c r="E56" i="196"/>
  <c r="E22" i="196"/>
  <c r="E54" i="196"/>
  <c r="E46" i="196"/>
  <c r="E49" i="196"/>
  <c r="E35" i="196"/>
  <c r="E38" i="196"/>
  <c r="E29" i="196"/>
  <c r="E33" i="196"/>
  <c r="E12" i="196"/>
  <c r="E18" i="196"/>
  <c r="E28" i="196"/>
  <c r="E23" i="196"/>
  <c r="E32" i="196"/>
  <c r="E45" i="196"/>
  <c r="E47" i="196"/>
  <c r="E30" i="196"/>
  <c r="E34" i="196"/>
  <c r="E14" i="196"/>
  <c r="E26" i="196"/>
  <c r="E20" i="196"/>
  <c r="E10" i="196"/>
  <c r="E40" i="196"/>
  <c r="E25" i="196"/>
  <c r="E55" i="196"/>
  <c r="E42" i="196"/>
  <c r="E17" i="196"/>
  <c r="E48" i="196"/>
  <c r="E50" i="196"/>
  <c r="E19" i="196"/>
  <c r="E52" i="196"/>
  <c r="E21" i="196"/>
  <c r="E24" i="196"/>
  <c r="E21" i="195"/>
  <c r="E57" i="195"/>
  <c r="E27" i="195"/>
  <c r="E56" i="195"/>
  <c r="E40" i="195"/>
  <c r="E48" i="195"/>
  <c r="E22" i="195"/>
  <c r="E30" i="195"/>
  <c r="E41" i="195"/>
  <c r="E16" i="195"/>
  <c r="E13" i="195"/>
  <c r="E55" i="195"/>
  <c r="E26" i="195"/>
  <c r="E37" i="195"/>
  <c r="E46" i="195"/>
  <c r="E43" i="195"/>
  <c r="E33" i="195"/>
  <c r="E50" i="195"/>
  <c r="E53" i="195"/>
  <c r="E18" i="195"/>
  <c r="E11" i="195"/>
  <c r="E19" i="195"/>
  <c r="E17" i="195"/>
  <c r="E32" i="195"/>
  <c r="E28" i="195"/>
  <c r="E25" i="195"/>
  <c r="E47" i="195"/>
  <c r="E35" i="195"/>
  <c r="E49" i="195"/>
  <c r="E51" i="195"/>
  <c r="E31" i="195"/>
  <c r="E36" i="195"/>
  <c r="E52" i="195"/>
  <c r="E24" i="195"/>
  <c r="E14" i="195"/>
  <c r="E45" i="195"/>
  <c r="E34" i="195"/>
  <c r="E42" i="195"/>
  <c r="E54" i="195"/>
  <c r="E44" i="195"/>
  <c r="E39" i="195"/>
  <c r="E23" i="195"/>
  <c r="E29" i="195"/>
  <c r="E38" i="195"/>
  <c r="E20" i="195"/>
  <c r="E12" i="195"/>
  <c r="E10" i="195"/>
  <c r="E43" i="194"/>
  <c r="E16" i="194"/>
  <c r="E15" i="194"/>
  <c r="E45" i="194"/>
  <c r="E14" i="194"/>
  <c r="E44" i="194"/>
  <c r="E25" i="194"/>
  <c r="E48" i="194"/>
  <c r="E32" i="194"/>
  <c r="E30" i="194"/>
  <c r="E24" i="194"/>
  <c r="E41" i="194"/>
  <c r="E50" i="194"/>
  <c r="E38" i="194"/>
  <c r="E46" i="194"/>
  <c r="E28" i="194"/>
  <c r="E17" i="194"/>
  <c r="E10" i="194"/>
  <c r="E34" i="194"/>
  <c r="E20" i="194"/>
  <c r="E55" i="194"/>
  <c r="E47" i="194"/>
  <c r="E18" i="194"/>
  <c r="E11" i="194"/>
  <c r="E26" i="194"/>
  <c r="E37" i="194"/>
  <c r="E29" i="194"/>
  <c r="E33" i="194"/>
  <c r="E22" i="194"/>
  <c r="E53" i="194"/>
  <c r="E49" i="194"/>
  <c r="E36" i="194"/>
  <c r="E39" i="194"/>
  <c r="E56" i="194"/>
  <c r="E12" i="194"/>
  <c r="E13" i="194"/>
  <c r="E57" i="194"/>
  <c r="E52" i="194"/>
  <c r="E21" i="194"/>
  <c r="E35" i="194"/>
  <c r="E23" i="194"/>
  <c r="E40" i="194"/>
  <c r="E27" i="194"/>
  <c r="E31" i="194"/>
  <c r="E19" i="194"/>
  <c r="E54" i="194"/>
  <c r="E42" i="194"/>
  <c r="E15" i="193"/>
  <c r="E19" i="193"/>
  <c r="E52" i="193"/>
  <c r="E42" i="193"/>
  <c r="E32" i="193"/>
  <c r="E27" i="193"/>
  <c r="E28" i="193"/>
  <c r="E54" i="193"/>
  <c r="E48" i="193"/>
  <c r="E55" i="193"/>
  <c r="E36" i="193"/>
  <c r="E11" i="193"/>
  <c r="E40" i="193"/>
  <c r="E30" i="193"/>
  <c r="E57" i="193"/>
  <c r="E41" i="193"/>
  <c r="E17" i="193"/>
  <c r="E13" i="193"/>
  <c r="E23" i="193"/>
  <c r="E29" i="193"/>
  <c r="E20" i="193"/>
  <c r="E53" i="193"/>
  <c r="E31" i="193"/>
  <c r="E10" i="193"/>
  <c r="E24" i="193"/>
  <c r="E34" i="193"/>
  <c r="E21" i="193"/>
  <c r="E56" i="193"/>
  <c r="E22" i="193"/>
  <c r="E18" i="193"/>
  <c r="E47" i="193"/>
  <c r="E38" i="193"/>
  <c r="E16" i="193"/>
  <c r="E39" i="193"/>
  <c r="E45" i="193"/>
  <c r="E14" i="193"/>
  <c r="E37" i="193"/>
  <c r="E25" i="193"/>
  <c r="E46" i="193"/>
  <c r="E51" i="193"/>
  <c r="E35" i="193"/>
  <c r="E44" i="193"/>
  <c r="E33" i="193"/>
  <c r="E26" i="193"/>
  <c r="E49" i="193"/>
  <c r="E12" i="193"/>
  <c r="E50" i="193"/>
  <c r="E31" i="192"/>
  <c r="E57" i="192"/>
  <c r="E41" i="192"/>
  <c r="E29" i="192"/>
  <c r="E49" i="192"/>
  <c r="E47" i="192"/>
  <c r="E34" i="192"/>
  <c r="E53" i="192"/>
  <c r="E24" i="192"/>
  <c r="E23" i="192"/>
  <c r="E27" i="192"/>
  <c r="E18" i="192"/>
  <c r="E30" i="192"/>
  <c r="E38" i="192"/>
  <c r="E42" i="192"/>
  <c r="E45" i="192"/>
  <c r="E48" i="192"/>
  <c r="E32" i="192"/>
  <c r="E50" i="192"/>
  <c r="E35" i="192"/>
  <c r="E52" i="192"/>
  <c r="E12" i="192"/>
  <c r="E11" i="192"/>
  <c r="E15" i="192"/>
  <c r="E55" i="192"/>
  <c r="E39" i="192"/>
  <c r="E43" i="192"/>
  <c r="E54" i="192"/>
  <c r="E16" i="192"/>
  <c r="E33" i="192"/>
  <c r="E28" i="192"/>
  <c r="E25" i="192"/>
  <c r="E26" i="192"/>
  <c r="E19" i="192"/>
  <c r="E17" i="192"/>
  <c r="E13" i="192"/>
  <c r="E36" i="192"/>
  <c r="E37" i="192"/>
  <c r="E40" i="192"/>
  <c r="E44" i="192"/>
  <c r="E46" i="192"/>
  <c r="E56" i="192"/>
  <c r="E51" i="192"/>
  <c r="E21" i="192"/>
  <c r="E20" i="192"/>
  <c r="E22" i="192"/>
  <c r="E14" i="192"/>
  <c r="E13" i="191"/>
  <c r="E45" i="191"/>
  <c r="E18" i="191"/>
  <c r="E52" i="191"/>
  <c r="E39" i="191"/>
  <c r="E29" i="191"/>
  <c r="E46" i="191"/>
  <c r="E48" i="191"/>
  <c r="E31" i="191"/>
  <c r="E42" i="191"/>
  <c r="E23" i="191"/>
  <c r="E14" i="191"/>
  <c r="E53" i="191"/>
  <c r="E56" i="191"/>
  <c r="E32" i="191"/>
  <c r="E51" i="191"/>
  <c r="E30" i="191"/>
  <c r="E27" i="191"/>
  <c r="E17" i="191"/>
  <c r="E33" i="191"/>
  <c r="E26" i="191"/>
  <c r="E38" i="191"/>
  <c r="E12" i="191"/>
  <c r="E35" i="191"/>
  <c r="E50" i="191"/>
  <c r="E41" i="191"/>
  <c r="E49" i="191"/>
  <c r="E43" i="191"/>
  <c r="E24" i="191"/>
  <c r="E34" i="191"/>
  <c r="E19" i="191"/>
  <c r="E28" i="191"/>
  <c r="E54" i="191"/>
  <c r="E20" i="191"/>
  <c r="E55" i="191"/>
  <c r="E11" i="191"/>
  <c r="E36" i="191"/>
  <c r="E40" i="191"/>
  <c r="E57" i="191"/>
  <c r="E44" i="191"/>
  <c r="E47" i="191"/>
  <c r="E25" i="191"/>
  <c r="E37" i="191"/>
  <c r="E22" i="191"/>
  <c r="E21" i="191"/>
  <c r="E15" i="191"/>
  <c r="E16" i="191"/>
  <c r="E43" i="190"/>
  <c r="E41" i="190"/>
  <c r="E16" i="190"/>
  <c r="E11" i="190"/>
  <c r="E15" i="190"/>
  <c r="E38" i="190"/>
  <c r="E20" i="190"/>
  <c r="E30" i="190"/>
  <c r="E48" i="190"/>
  <c r="E18" i="190"/>
  <c r="E46" i="190"/>
  <c r="E36" i="190"/>
  <c r="E37" i="190"/>
  <c r="E50" i="190"/>
  <c r="E56" i="190"/>
  <c r="E13" i="190"/>
  <c r="E21" i="190"/>
  <c r="E29" i="190"/>
  <c r="E33" i="190"/>
  <c r="E49" i="190"/>
  <c r="E51" i="190"/>
  <c r="E52" i="190"/>
  <c r="E28" i="190"/>
  <c r="E39" i="190"/>
  <c r="E31" i="190"/>
  <c r="E35" i="190"/>
  <c r="E22" i="190"/>
  <c r="E12" i="190"/>
  <c r="E57" i="190"/>
  <c r="E54" i="190"/>
  <c r="E53" i="190"/>
  <c r="E40" i="190"/>
  <c r="E45" i="190"/>
  <c r="E42" i="190"/>
  <c r="E34" i="190"/>
  <c r="E25" i="190"/>
  <c r="E47" i="190"/>
  <c r="E27" i="190"/>
  <c r="E24" i="190"/>
  <c r="E32" i="190"/>
  <c r="E23" i="190"/>
  <c r="E55" i="190"/>
  <c r="E19" i="190"/>
  <c r="E26" i="190"/>
  <c r="E14" i="190"/>
  <c r="E43" i="189"/>
  <c r="E33" i="189"/>
  <c r="E45" i="189"/>
  <c r="E18" i="189"/>
  <c r="E42" i="189"/>
  <c r="E50" i="189"/>
  <c r="E54" i="189"/>
  <c r="E53" i="189"/>
  <c r="E22" i="189"/>
  <c r="E24" i="189"/>
  <c r="E57" i="189"/>
  <c r="E27" i="189"/>
  <c r="E51" i="189"/>
  <c r="E52" i="189"/>
  <c r="E10" i="189"/>
  <c r="E32" i="189"/>
  <c r="E44" i="189"/>
  <c r="E39" i="189"/>
  <c r="E56" i="189"/>
  <c r="E21" i="189"/>
  <c r="E38" i="189"/>
  <c r="E34" i="189"/>
  <c r="E26" i="189"/>
  <c r="E13" i="189"/>
  <c r="E20" i="189"/>
  <c r="E14" i="189"/>
  <c r="E23" i="189"/>
  <c r="E46" i="189"/>
  <c r="E40" i="189"/>
  <c r="E49" i="189"/>
  <c r="E15" i="189"/>
  <c r="E16" i="189"/>
  <c r="E28" i="189"/>
  <c r="E35" i="189"/>
  <c r="E30" i="189"/>
  <c r="E36" i="189"/>
  <c r="E47" i="189"/>
  <c r="E29" i="189"/>
  <c r="E31" i="189"/>
  <c r="E37" i="189"/>
  <c r="E11" i="189"/>
  <c r="E25" i="189"/>
  <c r="E12" i="189"/>
  <c r="E17" i="189"/>
  <c r="E41" i="189"/>
  <c r="E55" i="189"/>
  <c r="E20" i="188"/>
  <c r="E47" i="188"/>
  <c r="E21" i="188"/>
  <c r="E10" i="188"/>
  <c r="E38" i="188"/>
  <c r="E29" i="188"/>
  <c r="E40" i="188"/>
  <c r="E17" i="188"/>
  <c r="E32" i="188"/>
  <c r="E33" i="188"/>
  <c r="E23" i="188"/>
  <c r="E43" i="188"/>
  <c r="E45" i="188"/>
  <c r="E48" i="188"/>
  <c r="E49" i="188"/>
  <c r="E42" i="188"/>
  <c r="E50" i="188"/>
  <c r="E13" i="188"/>
  <c r="E15" i="188"/>
  <c r="E27" i="188"/>
  <c r="E51" i="188"/>
  <c r="E39" i="188"/>
  <c r="E18" i="188"/>
  <c r="E36" i="188"/>
  <c r="E57" i="188"/>
  <c r="E11" i="188"/>
  <c r="E14" i="188"/>
  <c r="E37" i="188"/>
  <c r="E31" i="188"/>
  <c r="E55" i="188"/>
  <c r="E34" i="188"/>
  <c r="E53" i="188"/>
  <c r="E19" i="188"/>
  <c r="E35" i="188"/>
  <c r="E30" i="188"/>
  <c r="E22" i="188"/>
  <c r="E44" i="188"/>
  <c r="E46" i="188"/>
  <c r="E25" i="188"/>
  <c r="E41" i="188"/>
  <c r="E52" i="188"/>
  <c r="E54" i="188"/>
  <c r="E24" i="188"/>
  <c r="E28" i="188"/>
  <c r="E26" i="188"/>
  <c r="E16" i="188"/>
  <c r="E56" i="188"/>
  <c r="E22" i="187"/>
  <c r="E54" i="187"/>
  <c r="E47" i="187"/>
  <c r="E55" i="187"/>
  <c r="E27" i="187"/>
  <c r="E38" i="187"/>
  <c r="E33" i="187"/>
  <c r="E17" i="187"/>
  <c r="E50" i="187"/>
  <c r="E26" i="187"/>
  <c r="E53" i="187"/>
  <c r="E51" i="187"/>
  <c r="E13" i="187"/>
  <c r="E36" i="187"/>
  <c r="E21" i="187"/>
  <c r="E57" i="187"/>
  <c r="E14" i="187"/>
  <c r="E40" i="187"/>
  <c r="E42" i="187"/>
  <c r="E44" i="187"/>
  <c r="E46" i="187"/>
  <c r="E48" i="187"/>
  <c r="E16" i="187"/>
  <c r="E52" i="187"/>
  <c r="E34" i="187"/>
  <c r="E15" i="187"/>
  <c r="E39" i="187"/>
  <c r="E56" i="187"/>
  <c r="E25" i="187"/>
  <c r="E30" i="187"/>
  <c r="E24" i="187"/>
  <c r="E45" i="187"/>
  <c r="E11" i="187"/>
  <c r="E20" i="187"/>
  <c r="E12" i="187"/>
  <c r="E19" i="187"/>
  <c r="E23" i="187"/>
  <c r="E35" i="187"/>
  <c r="E37" i="187"/>
  <c r="E28" i="187"/>
  <c r="E31" i="187"/>
  <c r="E41" i="187"/>
  <c r="E43" i="187"/>
  <c r="E10" i="187"/>
  <c r="E18" i="187"/>
  <c r="E49" i="187"/>
  <c r="E29" i="187"/>
  <c r="E40" i="186"/>
  <c r="E31" i="186"/>
  <c r="E23" i="186"/>
  <c r="E49" i="186"/>
  <c r="E26" i="186"/>
  <c r="E21" i="186"/>
  <c r="E32" i="186"/>
  <c r="E24" i="186"/>
  <c r="E28" i="186"/>
  <c r="E34" i="186"/>
  <c r="E38" i="186"/>
  <c r="E15" i="186"/>
  <c r="E36" i="186"/>
  <c r="E18" i="186"/>
  <c r="E47" i="186"/>
  <c r="E37" i="186"/>
  <c r="E46" i="186"/>
  <c r="E50" i="186"/>
  <c r="E52" i="186"/>
  <c r="E19" i="186"/>
  <c r="E27" i="186"/>
  <c r="E53" i="186"/>
  <c r="E22" i="186"/>
  <c r="E17" i="186"/>
  <c r="E25" i="186"/>
  <c r="E45" i="186"/>
  <c r="E39" i="186"/>
  <c r="E48" i="186"/>
  <c r="E43" i="186"/>
  <c r="E51" i="186"/>
  <c r="E44" i="186"/>
  <c r="E12" i="186"/>
  <c r="E54" i="186"/>
  <c r="E14" i="186"/>
  <c r="E13" i="186"/>
  <c r="E10" i="186"/>
  <c r="E55" i="186"/>
  <c r="E29" i="186"/>
  <c r="E33" i="186"/>
  <c r="E30" i="186"/>
  <c r="E41" i="186"/>
  <c r="E42" i="186"/>
  <c r="E35" i="186"/>
  <c r="E57" i="186"/>
  <c r="E11" i="186"/>
  <c r="E20" i="186"/>
  <c r="E56" i="186"/>
  <c r="E35" i="184"/>
  <c r="E17" i="184"/>
  <c r="E52" i="184"/>
  <c r="E50" i="184"/>
  <c r="E32" i="184"/>
  <c r="E18" i="184"/>
  <c r="E43" i="184"/>
  <c r="E15" i="184"/>
  <c r="E34" i="184"/>
  <c r="E38" i="184"/>
  <c r="E49" i="184"/>
  <c r="E51" i="184"/>
  <c r="E55" i="184"/>
  <c r="E41" i="184"/>
  <c r="E33" i="184"/>
  <c r="E42" i="184"/>
  <c r="E53" i="184"/>
  <c r="E10" i="184"/>
  <c r="E28" i="184"/>
  <c r="E11" i="184"/>
  <c r="E57" i="184"/>
  <c r="E40" i="184"/>
  <c r="E27" i="184"/>
  <c r="E45" i="184"/>
  <c r="E56" i="184"/>
  <c r="E30" i="184"/>
  <c r="E54" i="184"/>
  <c r="E21" i="184"/>
  <c r="E24" i="184"/>
  <c r="E19" i="184"/>
  <c r="E25" i="184"/>
  <c r="E44" i="184"/>
  <c r="E37" i="184"/>
  <c r="E46" i="184"/>
  <c r="E31" i="184"/>
  <c r="E20" i="184"/>
  <c r="E48" i="184"/>
  <c r="E13" i="184"/>
  <c r="E47" i="184"/>
  <c r="E29" i="184"/>
  <c r="E23" i="184"/>
  <c r="E36" i="184"/>
  <c r="E26" i="184"/>
  <c r="E14" i="184"/>
  <c r="E39" i="184"/>
  <c r="E12" i="184"/>
  <c r="E22" i="184"/>
  <c r="E23" i="183"/>
  <c r="E44" i="183"/>
  <c r="E15" i="183"/>
  <c r="E31" i="183"/>
  <c r="E52" i="183"/>
  <c r="E35" i="183"/>
  <c r="E54" i="183"/>
  <c r="E32" i="183"/>
  <c r="E24" i="183"/>
  <c r="E56" i="183"/>
  <c r="E49" i="183"/>
  <c r="E46" i="183"/>
  <c r="E26" i="183"/>
  <c r="E18" i="183"/>
  <c r="E53" i="183"/>
  <c r="E47" i="183"/>
  <c r="E30" i="183"/>
  <c r="E33" i="183"/>
  <c r="E40" i="183"/>
  <c r="E34" i="183"/>
  <c r="E29" i="183"/>
  <c r="E42" i="183"/>
  <c r="E13" i="183"/>
  <c r="E12" i="183"/>
  <c r="E20" i="183"/>
  <c r="E39" i="183"/>
  <c r="E17" i="183"/>
  <c r="E28" i="183"/>
  <c r="E22" i="183"/>
  <c r="E57" i="183"/>
  <c r="E19" i="183"/>
  <c r="E21" i="183"/>
  <c r="E16" i="183"/>
  <c r="E43" i="183"/>
  <c r="E51" i="183"/>
  <c r="E36" i="183"/>
  <c r="E45" i="183"/>
  <c r="E37" i="183"/>
  <c r="E27" i="183"/>
  <c r="E55" i="183"/>
  <c r="E38" i="183"/>
  <c r="E48" i="183"/>
  <c r="E50" i="183"/>
  <c r="E25" i="183"/>
  <c r="E41" i="183"/>
  <c r="E11" i="183"/>
  <c r="E10" i="183"/>
  <c r="E32" i="181"/>
  <c r="E36" i="181"/>
  <c r="E24" i="181"/>
  <c r="E34" i="181"/>
  <c r="E53" i="181"/>
  <c r="E16" i="181"/>
  <c r="E30" i="181"/>
  <c r="E31" i="181"/>
  <c r="E25" i="181"/>
  <c r="E29" i="181"/>
  <c r="E26" i="181"/>
  <c r="E14" i="181"/>
  <c r="E23" i="181"/>
  <c r="E33" i="181"/>
  <c r="E47" i="181"/>
  <c r="E49" i="181"/>
  <c r="E44" i="181"/>
  <c r="E37" i="181"/>
  <c r="E38" i="181"/>
  <c r="E41" i="181"/>
  <c r="E56" i="181"/>
  <c r="E52" i="181"/>
  <c r="E21" i="181"/>
  <c r="E12" i="181"/>
  <c r="E46" i="181"/>
  <c r="E39" i="181"/>
  <c r="E43" i="181"/>
  <c r="E50" i="181"/>
  <c r="E40" i="181"/>
  <c r="E15" i="181"/>
  <c r="E35" i="181"/>
  <c r="E18" i="181"/>
  <c r="E54" i="181"/>
  <c r="E19" i="181"/>
  <c r="E13" i="181"/>
  <c r="E10" i="181"/>
  <c r="E55" i="181"/>
  <c r="E45" i="181"/>
  <c r="E28" i="181"/>
  <c r="E48" i="181"/>
  <c r="E51" i="181"/>
  <c r="E27" i="181"/>
  <c r="E42" i="181"/>
  <c r="E57" i="181"/>
  <c r="E20" i="181"/>
  <c r="E17" i="181"/>
  <c r="E22" i="181"/>
  <c r="E44" i="180"/>
  <c r="E53" i="180"/>
  <c r="E22" i="180"/>
  <c r="E31" i="180"/>
  <c r="E38" i="180"/>
  <c r="E51" i="180"/>
  <c r="E57" i="180"/>
  <c r="E47" i="180"/>
  <c r="E24" i="180"/>
  <c r="E34" i="180"/>
  <c r="E49" i="180"/>
  <c r="E20" i="180"/>
  <c r="E25" i="180"/>
  <c r="E29" i="180"/>
  <c r="E15" i="180"/>
  <c r="E35" i="180"/>
  <c r="E45" i="180"/>
  <c r="E48" i="180"/>
  <c r="E50" i="180"/>
  <c r="E36" i="180"/>
  <c r="E17" i="180"/>
  <c r="E52" i="180"/>
  <c r="E40" i="180"/>
  <c r="E10" i="180"/>
  <c r="E23" i="180"/>
  <c r="E55" i="180"/>
  <c r="E27" i="180"/>
  <c r="E43" i="180"/>
  <c r="E46" i="180"/>
  <c r="E54" i="180"/>
  <c r="E13" i="180"/>
  <c r="E18" i="180"/>
  <c r="E21" i="180"/>
  <c r="E14" i="180"/>
  <c r="E12" i="180"/>
  <c r="E19" i="180"/>
  <c r="E41" i="180"/>
  <c r="E42" i="180"/>
  <c r="E33" i="180"/>
  <c r="E39" i="180"/>
  <c r="E16" i="180"/>
  <c r="E28" i="180"/>
  <c r="E26" i="180"/>
  <c r="E32" i="180"/>
  <c r="E37" i="180"/>
  <c r="E56" i="180"/>
  <c r="E30" i="180"/>
  <c r="E17" i="179"/>
  <c r="E49" i="179"/>
  <c r="E57" i="179"/>
  <c r="E29" i="179"/>
  <c r="E45" i="179"/>
  <c r="E32" i="179"/>
  <c r="E55" i="179"/>
  <c r="E15" i="179"/>
  <c r="E31" i="179"/>
  <c r="E53" i="179"/>
  <c r="E13" i="179"/>
  <c r="E22" i="179"/>
  <c r="E46" i="179"/>
  <c r="E47" i="179"/>
  <c r="E38" i="179"/>
  <c r="E33" i="179"/>
  <c r="E50" i="179"/>
  <c r="E51" i="179"/>
  <c r="E39" i="179"/>
  <c r="E21" i="179"/>
  <c r="E52" i="179"/>
  <c r="E18" i="179"/>
  <c r="E12" i="179"/>
  <c r="E37" i="179"/>
  <c r="E56" i="179"/>
  <c r="E42" i="179"/>
  <c r="E30" i="179"/>
  <c r="E43" i="179"/>
  <c r="E40" i="179"/>
  <c r="E54" i="179"/>
  <c r="E24" i="179"/>
  <c r="E25" i="179"/>
  <c r="E44" i="179"/>
  <c r="E16" i="179"/>
  <c r="E10" i="179"/>
  <c r="E36" i="179"/>
  <c r="E35" i="179"/>
  <c r="E28" i="179"/>
  <c r="E48" i="179"/>
  <c r="E20" i="179"/>
  <c r="E41" i="179"/>
  <c r="E26" i="179"/>
  <c r="E23" i="179"/>
  <c r="E34" i="179"/>
  <c r="E19" i="179"/>
  <c r="E14" i="179"/>
  <c r="E53" i="178"/>
  <c r="E19" i="178"/>
  <c r="E29" i="178"/>
  <c r="E57" i="178"/>
  <c r="E27" i="178"/>
  <c r="E13" i="178"/>
  <c r="E35" i="178"/>
  <c r="E36" i="178"/>
  <c r="E20" i="178"/>
  <c r="E44" i="178"/>
  <c r="E51" i="178"/>
  <c r="E56" i="178"/>
  <c r="E55" i="178"/>
  <c r="E38" i="178"/>
  <c r="E45" i="178"/>
  <c r="E48" i="178"/>
  <c r="E34" i="178"/>
  <c r="E50" i="178"/>
  <c r="E39" i="178"/>
  <c r="E54" i="178"/>
  <c r="E28" i="178"/>
  <c r="E52" i="178"/>
  <c r="E23" i="178"/>
  <c r="E11" i="178"/>
  <c r="E30" i="178"/>
  <c r="E33" i="178"/>
  <c r="E46" i="178"/>
  <c r="E18" i="178"/>
  <c r="E42" i="178"/>
  <c r="E26" i="178"/>
  <c r="E41" i="178"/>
  <c r="E16" i="178"/>
  <c r="E21" i="178"/>
  <c r="E25" i="178"/>
  <c r="E40" i="178"/>
  <c r="E10" i="178"/>
  <c r="E15" i="178"/>
  <c r="E22" i="178"/>
  <c r="E32" i="178"/>
  <c r="E47" i="178"/>
  <c r="E49" i="178"/>
  <c r="E43" i="178"/>
  <c r="E37" i="178"/>
  <c r="E31" i="178"/>
  <c r="E17" i="178"/>
  <c r="E24" i="178"/>
  <c r="E14" i="178"/>
  <c r="E54" i="177"/>
  <c r="E27" i="177"/>
  <c r="E12" i="177"/>
  <c r="E49" i="177"/>
  <c r="E31" i="177"/>
  <c r="E14" i="177"/>
  <c r="E57" i="177"/>
  <c r="E55" i="177"/>
  <c r="E20" i="177"/>
  <c r="E44" i="177"/>
  <c r="E25" i="177"/>
  <c r="E24" i="177"/>
  <c r="E36" i="177"/>
  <c r="E35" i="177"/>
  <c r="E30" i="177"/>
  <c r="E37" i="177"/>
  <c r="E50" i="177"/>
  <c r="E51" i="177"/>
  <c r="E52" i="177"/>
  <c r="E22" i="177"/>
  <c r="E18" i="177"/>
  <c r="E53" i="177"/>
  <c r="E33" i="177"/>
  <c r="E39" i="177"/>
  <c r="E38" i="177"/>
  <c r="E42" i="177"/>
  <c r="E45" i="177"/>
  <c r="E47" i="177"/>
  <c r="E21" i="177"/>
  <c r="E40" i="177"/>
  <c r="E41" i="177"/>
  <c r="E15" i="177"/>
  <c r="E16" i="177"/>
  <c r="E56" i="177"/>
  <c r="E10" i="177"/>
  <c r="E11" i="177"/>
  <c r="E32" i="177"/>
  <c r="E26" i="177"/>
  <c r="E43" i="177"/>
  <c r="E46" i="177"/>
  <c r="E48" i="177"/>
  <c r="E13" i="177"/>
  <c r="E23" i="177"/>
  <c r="E17" i="177"/>
  <c r="E28" i="177"/>
  <c r="E34" i="177"/>
  <c r="E19" i="177"/>
  <c r="E46" i="176"/>
  <c r="E39" i="176"/>
  <c r="E57" i="176"/>
  <c r="E42" i="176"/>
  <c r="E23" i="176"/>
  <c r="E25" i="176"/>
  <c r="E52" i="176"/>
  <c r="E31" i="176"/>
  <c r="E49" i="176"/>
  <c r="E43" i="176"/>
  <c r="E54" i="176"/>
  <c r="E55" i="176"/>
  <c r="E33" i="176"/>
  <c r="E48" i="176"/>
  <c r="E14" i="176"/>
  <c r="E18" i="176"/>
  <c r="E28" i="176"/>
  <c r="E51" i="176"/>
  <c r="E24" i="176"/>
  <c r="E29" i="176"/>
  <c r="E53" i="176"/>
  <c r="E16" i="176"/>
  <c r="E36" i="176"/>
  <c r="E22" i="176"/>
  <c r="E47" i="176"/>
  <c r="E40" i="176"/>
  <c r="E41" i="176"/>
  <c r="E26" i="176"/>
  <c r="E34" i="176"/>
  <c r="E27" i="176"/>
  <c r="E19" i="176"/>
  <c r="E38" i="176"/>
  <c r="E13" i="176"/>
  <c r="E45" i="176"/>
  <c r="E30" i="176"/>
  <c r="E50" i="176"/>
  <c r="E32" i="176"/>
  <c r="E15" i="176"/>
  <c r="E35" i="176"/>
  <c r="E37" i="176"/>
  <c r="E17" i="176"/>
  <c r="E44" i="176"/>
  <c r="E56" i="176"/>
  <c r="E21" i="176"/>
  <c r="E12" i="176"/>
  <c r="E20" i="176"/>
  <c r="E13" i="175"/>
  <c r="E31" i="175"/>
  <c r="E34" i="175"/>
  <c r="E28" i="175"/>
  <c r="E50" i="175"/>
  <c r="E24" i="175"/>
  <c r="E22" i="175"/>
  <c r="E32" i="175"/>
  <c r="E33" i="175"/>
  <c r="E21" i="175"/>
  <c r="E38" i="175"/>
  <c r="E23" i="175"/>
  <c r="E12" i="175"/>
  <c r="E57" i="175"/>
  <c r="E45" i="175"/>
  <c r="E16" i="175"/>
  <c r="E14" i="175"/>
  <c r="E54" i="175"/>
  <c r="E36" i="175"/>
  <c r="E49" i="175"/>
  <c r="E19" i="175"/>
  <c r="E53" i="175"/>
  <c r="E11" i="175"/>
  <c r="E20" i="175"/>
  <c r="E35" i="175"/>
  <c r="E42" i="175"/>
  <c r="E25" i="175"/>
  <c r="E43" i="175"/>
  <c r="E15" i="175"/>
  <c r="E52" i="175"/>
  <c r="E26" i="175"/>
  <c r="E44" i="175"/>
  <c r="E18" i="175"/>
  <c r="E46" i="175"/>
  <c r="E48" i="175"/>
  <c r="E10" i="175"/>
  <c r="E37" i="175"/>
  <c r="E41" i="175"/>
  <c r="E55" i="175"/>
  <c r="E51" i="175"/>
  <c r="E17" i="175"/>
  <c r="E39" i="175"/>
  <c r="E47" i="175"/>
  <c r="E27" i="175"/>
  <c r="E40" i="175"/>
  <c r="E56" i="175"/>
  <c r="E29" i="175"/>
  <c r="E13" i="174"/>
  <c r="E25" i="174"/>
  <c r="E41" i="174"/>
  <c r="E53" i="174"/>
  <c r="E55" i="174"/>
  <c r="E12" i="174"/>
  <c r="E47" i="174"/>
  <c r="E31" i="174"/>
  <c r="E18" i="174"/>
  <c r="E40" i="174"/>
  <c r="E37" i="174"/>
  <c r="E38" i="174"/>
  <c r="E23" i="174"/>
  <c r="E49" i="174"/>
  <c r="E44" i="174"/>
  <c r="E57" i="174"/>
  <c r="E34" i="174"/>
  <c r="E52" i="174"/>
  <c r="E42" i="174"/>
  <c r="E56" i="174"/>
  <c r="E22" i="174"/>
  <c r="E43" i="174"/>
  <c r="E15" i="174"/>
  <c r="E11" i="174"/>
  <c r="E29" i="174"/>
  <c r="E24" i="174"/>
  <c r="E20" i="174"/>
  <c r="E54" i="174"/>
  <c r="E19" i="174"/>
  <c r="E33" i="174"/>
  <c r="E14" i="174"/>
  <c r="E30" i="174"/>
  <c r="E21" i="174"/>
  <c r="E17" i="174"/>
  <c r="E28" i="174"/>
  <c r="E35" i="174"/>
  <c r="E48" i="174"/>
  <c r="E39" i="174"/>
  <c r="E50" i="174"/>
  <c r="E32" i="174"/>
  <c r="E51" i="174"/>
  <c r="E45" i="174"/>
  <c r="E16" i="174"/>
  <c r="E10" i="174"/>
  <c r="E26" i="174"/>
  <c r="E46" i="174"/>
  <c r="E36" i="174"/>
  <c r="E23" i="173"/>
  <c r="E48" i="173"/>
  <c r="E15" i="173"/>
  <c r="E46" i="173"/>
  <c r="E34" i="173"/>
  <c r="E47" i="173"/>
  <c r="E22" i="173"/>
  <c r="E52" i="173"/>
  <c r="E12" i="173"/>
  <c r="E27" i="173"/>
  <c r="E38" i="173"/>
  <c r="E53" i="173"/>
  <c r="E26" i="173"/>
  <c r="E56" i="173"/>
  <c r="E57" i="173"/>
  <c r="E30" i="173"/>
  <c r="E45" i="173"/>
  <c r="E41" i="173"/>
  <c r="E36" i="173"/>
  <c r="E42" i="173"/>
  <c r="E39" i="173"/>
  <c r="E44" i="173"/>
  <c r="E40" i="173"/>
  <c r="E13" i="173"/>
  <c r="E43" i="173"/>
  <c r="E20" i="173"/>
  <c r="E18" i="173"/>
  <c r="E35" i="173"/>
  <c r="E49" i="173"/>
  <c r="E54" i="173"/>
  <c r="E17" i="173"/>
  <c r="E16" i="173"/>
  <c r="E14" i="173"/>
  <c r="E19" i="173"/>
  <c r="E28" i="173"/>
  <c r="E24" i="173"/>
  <c r="E37" i="173"/>
  <c r="E33" i="173"/>
  <c r="E51" i="173"/>
  <c r="E25" i="173"/>
  <c r="E32" i="173"/>
  <c r="E50" i="173"/>
  <c r="E31" i="173"/>
  <c r="E21" i="173"/>
  <c r="E10" i="173"/>
  <c r="E29" i="173"/>
  <c r="E55" i="173"/>
  <c r="E47" i="172"/>
  <c r="E49" i="172"/>
  <c r="E36" i="172"/>
  <c r="E43" i="172"/>
  <c r="E33" i="172"/>
  <c r="E55" i="172"/>
  <c r="E16" i="172"/>
  <c r="E32" i="172"/>
  <c r="E53" i="172"/>
  <c r="E24" i="172"/>
  <c r="E34" i="172"/>
  <c r="E39" i="172"/>
  <c r="E38" i="172"/>
  <c r="E44" i="172"/>
  <c r="E40" i="172"/>
  <c r="E35" i="172"/>
  <c r="E17" i="172"/>
  <c r="E48" i="172"/>
  <c r="E31" i="172"/>
  <c r="E13" i="172"/>
  <c r="E51" i="172"/>
  <c r="E41" i="172"/>
  <c r="E11" i="172"/>
  <c r="E26" i="172"/>
  <c r="E57" i="172"/>
  <c r="E21" i="172"/>
  <c r="E18" i="172"/>
  <c r="E30" i="172"/>
  <c r="E56" i="172"/>
  <c r="E23" i="172"/>
  <c r="E50" i="172"/>
  <c r="E22" i="172"/>
  <c r="E27" i="172"/>
  <c r="E19" i="172"/>
  <c r="E28" i="172"/>
  <c r="E20" i="172"/>
  <c r="E14" i="172"/>
  <c r="E29" i="172"/>
  <c r="E25" i="172"/>
  <c r="E45" i="172"/>
  <c r="E46" i="172"/>
  <c r="E10" i="172"/>
  <c r="E54" i="172"/>
  <c r="E12" i="172"/>
  <c r="E52" i="172"/>
  <c r="E42" i="172"/>
  <c r="E15" i="172"/>
  <c r="E36" i="170"/>
  <c r="E33" i="170"/>
  <c r="E43" i="170"/>
  <c r="E54" i="170"/>
  <c r="E32" i="170"/>
  <c r="E34" i="170"/>
  <c r="E56" i="170"/>
  <c r="E38" i="170"/>
  <c r="E46" i="170"/>
  <c r="E53" i="170"/>
  <c r="E14" i="170"/>
  <c r="E35" i="170"/>
  <c r="E31" i="170"/>
  <c r="E28" i="170"/>
  <c r="E18" i="170"/>
  <c r="E48" i="170"/>
  <c r="E50" i="170"/>
  <c r="E40" i="170"/>
  <c r="E22" i="170"/>
  <c r="E23" i="170"/>
  <c r="E52" i="170"/>
  <c r="E20" i="170"/>
  <c r="E12" i="170"/>
  <c r="E55" i="170"/>
  <c r="E41" i="170"/>
  <c r="E44" i="170"/>
  <c r="E47" i="170"/>
  <c r="E49" i="170"/>
  <c r="E29" i="170"/>
  <c r="E30" i="170"/>
  <c r="E17" i="170"/>
  <c r="E27" i="170"/>
  <c r="E19" i="170"/>
  <c r="E13" i="170"/>
  <c r="E10" i="170"/>
  <c r="E15" i="170"/>
  <c r="E39" i="170"/>
  <c r="E37" i="170"/>
  <c r="E45" i="170"/>
  <c r="E24" i="170"/>
  <c r="E57" i="170"/>
  <c r="E42" i="170"/>
  <c r="E26" i="170"/>
  <c r="E16" i="170"/>
  <c r="E25" i="170"/>
  <c r="E21" i="170"/>
  <c r="E36" i="169"/>
  <c r="E14" i="169"/>
  <c r="E43" i="169"/>
  <c r="E53" i="169"/>
  <c r="E34" i="169"/>
  <c r="E54" i="169"/>
  <c r="E18" i="169"/>
  <c r="E47" i="169"/>
  <c r="E28" i="169"/>
  <c r="E24" i="169"/>
  <c r="E23" i="169"/>
  <c r="E20" i="169"/>
  <c r="E26" i="169"/>
  <c r="E22" i="169"/>
  <c r="E37" i="169"/>
  <c r="E33" i="169"/>
  <c r="E55" i="169"/>
  <c r="E51" i="169"/>
  <c r="E44" i="169"/>
  <c r="E29" i="169"/>
  <c r="E40" i="169"/>
  <c r="E17" i="169"/>
  <c r="E15" i="169"/>
  <c r="E42" i="169"/>
  <c r="E48" i="169"/>
  <c r="E46" i="169"/>
  <c r="E49" i="169"/>
  <c r="E45" i="169"/>
  <c r="E10" i="169"/>
  <c r="E41" i="169"/>
  <c r="E27" i="169"/>
  <c r="E25" i="169"/>
  <c r="E38" i="169"/>
  <c r="E13" i="169"/>
  <c r="E16" i="169"/>
  <c r="E31" i="169"/>
  <c r="E57" i="169"/>
  <c r="E32" i="169"/>
  <c r="E56" i="169"/>
  <c r="E50" i="169"/>
  <c r="E52" i="169"/>
  <c r="E39" i="169"/>
  <c r="E19" i="169"/>
  <c r="E35" i="169"/>
  <c r="E21" i="169"/>
  <c r="E11" i="169"/>
  <c r="E12" i="169"/>
  <c r="E30" i="168"/>
  <c r="E23" i="168"/>
  <c r="E11" i="168"/>
  <c r="E37" i="168"/>
  <c r="E22" i="168"/>
  <c r="E27" i="168"/>
  <c r="E53" i="168"/>
  <c r="E38" i="168"/>
  <c r="E20" i="168"/>
  <c r="E46" i="168"/>
  <c r="E17" i="168"/>
  <c r="E43" i="168"/>
  <c r="E24" i="168"/>
  <c r="E31" i="168"/>
  <c r="E28" i="168"/>
  <c r="E49" i="168"/>
  <c r="E32" i="168"/>
  <c r="E51" i="168"/>
  <c r="E55" i="168"/>
  <c r="E25" i="168"/>
  <c r="E14" i="168"/>
  <c r="E52" i="168"/>
  <c r="E13" i="168"/>
  <c r="E29" i="168"/>
  <c r="E19" i="168"/>
  <c r="E44" i="168"/>
  <c r="E47" i="168"/>
  <c r="E50" i="168"/>
  <c r="E33" i="168"/>
  <c r="E34" i="168"/>
  <c r="E42" i="168"/>
  <c r="E12" i="168"/>
  <c r="E57" i="168"/>
  <c r="E39" i="168"/>
  <c r="E15" i="168"/>
  <c r="E18" i="168"/>
  <c r="E40" i="168"/>
  <c r="E16" i="168"/>
  <c r="E45" i="168"/>
  <c r="E48" i="168"/>
  <c r="E35" i="168"/>
  <c r="E41" i="168"/>
  <c r="E36" i="168"/>
  <c r="E21" i="168"/>
  <c r="E56" i="168"/>
  <c r="E54" i="168"/>
  <c r="E26" i="168"/>
  <c r="E43" i="167"/>
  <c r="E48" i="167"/>
  <c r="E29" i="167"/>
  <c r="E54" i="167"/>
  <c r="E21" i="167"/>
  <c r="E22" i="167"/>
  <c r="E47" i="167"/>
  <c r="E45" i="167"/>
  <c r="E36" i="167"/>
  <c r="E46" i="167"/>
  <c r="E25" i="167"/>
  <c r="E33" i="167"/>
  <c r="E39" i="167"/>
  <c r="E35" i="167"/>
  <c r="E44" i="167"/>
  <c r="E49" i="167"/>
  <c r="E19" i="167"/>
  <c r="E52" i="167"/>
  <c r="E53" i="167"/>
  <c r="E55" i="167"/>
  <c r="E18" i="167"/>
  <c r="E57" i="167"/>
  <c r="E10" i="167"/>
  <c r="E15" i="167"/>
  <c r="E42" i="167"/>
  <c r="E28" i="167"/>
  <c r="E37" i="167"/>
  <c r="E30" i="167"/>
  <c r="E51" i="167"/>
  <c r="E40" i="167"/>
  <c r="E41" i="167"/>
  <c r="E27" i="167"/>
  <c r="E16" i="167"/>
  <c r="E17" i="167"/>
  <c r="E11" i="167"/>
  <c r="E26" i="167"/>
  <c r="E34" i="167"/>
  <c r="E56" i="167"/>
  <c r="E23" i="167"/>
  <c r="E20" i="167"/>
  <c r="E50" i="167"/>
  <c r="E24" i="167"/>
  <c r="E38" i="167"/>
  <c r="E12" i="167"/>
  <c r="E32" i="167"/>
  <c r="E31" i="167"/>
  <c r="E13" i="167"/>
  <c r="E44" i="166"/>
  <c r="E35" i="166"/>
  <c r="E31" i="166"/>
  <c r="E51" i="166"/>
  <c r="E24" i="166"/>
  <c r="E37" i="166"/>
  <c r="E39" i="166"/>
  <c r="E17" i="166"/>
  <c r="E50" i="166"/>
  <c r="E15" i="166"/>
  <c r="E41" i="166"/>
  <c r="E21" i="166"/>
  <c r="E13" i="166"/>
  <c r="E22" i="166"/>
  <c r="E45" i="166"/>
  <c r="E47" i="166"/>
  <c r="E49" i="166"/>
  <c r="E28" i="166"/>
  <c r="E38" i="166"/>
  <c r="E14" i="166"/>
  <c r="E43" i="166"/>
  <c r="E53" i="166"/>
  <c r="E40" i="166"/>
  <c r="E23" i="166"/>
  <c r="E30" i="166"/>
  <c r="E42" i="166"/>
  <c r="E46" i="166"/>
  <c r="E48" i="166"/>
  <c r="E34" i="166"/>
  <c r="E57" i="166"/>
  <c r="E29" i="166"/>
  <c r="E20" i="166"/>
  <c r="E52" i="166"/>
  <c r="E16" i="166"/>
  <c r="E54" i="166"/>
  <c r="E25" i="166"/>
  <c r="E19" i="166"/>
  <c r="E33" i="166"/>
  <c r="E55" i="166"/>
  <c r="E36" i="166"/>
  <c r="E26" i="166"/>
  <c r="E32" i="166"/>
  <c r="E10" i="166"/>
  <c r="E27" i="166"/>
  <c r="E56" i="166"/>
  <c r="E18" i="166"/>
  <c r="E55" i="165"/>
  <c r="E12" i="165"/>
  <c r="E53" i="165"/>
  <c r="E41" i="165"/>
  <c r="E54" i="165"/>
  <c r="E15" i="165"/>
  <c r="E23" i="165"/>
  <c r="E27" i="165"/>
  <c r="E43" i="165"/>
  <c r="E40" i="165"/>
  <c r="E25" i="165"/>
  <c r="E21" i="165"/>
  <c r="E47" i="165"/>
  <c r="E38" i="165"/>
  <c r="E11" i="165"/>
  <c r="E51" i="165"/>
  <c r="E37" i="165"/>
  <c r="E52" i="165"/>
  <c r="E18" i="165"/>
  <c r="E31" i="165"/>
  <c r="E22" i="165"/>
  <c r="E56" i="165"/>
  <c r="E13" i="165"/>
  <c r="E36" i="165"/>
  <c r="E33" i="165"/>
  <c r="E44" i="165"/>
  <c r="E17" i="165"/>
  <c r="E29" i="165"/>
  <c r="E46" i="165"/>
  <c r="E57" i="165"/>
  <c r="E34" i="165"/>
  <c r="E26" i="165"/>
  <c r="E16" i="165"/>
  <c r="E14" i="165"/>
  <c r="E28" i="165"/>
  <c r="E42" i="165"/>
  <c r="E48" i="165"/>
  <c r="E49" i="165"/>
  <c r="E35" i="165"/>
  <c r="E32" i="165"/>
  <c r="E39" i="165"/>
  <c r="E30" i="165"/>
  <c r="E45" i="165"/>
  <c r="E24" i="165"/>
  <c r="E19" i="165"/>
  <c r="E36" i="164"/>
  <c r="E53" i="164"/>
  <c r="E26" i="164"/>
  <c r="E40" i="164"/>
  <c r="E54" i="164"/>
  <c r="E28" i="164"/>
  <c r="E42" i="164"/>
  <c r="E27" i="164"/>
  <c r="E21" i="164"/>
  <c r="E30" i="164"/>
  <c r="E51" i="164"/>
  <c r="E12" i="164"/>
  <c r="E55" i="164"/>
  <c r="E45" i="164"/>
  <c r="E46" i="164"/>
  <c r="E34" i="164"/>
  <c r="E50" i="164"/>
  <c r="E37" i="164"/>
  <c r="E38" i="164"/>
  <c r="E43" i="164"/>
  <c r="E18" i="164"/>
  <c r="E52" i="164"/>
  <c r="E15" i="164"/>
  <c r="E20" i="164"/>
  <c r="E56" i="164"/>
  <c r="E35" i="164"/>
  <c r="E47" i="164"/>
  <c r="E49" i="164"/>
  <c r="E57" i="164"/>
  <c r="E39" i="164"/>
  <c r="E41" i="164"/>
  <c r="E19" i="164"/>
  <c r="E24" i="164"/>
  <c r="E17" i="164"/>
  <c r="E13" i="164"/>
  <c r="E11" i="164"/>
  <c r="E44" i="164"/>
  <c r="E23" i="164"/>
  <c r="E22" i="164"/>
  <c r="E48" i="164"/>
  <c r="E29" i="164"/>
  <c r="E33" i="164"/>
  <c r="E31" i="164"/>
  <c r="E32" i="164"/>
  <c r="E16" i="164"/>
  <c r="E25" i="164"/>
  <c r="E14" i="164"/>
  <c r="E55" i="163"/>
  <c r="E32" i="163"/>
  <c r="E13" i="163"/>
  <c r="E53" i="163"/>
  <c r="E57" i="163"/>
  <c r="E47" i="163"/>
  <c r="E39" i="163"/>
  <c r="E56" i="163"/>
  <c r="E25" i="163"/>
  <c r="E15" i="163"/>
  <c r="E34" i="163"/>
  <c r="E26" i="163"/>
  <c r="E37" i="163"/>
  <c r="E22" i="163"/>
  <c r="E49" i="163"/>
  <c r="E44" i="163"/>
  <c r="E50" i="163"/>
  <c r="E33" i="163"/>
  <c r="E51" i="163"/>
  <c r="E54" i="163"/>
  <c r="E23" i="163"/>
  <c r="E52" i="163"/>
  <c r="E17" i="163"/>
  <c r="E11" i="163"/>
  <c r="E40" i="163"/>
  <c r="E48" i="163"/>
  <c r="E43" i="163"/>
  <c r="E46" i="163"/>
  <c r="E42" i="163"/>
  <c r="E31" i="163"/>
  <c r="E18" i="163"/>
  <c r="E24" i="163"/>
  <c r="E16" i="163"/>
  <c r="E45" i="163"/>
  <c r="E30" i="163"/>
  <c r="E10" i="163"/>
  <c r="E20" i="163"/>
  <c r="E41" i="163"/>
  <c r="E21" i="163"/>
  <c r="E38" i="163"/>
  <c r="E19" i="163"/>
  <c r="E28" i="163"/>
  <c r="E14" i="163"/>
  <c r="E36" i="163"/>
  <c r="E27" i="163"/>
  <c r="E29" i="163"/>
  <c r="E35" i="163"/>
  <c r="E37" i="162"/>
  <c r="E29" i="162"/>
  <c r="E17" i="162"/>
  <c r="E53" i="162"/>
  <c r="E32" i="162"/>
  <c r="E20" i="162"/>
  <c r="E33" i="162"/>
  <c r="E50" i="162"/>
  <c r="E23" i="162"/>
  <c r="E41" i="162"/>
  <c r="E40" i="162"/>
  <c r="E13" i="162"/>
  <c r="E56" i="162"/>
  <c r="E43" i="162"/>
  <c r="E44" i="162"/>
  <c r="E47" i="162"/>
  <c r="E35" i="162"/>
  <c r="E51" i="162"/>
  <c r="E52" i="162"/>
  <c r="E16" i="162"/>
  <c r="E39" i="162"/>
  <c r="E38" i="162"/>
  <c r="E12" i="162"/>
  <c r="E10" i="162"/>
  <c r="E55" i="162"/>
  <c r="E15" i="162"/>
  <c r="E45" i="162"/>
  <c r="E31" i="162"/>
  <c r="E49" i="162"/>
  <c r="E27" i="162"/>
  <c r="E25" i="162"/>
  <c r="E24" i="162"/>
  <c r="E18" i="162"/>
  <c r="E34" i="162"/>
  <c r="E54" i="162"/>
  <c r="E21" i="162"/>
  <c r="E57" i="162"/>
  <c r="E30" i="162"/>
  <c r="E36" i="162"/>
  <c r="E46" i="162"/>
  <c r="E48" i="162"/>
  <c r="E42" i="162"/>
  <c r="E28" i="162"/>
  <c r="E19" i="162"/>
  <c r="E22" i="162"/>
  <c r="E26" i="162"/>
  <c r="E11" i="162"/>
  <c r="E9" i="158"/>
  <c r="D9" i="158"/>
  <c r="E18" i="158" s="1"/>
  <c r="C9" i="158"/>
  <c r="A7" i="158"/>
  <c r="A6" i="158"/>
  <c r="E58" i="169" l="1"/>
  <c r="E58" i="163"/>
  <c r="E58" i="173"/>
  <c r="E58" i="181"/>
  <c r="E58" i="187"/>
  <c r="G41" i="209"/>
  <c r="J36" i="207"/>
  <c r="H54" i="205"/>
  <c r="I32" i="197"/>
  <c r="I33" i="197"/>
  <c r="I54" i="197"/>
  <c r="I45" i="197"/>
  <c r="E57" i="158"/>
  <c r="E56" i="158"/>
  <c r="E23" i="158"/>
  <c r="E40" i="158"/>
  <c r="E33" i="158"/>
  <c r="E36" i="158"/>
  <c r="E26" i="158"/>
  <c r="E48" i="158"/>
  <c r="E15" i="158"/>
  <c r="E30" i="158"/>
  <c r="E45" i="158"/>
  <c r="E11" i="158"/>
  <c r="E19" i="158"/>
  <c r="E27" i="158"/>
  <c r="E34" i="158"/>
  <c r="E41" i="158"/>
  <c r="E49" i="158"/>
  <c r="E14" i="158"/>
  <c r="E22" i="158"/>
  <c r="E29" i="158"/>
  <c r="E37" i="158"/>
  <c r="E44" i="158"/>
  <c r="E53" i="158"/>
  <c r="H32" i="206"/>
  <c r="H37" i="206"/>
  <c r="H48" i="206"/>
  <c r="H35" i="206"/>
  <c r="H34" i="206"/>
  <c r="H46" i="206"/>
  <c r="H10" i="206"/>
  <c r="H28" i="206"/>
  <c r="H17" i="206"/>
  <c r="H31" i="206"/>
  <c r="H52" i="206"/>
  <c r="H51" i="206"/>
  <c r="H55" i="206"/>
  <c r="H11" i="206"/>
  <c r="H18" i="206"/>
  <c r="H14" i="206"/>
  <c r="H44" i="206"/>
  <c r="H39" i="206"/>
  <c r="H22" i="206"/>
  <c r="H30" i="206"/>
  <c r="H29" i="206"/>
  <c r="H21" i="206"/>
  <c r="H57" i="206"/>
  <c r="H19" i="206"/>
  <c r="H49" i="206"/>
  <c r="H40" i="206"/>
  <c r="H16" i="206"/>
  <c r="H12" i="206"/>
  <c r="H24" i="206"/>
  <c r="H38" i="206"/>
  <c r="H47" i="206"/>
  <c r="H42" i="206"/>
  <c r="H25" i="206"/>
  <c r="H36" i="206"/>
  <c r="H50" i="206"/>
  <c r="H54" i="206"/>
  <c r="H26" i="206"/>
  <c r="H41" i="206"/>
  <c r="H15" i="206"/>
  <c r="H43" i="206"/>
  <c r="H27" i="206"/>
  <c r="H20" i="206"/>
  <c r="H33" i="206"/>
  <c r="H13" i="206"/>
  <c r="H53" i="206"/>
  <c r="H56" i="206"/>
  <c r="H23" i="206"/>
  <c r="G50" i="209"/>
  <c r="G40" i="209"/>
  <c r="G23" i="209"/>
  <c r="G26" i="209"/>
  <c r="G44" i="209"/>
  <c r="G32" i="209"/>
  <c r="G21" i="209"/>
  <c r="G19" i="209"/>
  <c r="G22" i="209"/>
  <c r="G37" i="209"/>
  <c r="G34" i="209"/>
  <c r="G28" i="209"/>
  <c r="G30" i="209"/>
  <c r="G35" i="209"/>
  <c r="G43" i="209"/>
  <c r="G24" i="209"/>
  <c r="G10" i="209"/>
  <c r="G29" i="209"/>
  <c r="G31" i="209"/>
  <c r="G18" i="209"/>
  <c r="G55" i="209"/>
  <c r="G49" i="209"/>
  <c r="G15" i="209"/>
  <c r="G48" i="209"/>
  <c r="G45" i="209"/>
  <c r="G46" i="209"/>
  <c r="G56" i="209"/>
  <c r="G33" i="209"/>
  <c r="G36" i="209"/>
  <c r="G20" i="209"/>
  <c r="G39" i="209"/>
  <c r="G11" i="209"/>
  <c r="G25" i="209"/>
  <c r="G42" i="209"/>
  <c r="G13" i="209"/>
  <c r="G38" i="209"/>
  <c r="G53" i="209"/>
  <c r="G16" i="209"/>
  <c r="G52" i="209"/>
  <c r="G51" i="209"/>
  <c r="G14" i="209"/>
  <c r="G54" i="209"/>
  <c r="G47" i="209"/>
  <c r="G27" i="209"/>
  <c r="G57" i="209"/>
  <c r="G17" i="209"/>
  <c r="I51" i="208"/>
  <c r="I52" i="208"/>
  <c r="I42" i="208"/>
  <c r="I25" i="208"/>
  <c r="I30" i="208"/>
  <c r="I22" i="208"/>
  <c r="I12" i="208"/>
  <c r="I41" i="208"/>
  <c r="I35" i="208"/>
  <c r="I55" i="208"/>
  <c r="I45" i="208"/>
  <c r="I17" i="208"/>
  <c r="I28" i="208"/>
  <c r="I19" i="208"/>
  <c r="I11" i="208"/>
  <c r="I10" i="208"/>
  <c r="I50" i="208"/>
  <c r="I37" i="208"/>
  <c r="I46" i="208"/>
  <c r="I43" i="208"/>
  <c r="I21" i="208"/>
  <c r="I33" i="208"/>
  <c r="I24" i="208"/>
  <c r="I31" i="208"/>
  <c r="I15" i="208"/>
  <c r="I47" i="208"/>
  <c r="I16" i="208"/>
  <c r="I54" i="208"/>
  <c r="I57" i="208"/>
  <c r="I48" i="208"/>
  <c r="I49" i="208"/>
  <c r="I18" i="208"/>
  <c r="I38" i="208"/>
  <c r="I34" i="208"/>
  <c r="I32" i="208"/>
  <c r="I39" i="208"/>
  <c r="I13" i="208"/>
  <c r="I27" i="208"/>
  <c r="I53" i="208"/>
  <c r="I23" i="208"/>
  <c r="I40" i="208"/>
  <c r="I44" i="208"/>
  <c r="I26" i="208"/>
  <c r="I36" i="208"/>
  <c r="I29" i="208"/>
  <c r="I56" i="208"/>
  <c r="I14" i="208"/>
  <c r="J55" i="207"/>
  <c r="J32" i="207"/>
  <c r="J14" i="207"/>
  <c r="J40" i="207"/>
  <c r="J48" i="207"/>
  <c r="J31" i="207"/>
  <c r="J21" i="207"/>
  <c r="J33" i="207"/>
  <c r="J26" i="207"/>
  <c r="J11" i="207"/>
  <c r="J44" i="207"/>
  <c r="J54" i="207"/>
  <c r="J47" i="207"/>
  <c r="J57" i="207"/>
  <c r="J13" i="207"/>
  <c r="J51" i="207"/>
  <c r="J10" i="207"/>
  <c r="J34" i="207"/>
  <c r="J20" i="207"/>
  <c r="J29" i="207"/>
  <c r="J43" i="207"/>
  <c r="J23" i="207"/>
  <c r="J27" i="207"/>
  <c r="J25" i="207"/>
  <c r="J56" i="207"/>
  <c r="J15" i="207"/>
  <c r="J24" i="207"/>
  <c r="J35" i="207"/>
  <c r="J17" i="207"/>
  <c r="J49" i="207"/>
  <c r="J19" i="207"/>
  <c r="J28" i="207"/>
  <c r="J18" i="207"/>
  <c r="J46" i="207"/>
  <c r="J52" i="207"/>
  <c r="J41" i="207"/>
  <c r="J50" i="207"/>
  <c r="J45" i="207"/>
  <c r="J39" i="207"/>
  <c r="J22" i="207"/>
  <c r="J37" i="207"/>
  <c r="J38" i="207"/>
  <c r="J12" i="207"/>
  <c r="J42" i="207"/>
  <c r="J16" i="207"/>
  <c r="J30" i="207"/>
  <c r="H13" i="205"/>
  <c r="H42" i="205"/>
  <c r="H44" i="205"/>
  <c r="H24" i="205"/>
  <c r="H10" i="205"/>
  <c r="H48" i="205"/>
  <c r="H26" i="205"/>
  <c r="H14" i="205"/>
  <c r="H36" i="205"/>
  <c r="H19" i="205"/>
  <c r="H16" i="205"/>
  <c r="H30" i="205"/>
  <c r="H47" i="205"/>
  <c r="H20" i="205"/>
  <c r="H17" i="205"/>
  <c r="H37" i="205"/>
  <c r="H56" i="205"/>
  <c r="H57" i="205"/>
  <c r="H31" i="205"/>
  <c r="H27" i="205"/>
  <c r="H40" i="205"/>
  <c r="H12" i="205"/>
  <c r="H45" i="205"/>
  <c r="H51" i="205"/>
  <c r="H43" i="205"/>
  <c r="H33" i="205"/>
  <c r="H23" i="205"/>
  <c r="H55" i="205"/>
  <c r="H32" i="205"/>
  <c r="H29" i="205"/>
  <c r="H22" i="205"/>
  <c r="H18" i="205"/>
  <c r="H25" i="205"/>
  <c r="H39" i="205"/>
  <c r="H21" i="205"/>
  <c r="H28" i="205"/>
  <c r="H53" i="205"/>
  <c r="H11" i="205"/>
  <c r="H38" i="205"/>
  <c r="H41" i="205"/>
  <c r="H49" i="205"/>
  <c r="H35" i="205"/>
  <c r="H15" i="205"/>
  <c r="H46" i="205"/>
  <c r="H34" i="205"/>
  <c r="H52" i="205"/>
  <c r="J41" i="203"/>
  <c r="J27" i="203"/>
  <c r="J38" i="203"/>
  <c r="J49" i="203"/>
  <c r="J56" i="203"/>
  <c r="J44" i="203"/>
  <c r="J36" i="203"/>
  <c r="J20" i="203"/>
  <c r="J31" i="203"/>
  <c r="J50" i="203"/>
  <c r="J11" i="203"/>
  <c r="J25" i="203"/>
  <c r="J34" i="203"/>
  <c r="J32" i="203"/>
  <c r="J55" i="203"/>
  <c r="J28" i="203"/>
  <c r="J15" i="203"/>
  <c r="J47" i="203"/>
  <c r="J39" i="203"/>
  <c r="J40" i="203"/>
  <c r="J43" i="203"/>
  <c r="J52" i="203"/>
  <c r="J18" i="203"/>
  <c r="J19" i="203"/>
  <c r="J23" i="203"/>
  <c r="J14" i="203"/>
  <c r="J45" i="203"/>
  <c r="J16" i="203"/>
  <c r="J57" i="203"/>
  <c r="J48" i="203"/>
  <c r="J21" i="203"/>
  <c r="J37" i="203"/>
  <c r="J22" i="203"/>
  <c r="J54" i="203"/>
  <c r="J33" i="203"/>
  <c r="J12" i="203"/>
  <c r="J24" i="203"/>
  <c r="J51" i="203"/>
  <c r="J13" i="203"/>
  <c r="J53" i="203"/>
  <c r="J35" i="203"/>
  <c r="J10" i="203"/>
  <c r="J26" i="203"/>
  <c r="J29" i="203"/>
  <c r="J42" i="203"/>
  <c r="J17" i="203"/>
  <c r="J30" i="203"/>
  <c r="H27" i="202"/>
  <c r="H53" i="202"/>
  <c r="H51" i="202"/>
  <c r="H22" i="202"/>
  <c r="H55" i="202"/>
  <c r="H24" i="202"/>
  <c r="H16" i="202"/>
  <c r="H36" i="202"/>
  <c r="H50" i="202"/>
  <c r="H10" i="202"/>
  <c r="H15" i="202"/>
  <c r="H54" i="202"/>
  <c r="H17" i="202"/>
  <c r="H32" i="202"/>
  <c r="H48" i="202"/>
  <c r="H21" i="202"/>
  <c r="H23" i="202"/>
  <c r="H43" i="202"/>
  <c r="H18" i="202"/>
  <c r="H29" i="202"/>
  <c r="H40" i="202"/>
  <c r="H13" i="202"/>
  <c r="H39" i="202"/>
  <c r="H52" i="202"/>
  <c r="H33" i="202"/>
  <c r="H37" i="202"/>
  <c r="H34" i="202"/>
  <c r="H35" i="202"/>
  <c r="H46" i="202"/>
  <c r="H42" i="202"/>
  <c r="H19" i="202"/>
  <c r="H41" i="202"/>
  <c r="H31" i="202"/>
  <c r="H56" i="202"/>
  <c r="H45" i="202"/>
  <c r="H12" i="202"/>
  <c r="H30" i="202"/>
  <c r="H20" i="202"/>
  <c r="H14" i="202"/>
  <c r="H49" i="202"/>
  <c r="H57" i="202"/>
  <c r="H11" i="202"/>
  <c r="H44" i="202"/>
  <c r="H25" i="202"/>
  <c r="H28" i="202"/>
  <c r="H38" i="202"/>
  <c r="H26" i="202"/>
  <c r="J50" i="201"/>
  <c r="J25" i="201"/>
  <c r="J32" i="201"/>
  <c r="J45" i="201"/>
  <c r="J40" i="201"/>
  <c r="J23" i="201"/>
  <c r="J27" i="201"/>
  <c r="J14" i="201"/>
  <c r="J37" i="201"/>
  <c r="J11" i="201"/>
  <c r="J43" i="201"/>
  <c r="J55" i="201"/>
  <c r="J33" i="201"/>
  <c r="J22" i="201"/>
  <c r="J30" i="201"/>
  <c r="J20" i="201"/>
  <c r="J48" i="201"/>
  <c r="J19" i="201"/>
  <c r="J47" i="201"/>
  <c r="J12" i="201"/>
  <c r="J35" i="201"/>
  <c r="J18" i="201"/>
  <c r="J53" i="201"/>
  <c r="J56" i="201"/>
  <c r="J24" i="201"/>
  <c r="J34" i="201"/>
  <c r="J15" i="201"/>
  <c r="J51" i="201"/>
  <c r="J10" i="201"/>
  <c r="J46" i="201"/>
  <c r="J42" i="201"/>
  <c r="J54" i="201"/>
  <c r="J44" i="201"/>
  <c r="J49" i="201"/>
  <c r="J41" i="201"/>
  <c r="J17" i="201"/>
  <c r="J29" i="201"/>
  <c r="J36" i="201"/>
  <c r="J13" i="201"/>
  <c r="J52" i="201"/>
  <c r="J39" i="201"/>
  <c r="J16" i="201"/>
  <c r="J38" i="201"/>
  <c r="J28" i="201"/>
  <c r="J21" i="201"/>
  <c r="J31" i="201"/>
  <c r="J57" i="201"/>
  <c r="I30" i="197"/>
  <c r="I42" i="197"/>
  <c r="I21" i="197"/>
  <c r="I19" i="197"/>
  <c r="I10" i="197"/>
  <c r="I44" i="197"/>
  <c r="I26" i="197"/>
  <c r="I31" i="197"/>
  <c r="I35" i="197"/>
  <c r="I57" i="197"/>
  <c r="I48" i="197"/>
  <c r="I27" i="197"/>
  <c r="I20" i="197"/>
  <c r="I50" i="197"/>
  <c r="I39" i="197"/>
  <c r="I37" i="197"/>
  <c r="I22" i="197"/>
  <c r="I11" i="197"/>
  <c r="I52" i="197"/>
  <c r="I38" i="197"/>
  <c r="I47" i="197"/>
  <c r="I34" i="197"/>
  <c r="I49" i="197"/>
  <c r="I51" i="197"/>
  <c r="I40" i="197"/>
  <c r="I56" i="197"/>
  <c r="I29" i="197"/>
  <c r="I17" i="197"/>
  <c r="I13" i="197"/>
  <c r="I28" i="197"/>
  <c r="I18" i="197"/>
  <c r="I16" i="197"/>
  <c r="I24" i="197"/>
  <c r="I36" i="197"/>
  <c r="I43" i="197"/>
  <c r="I15" i="197"/>
  <c r="I25" i="197"/>
  <c r="I53" i="197"/>
  <c r="I14" i="197"/>
  <c r="I41" i="197"/>
  <c r="I23" i="197"/>
  <c r="I55" i="197"/>
  <c r="E51" i="158"/>
  <c r="E12" i="158"/>
  <c r="E16" i="158"/>
  <c r="E20" i="158"/>
  <c r="E24" i="158"/>
  <c r="E54" i="158"/>
  <c r="E31" i="158"/>
  <c r="E35" i="158"/>
  <c r="E38" i="158"/>
  <c r="E42" i="158"/>
  <c r="E46" i="158"/>
  <c r="E50" i="158"/>
  <c r="E13" i="158"/>
  <c r="E17" i="158"/>
  <c r="E21" i="158"/>
  <c r="E58" i="158" s="1"/>
  <c r="E25" i="158"/>
  <c r="E28" i="158"/>
  <c r="E32" i="158"/>
  <c r="E55" i="158"/>
  <c r="E39" i="158"/>
  <c r="E43" i="158"/>
  <c r="E47" i="158"/>
  <c r="E52" i="158"/>
  <c r="G58" i="209" l="1"/>
  <c r="E20" i="154"/>
  <c r="E39" i="154" l="1"/>
  <c r="E27" i="154"/>
  <c r="E23" i="154"/>
  <c r="E18" i="154"/>
  <c r="E43" i="154"/>
  <c r="E38" i="154"/>
  <c r="E24" i="154"/>
  <c r="E28" i="154"/>
  <c r="E26" i="154"/>
  <c r="E34" i="154"/>
  <c r="E44" i="154"/>
  <c r="E35" i="154"/>
  <c r="E21" i="154"/>
  <c r="E29" i="154"/>
  <c r="E25" i="154"/>
  <c r="E15" i="154"/>
  <c r="E16" i="154"/>
  <c r="E41" i="154"/>
  <c r="E36" i="154"/>
  <c r="E37" i="154"/>
  <c r="E45" i="154"/>
  <c r="E42" i="154"/>
  <c r="E31" i="154"/>
  <c r="E17" i="154"/>
  <c r="E30" i="154"/>
  <c r="E19" i="154"/>
  <c r="E22" i="154"/>
  <c r="E40" i="154"/>
  <c r="E46" i="154"/>
  <c r="E33" i="154"/>
  <c r="E47" i="154"/>
  <c r="A10" i="154" l="1"/>
  <c r="A7" i="154"/>
  <c r="A6" i="154"/>
  <c r="A5" i="154"/>
  <c r="G16" i="154" l="1"/>
  <c r="G44" i="154"/>
  <c r="G42" i="154"/>
  <c r="G23" i="154"/>
  <c r="G15" i="154"/>
  <c r="G28" i="154"/>
  <c r="G36" i="154"/>
  <c r="G39" i="154"/>
  <c r="G25" i="154"/>
  <c r="G20" i="154"/>
  <c r="G47" i="154"/>
  <c r="G33" i="154"/>
  <c r="G46" i="154"/>
  <c r="G40" i="154"/>
  <c r="G22" i="154"/>
  <c r="G19" i="154"/>
  <c r="G30" i="154"/>
  <c r="G17" i="154"/>
  <c r="G29" i="154"/>
  <c r="G13" i="154"/>
  <c r="G34" i="154"/>
  <c r="G45" i="154"/>
  <c r="G21" i="154"/>
  <c r="G24" i="154"/>
  <c r="G41" i="154"/>
  <c r="G35" i="154"/>
  <c r="G31" i="154"/>
  <c r="G18" i="154"/>
  <c r="G43" i="154"/>
  <c r="G26" i="154"/>
  <c r="G37" i="154"/>
  <c r="G27" i="154"/>
  <c r="G38" i="154"/>
  <c r="H50" i="154" l="1"/>
</calcChain>
</file>

<file path=xl/sharedStrings.xml><?xml version="1.0" encoding="utf-8"?>
<sst xmlns="http://schemas.openxmlformats.org/spreadsheetml/2006/main" count="2727" uniqueCount="168">
  <si>
    <t>REPÚBLICA DOMINICANA</t>
  </si>
  <si>
    <t>#</t>
  </si>
  <si>
    <t>TOTAL</t>
  </si>
  <si>
    <t>%</t>
  </si>
  <si>
    <t>OTROS</t>
  </si>
  <si>
    <t>AZUA</t>
  </si>
  <si>
    <t>BAHORUCO</t>
  </si>
  <si>
    <t>BARAHONA</t>
  </si>
  <si>
    <t>DAJABÓN</t>
  </si>
  <si>
    <t>ELÍAS PIÑA</t>
  </si>
  <si>
    <t>ESPAILLAT</t>
  </si>
  <si>
    <t>HATO MAYOR</t>
  </si>
  <si>
    <t>HERMANAS MIRABAL</t>
  </si>
  <si>
    <t>LA ROMANA</t>
  </si>
  <si>
    <t>LA VEGA</t>
  </si>
  <si>
    <t>MONSEÑOR NOUEL</t>
  </si>
  <si>
    <t>MONTE PLATA</t>
  </si>
  <si>
    <t>MONTECRISTI</t>
  </si>
  <si>
    <t>PERAVIA</t>
  </si>
  <si>
    <t>SÁNCHEZ RAMÍREZ</t>
  </si>
  <si>
    <t>CONSTANZA</t>
  </si>
  <si>
    <t>LA ALTAGRACIA</t>
  </si>
  <si>
    <t>LAS MATAS DE FARFÁN</t>
  </si>
  <si>
    <t>SAN JOSÉ DE OCOA</t>
  </si>
  <si>
    <t>TITULO I</t>
  </si>
  <si>
    <t>TITULO II</t>
  </si>
  <si>
    <t>TITULO III</t>
  </si>
  <si>
    <t>TITULO IV</t>
  </si>
  <si>
    <t>AÑO</t>
  </si>
  <si>
    <t>I</t>
  </si>
  <si>
    <t>II</t>
  </si>
  <si>
    <t>III</t>
  </si>
  <si>
    <t>IV</t>
  </si>
  <si>
    <t xml:space="preserve"> </t>
  </si>
  <si>
    <t>PEDERNALES</t>
  </si>
  <si>
    <t>SAMANA</t>
  </si>
  <si>
    <t>Delitos</t>
  </si>
  <si>
    <t>Total</t>
  </si>
  <si>
    <t>PROCURADURÍA GENERAL DE LA REPÚBLICA</t>
  </si>
  <si>
    <t>SANTIAGO RODRIGUEZ</t>
  </si>
  <si>
    <t>SAN CRISTOBAL</t>
  </si>
  <si>
    <t>SANTIAGO</t>
  </si>
  <si>
    <t>JUSTICIA II</t>
  </si>
  <si>
    <t>JUSTICIA XXI</t>
  </si>
  <si>
    <t>PORCENTAJE</t>
  </si>
  <si>
    <t>Provincia</t>
  </si>
  <si>
    <t>COMPARACIÓN DE LOS SISTEMAS DE ENTRADA DE DATOS JUSTICIA II Y JUSTICIA XXI SEGÚN PROVINCIA</t>
  </si>
  <si>
    <t>Fuente: Sistema de información Justicia XXI y Justicia II</t>
  </si>
  <si>
    <t>DISTRITO NACIONAL</t>
  </si>
  <si>
    <t>EL SEIBO</t>
  </si>
  <si>
    <t>ELIAS PIÑA</t>
  </si>
  <si>
    <t>INDEPENDENCIA</t>
  </si>
  <si>
    <t>MARIA TRINIDAD SÁNCHEZ</t>
  </si>
  <si>
    <t>PUERTO PLATA</t>
  </si>
  <si>
    <t>SAN JUAN DE LA MAGUANA</t>
  </si>
  <si>
    <t>SAN PEDRO DE MACORÍS</t>
  </si>
  <si>
    <t>SANCHEZ RAMIREZ</t>
  </si>
  <si>
    <t>VALVERDE</t>
  </si>
  <si>
    <t>Abuso de confianza</t>
  </si>
  <si>
    <t>Agresión sexual</t>
  </si>
  <si>
    <t>Asociación de malhechores</t>
  </si>
  <si>
    <t>Código del trabajo</t>
  </si>
  <si>
    <t>Crímenes y delitos de alta tecnología</t>
  </si>
  <si>
    <t>Difamación e injuria</t>
  </si>
  <si>
    <t>Droga delitos y sanciones</t>
  </si>
  <si>
    <t>Droga distribución de droga</t>
  </si>
  <si>
    <t>Droga sanciones y circunstancias agravantes</t>
  </si>
  <si>
    <t>Droga simple posesión</t>
  </si>
  <si>
    <t>Estafa</t>
  </si>
  <si>
    <t>Falsificación</t>
  </si>
  <si>
    <t>Golpes y heridas</t>
  </si>
  <si>
    <t>Homicidio</t>
  </si>
  <si>
    <t>Ley general de salud</t>
  </si>
  <si>
    <t>Otros</t>
  </si>
  <si>
    <t>Robo calificado</t>
  </si>
  <si>
    <t>Robo simple</t>
  </si>
  <si>
    <t>Secuestro</t>
  </si>
  <si>
    <t>Tentativa de homicidio</t>
  </si>
  <si>
    <t>Tráfico ilícito de migrantes y trata de personas</t>
  </si>
  <si>
    <t>Violación sexual</t>
  </si>
  <si>
    <t>Violencia intrafamiliar</t>
  </si>
  <si>
    <t>SANTO DOMINGO ESTE</t>
  </si>
  <si>
    <t>SANTO DOMINGO OESTE</t>
  </si>
  <si>
    <t>SAN FRANCISCO DE MACORÍS</t>
  </si>
  <si>
    <t>NÚMERO DE INFRACCIONES POR CASOS</t>
  </si>
  <si>
    <t>Etiquetas de fila</t>
  </si>
  <si>
    <t>Total general</t>
  </si>
  <si>
    <t>"Año de la Innovación y Competitividad"</t>
  </si>
  <si>
    <t>VILLA ALTAGRACIA</t>
  </si>
  <si>
    <t>Aborto y tentativa</t>
  </si>
  <si>
    <t>Terrorismo</t>
  </si>
  <si>
    <t>Proxeneta</t>
  </si>
  <si>
    <t>Prevaricación</t>
  </si>
  <si>
    <t>Derechos humano</t>
  </si>
  <si>
    <t>Ley de cheque</t>
  </si>
  <si>
    <t>Juego de azar</t>
  </si>
  <si>
    <t>Medio ambiente y recursos naturales</t>
  </si>
  <si>
    <t>Soborno</t>
  </si>
  <si>
    <t>Desaparición</t>
  </si>
  <si>
    <t xml:space="preserve">Contra el lavado de activo </t>
  </si>
  <si>
    <t>Propiedad industrial, intelectual y derecho de autor</t>
  </si>
  <si>
    <t xml:space="preserve">Tránsito y seguridad vial </t>
  </si>
  <si>
    <t>Protección Animal y Tenencia Responsable</t>
  </si>
  <si>
    <t>Indeterminados</t>
  </si>
  <si>
    <t>Perdida de documento de identidad</t>
  </si>
  <si>
    <t>Ley de Armas</t>
  </si>
  <si>
    <t>Daños y perjuicio a la cosa ajena</t>
  </si>
  <si>
    <t>Desfalco</t>
  </si>
  <si>
    <t>Droga traficante de droga</t>
  </si>
  <si>
    <t>Código del menor NNA</t>
  </si>
  <si>
    <t>Violencia de género</t>
  </si>
  <si>
    <t>Amenaza</t>
  </si>
  <si>
    <t>Conflictos sociales</t>
  </si>
  <si>
    <t>SAMANÁ</t>
  </si>
  <si>
    <t>SAN CRISTÓBAL</t>
  </si>
  <si>
    <t xml:space="preserve">NUMERO DE CASOS REGISTRADOS - REPÚBLICA DOMINICANA        </t>
  </si>
  <si>
    <t>NUMERO DE CASOS REGISTRADOS EN LA FISCALIA DE AZUA</t>
  </si>
  <si>
    <t>NUMERO DE CASOS REGISTRADOS EN LA FISCALIA DE BAHORUCO</t>
  </si>
  <si>
    <t>NUMERO DE CASOS REGISTRADOS EN LA FISCALIA DE CONSTANZA</t>
  </si>
  <si>
    <t>NUMERO DE CASOS REGISTRADOS EN LA FISCALIA DE BARAHONA</t>
  </si>
  <si>
    <t>NUMERO DE CASOS REGISTRADOS EN LA FISCALIA DE DAJABÓN</t>
  </si>
  <si>
    <t>NUMERO DE CASOS REGISTRADOS EN LA FISCALIA DE DISTRITO NACIONAL</t>
  </si>
  <si>
    <t>NUMERO DE CASOS REGISTRADOS EN LA FISCALIA DE EL SEIBO</t>
  </si>
  <si>
    <t>NUMERO DE CASOS REGISTRADOS EN LA FISCALIA DE ELÍAS PIÑA</t>
  </si>
  <si>
    <t>NUMERO DE CASOS REGISTRADOS EN LA FISCALIA DE HATO MAYOR</t>
  </si>
  <si>
    <t>NUMERO DE CASOS REGISTRADOS EN LA FISCALIA DE HERMANAS MIRABAL</t>
  </si>
  <si>
    <t>NUMERO DE CASOS REGISTRADOS EN LA FISCALIA DE INDEPENDENCIA</t>
  </si>
  <si>
    <t>NUMERO DE CASOS REGISTRADOS EN LA FISCALIA DE LA ALTAGRACIA</t>
  </si>
  <si>
    <t>NUMERO DE CASOS REGISTRADOS EN LA FISCALIA DE LA ROMANA</t>
  </si>
  <si>
    <t>NUMERO DE CASOS REGISTRADOS EN LA FISCALIA DE LA VEGA</t>
  </si>
  <si>
    <t>NUMERO DE CASOS REGISTRADOS EN LA FISCALIA DE MARIA TRINIDAD SÁNCHEZ</t>
  </si>
  <si>
    <t>NUMERO DE CASOS REGISTRADOS EN LA FISCALIA DE MONSEÑOR NOUEL</t>
  </si>
  <si>
    <t>NUMERO DE CASOS REGISTRADOS EN LA FISCALIA DE MONTE PLATA</t>
  </si>
  <si>
    <t>NUMERO DE CASOS REGISTRADOS EN LA FISCALIA DE MONTECRISTI</t>
  </si>
  <si>
    <t>NUMERO DE CASOS REGISTRADOS EN LA FISCALIA DE PEDERNALES</t>
  </si>
  <si>
    <t>NUMERO DE CASOS REGISTRADOS EN LA FISCALIA DE PERAVIA</t>
  </si>
  <si>
    <t>NUMERO DE CASOS REGISTRADOS EN LA FISCALIA DE PUERTO PLATA</t>
  </si>
  <si>
    <t>NUMERO DE CASOS REGISTRADOS EN LA FISCALIA DE SAMANÁ</t>
  </si>
  <si>
    <t>NUMERO DE CASOS REGISTRADOS EN LA FISCALIA DE SAN CRISTÓBAL</t>
  </si>
  <si>
    <t>NUMERO DE CASOS REGISTRADOS EN LA FISCALIA DE SAN FRANCISCO DE MACORÍS</t>
  </si>
  <si>
    <t>NUMERO DE CASOS REGISTRADOS EN LA FISCALIA DE SAN JOSÉ DE OCOA</t>
  </si>
  <si>
    <t>NUMERO DE CASOS REGISTRADOS EN LA FISCALIA DE SAN JUAN DE LA MAGUANA</t>
  </si>
  <si>
    <t>NUMERO DE CASOS REGISTRADOS EN LA FISCALIA DE SAN PEDRO DE MACORÍS</t>
  </si>
  <si>
    <t>NUMERO DE CASOS REGISTRADOS EN LA FISCALIA DE SÁNCHEZ RAMÍREZ</t>
  </si>
  <si>
    <t>NUMERO DE CASOS REGISTRADOS EN LA FISCALIA DE SANTIAGO</t>
  </si>
  <si>
    <t>NUMERO DE CASOS REGISTRADOS EN LA FISCALIA DE SANTIAGO RODRIGUEZ</t>
  </si>
  <si>
    <t>NUMERO DE CASOS REGISTRADOS EN LA FISCALIA DE SANTO DOMINGO ESTE</t>
  </si>
  <si>
    <t>NUMERO DE CASOS REGISTRADOS EN LA FISCALIA DE SANTO DOMINGO OESTE</t>
  </si>
  <si>
    <t>NUMERO DE CASOS REGISTRADOS EN LA FISCALIA DE VALVERDE</t>
  </si>
  <si>
    <t>NUMERO DE CASOS REGISTRADOS EN LA FISCALIA DE VILLA ALTAGRACIA</t>
  </si>
  <si>
    <t>NUMERO DE CASOS REGISTRADOS EN EL DEPARTAMENTO JUDICIAL DE BARAHONA</t>
  </si>
  <si>
    <t>NUMERO DE CASOS REGISTRADOS EN EL DEPARTAMENTO JUDICIAL DE DISTRITO NACIONAL</t>
  </si>
  <si>
    <t>NUMERO DE CASOS REGISTRADOS EN LA FISCALIA DE ESPAILLAT</t>
  </si>
  <si>
    <t>NUMERO DE CASOS REGISTRADOS EN EL DEPARTAMENTO JUDICIAL DE LA VEGA</t>
  </si>
  <si>
    <t>NUMERO DE CASOS REGISTRADOS EN EL DEPARTAMENTO JUDICIAL DE MONTECRISTI</t>
  </si>
  <si>
    <t>NUMERO DE CASOS REGISTRADOS EN EL DEPARTAMENTO JUDICIAL DE SAN CRISTOBAL</t>
  </si>
  <si>
    <t>NUMERO DE CASOS REGISTRADOS EN EL DEPARTAMENTO JUDICIAL DE PUERTO PLATA</t>
  </si>
  <si>
    <t>NUMERO DE CASOS REGISTRADOS EN EL DEPARTAMENTO JUDICIAL DE SANTO DOMINGO</t>
  </si>
  <si>
    <t>NUMERO DE CASOS REGISTRADOS EN EL DEPARTAMENTO JUDICIAL DE SAN JUAN DE LA MAGUANA</t>
  </si>
  <si>
    <t>SAN JUAN</t>
  </si>
  <si>
    <t>NUMERO DE CASOS REGISTRADOS EN EL DEPARTAMENTO JUDICIAL DE SAN FRANCISCO DE MACORÍS</t>
  </si>
  <si>
    <t>NUMERO DE CASOS REGISTRADOS EN EL DEPARTAMENTO JUDICIAL DE SAN PEDRO DE MACORÍS</t>
  </si>
  <si>
    <t>DUARTE</t>
  </si>
  <si>
    <t>NUMERO DE CASOS REGISTRADOS EN EL DEPARTAMENTO JUDICIAL DE SANTIAGO</t>
  </si>
  <si>
    <t>NUMERO DE CASOS REGISTRADOS EN LA FISCALIA DE LAS MATAS DE FARFÁN</t>
  </si>
  <si>
    <t>Crímenes y delitos contra la propiedad</t>
  </si>
  <si>
    <t>AÑO 2019 (ENERO - DICIEMBRE)</t>
  </si>
  <si>
    <t>NUMERO DE INFRACCIONES REGISTRADAS POR DELITOS Y FISCALÍA – 2019 ENERO - DICIEMBRE DELITOS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</si>
</sst>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Book Antiqua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2"/>
      <color theme="1"/>
      <name val="Times New Roman"/>
      <family val="1"/>
    </font>
    <font>
      <b/>
      <sz val="10"/>
      <color theme="1"/>
      <name val="Gill Sans MT"/>
      <family val="2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rgb="FFFF0000"/>
      <name val="Gill Sans MT"/>
      <family val="2"/>
    </font>
    <font>
      <b/>
      <sz val="11"/>
      <name val="Gill Sans MT"/>
      <family val="2"/>
    </font>
    <font>
      <b/>
      <sz val="12"/>
      <color theme="1"/>
      <name val="Gill Sans MT"/>
      <family val="2"/>
    </font>
    <font>
      <b/>
      <sz val="11"/>
      <color rgb="FFFF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/>
    <xf numFmtId="3" fontId="7" fillId="0" borderId="5" xfId="0" applyNumberFormat="1" applyFont="1" applyFill="1" applyBorder="1" applyAlignment="1">
      <alignment horizontal="center" vertical="center"/>
    </xf>
    <xf numFmtId="10" fontId="7" fillId="0" borderId="6" xfId="1" applyNumberFormat="1" applyFont="1" applyFill="1" applyBorder="1" applyAlignment="1">
      <alignment horizontal="center" vertical="center"/>
    </xf>
    <xf numFmtId="10" fontId="7" fillId="0" borderId="9" xfId="1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/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vertical="center"/>
    </xf>
    <xf numFmtId="0" fontId="8" fillId="4" borderId="5" xfId="0" applyFont="1" applyFill="1" applyBorder="1"/>
    <xf numFmtId="0" fontId="12" fillId="0" borderId="0" xfId="0" applyFont="1" applyAlignment="1"/>
    <xf numFmtId="0" fontId="9" fillId="0" borderId="0" xfId="0" applyFont="1" applyBorder="1" applyAlignment="1">
      <alignment vertical="center"/>
    </xf>
    <xf numFmtId="0" fontId="11" fillId="0" borderId="0" xfId="0" applyFont="1" applyBorder="1" applyAlignment="1"/>
    <xf numFmtId="0" fontId="0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5" borderId="5" xfId="0" applyFont="1" applyFill="1" applyBorder="1"/>
    <xf numFmtId="0" fontId="2" fillId="5" borderId="5" xfId="0" applyFont="1" applyFill="1" applyBorder="1" applyAlignment="1">
      <alignment horizontal="center" textRotation="90" wrapText="1"/>
    </xf>
    <xf numFmtId="0" fontId="8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top"/>
    </xf>
    <xf numFmtId="0" fontId="0" fillId="0" borderId="0" xfId="0" applyFont="1"/>
    <xf numFmtId="0" fontId="13" fillId="0" borderId="0" xfId="0" applyFont="1"/>
    <xf numFmtId="0" fontId="10" fillId="6" borderId="1" xfId="0" applyFont="1" applyFill="1" applyBorder="1" applyAlignment="1">
      <alignment horizontal="center" vertical="center"/>
    </xf>
    <xf numFmtId="0" fontId="10" fillId="7" borderId="2" xfId="0" applyFont="1" applyFill="1" applyBorder="1"/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9" fontId="7" fillId="0" borderId="10" xfId="1" applyFont="1" applyFill="1" applyBorder="1" applyAlignment="1">
      <alignment horizontal="center" vertical="center"/>
    </xf>
    <xf numFmtId="9" fontId="2" fillId="0" borderId="10" xfId="1" applyFont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vertical="center" wrapText="1"/>
    </xf>
    <xf numFmtId="3" fontId="10" fillId="0" borderId="5" xfId="0" applyNumberFormat="1" applyFont="1" applyFill="1" applyBorder="1" applyAlignment="1">
      <alignment horizontal="center" vertical="center"/>
    </xf>
    <xf numFmtId="10" fontId="10" fillId="0" borderId="5" xfId="1" applyNumberFormat="1" applyFont="1" applyFill="1" applyBorder="1" applyAlignment="1">
      <alignment horizontal="center" vertical="center"/>
    </xf>
    <xf numFmtId="1" fontId="10" fillId="0" borderId="6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10" xfId="0" applyFont="1" applyFill="1" applyBorder="1" applyAlignment="1">
      <alignment horizontal="left"/>
    </xf>
    <xf numFmtId="3" fontId="7" fillId="0" borderId="10" xfId="0" applyNumberFormat="1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textRotation="90" wrapText="1"/>
    </xf>
    <xf numFmtId="0" fontId="0" fillId="0" borderId="13" xfId="0" applyFont="1" applyBorder="1" applyAlignment="1">
      <alignment horizontal="center" vertical="center"/>
    </xf>
    <xf numFmtId="0" fontId="14" fillId="0" borderId="0" xfId="0" applyFont="1" applyAlignment="1"/>
    <xf numFmtId="0" fontId="15" fillId="4" borderId="5" xfId="0" applyFont="1" applyFill="1" applyBorder="1"/>
    <xf numFmtId="0" fontId="0" fillId="0" borderId="0" xfId="0" applyAlignment="1">
      <alignment textRotation="90"/>
    </xf>
    <xf numFmtId="0" fontId="0" fillId="0" borderId="0" xfId="0" applyAlignment="1">
      <alignment horizontal="center" textRotation="90"/>
    </xf>
    <xf numFmtId="0" fontId="6" fillId="0" borderId="0" xfId="0" applyFont="1" applyAlignment="1">
      <alignment horizontal="left"/>
    </xf>
    <xf numFmtId="0" fontId="10" fillId="0" borderId="0" xfId="0" applyFont="1"/>
    <xf numFmtId="0" fontId="18" fillId="0" borderId="0" xfId="0" applyFont="1" applyAlignment="1">
      <alignment wrapText="1"/>
    </xf>
    <xf numFmtId="0" fontId="17" fillId="0" borderId="0" xfId="0" applyFont="1" applyBorder="1" applyAlignment="1">
      <alignment vertical="center"/>
    </xf>
    <xf numFmtId="0" fontId="10" fillId="0" borderId="0" xfId="0" applyFont="1" applyBorder="1" applyAlignment="1"/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wrapText="1"/>
    </xf>
    <xf numFmtId="0" fontId="16" fillId="0" borderId="0" xfId="0" applyFont="1" applyAlignment="1"/>
    <xf numFmtId="3" fontId="0" fillId="0" borderId="0" xfId="0" applyNumberFormat="1"/>
    <xf numFmtId="0" fontId="0" fillId="0" borderId="0" xfId="0" applyBorder="1"/>
    <xf numFmtId="0" fontId="2" fillId="2" borderId="10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 textRotation="90" wrapText="1"/>
    </xf>
    <xf numFmtId="164" fontId="2" fillId="0" borderId="14" xfId="0" applyNumberFormat="1" applyFont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8" xfId="0" applyFont="1" applyFill="1" applyBorder="1" applyAlignment="1"/>
    <xf numFmtId="0" fontId="2" fillId="0" borderId="5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3" fontId="7" fillId="0" borderId="10" xfId="1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0" fontId="7" fillId="0" borderId="10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BC2E6"/>
      <color rgb="FFBDD7EE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RD!$C$10:$C$57</c:f>
              <c:strCache>
                <c:ptCount val="48"/>
                <c:pt idx="0">
                  <c:v>Robo calificado</c:v>
                </c:pt>
                <c:pt idx="1">
                  <c:v>Violencia intrafamiliar</c:v>
                </c:pt>
                <c:pt idx="2">
                  <c:v>Amenaza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Violencia de género</c:v>
                </c:pt>
                <c:pt idx="6">
                  <c:v>Droga simple posesión</c:v>
                </c:pt>
                <c:pt idx="7">
                  <c:v>Crímenes y delitos de alta tecnología</c:v>
                </c:pt>
                <c:pt idx="8">
                  <c:v>Abuso de confianza</c:v>
                </c:pt>
                <c:pt idx="9">
                  <c:v>Estafa</c:v>
                </c:pt>
                <c:pt idx="10">
                  <c:v>Droga distribución de droga</c:v>
                </c:pt>
                <c:pt idx="11">
                  <c:v>Desfalco</c:v>
                </c:pt>
                <c:pt idx="12">
                  <c:v>Código del trabajo</c:v>
                </c:pt>
                <c:pt idx="13">
                  <c:v>Daños y perjuicio a la cosa ajena</c:v>
                </c:pt>
                <c:pt idx="14">
                  <c:v>Droga traficante de droga</c:v>
                </c:pt>
                <c:pt idx="15">
                  <c:v>Asociación de malhechores</c:v>
                </c:pt>
                <c:pt idx="16">
                  <c:v>Ley de Armas</c:v>
                </c:pt>
                <c:pt idx="17">
                  <c:v>Agresión sexual</c:v>
                </c:pt>
                <c:pt idx="18">
                  <c:v>Homicidio</c:v>
                </c:pt>
                <c:pt idx="19">
                  <c:v>Falsificación</c:v>
                </c:pt>
                <c:pt idx="20">
                  <c:v>Conflictos sociales</c:v>
                </c:pt>
                <c:pt idx="21">
                  <c:v>Robo simple</c:v>
                </c:pt>
                <c:pt idx="22">
                  <c:v>Difamación e injuria</c:v>
                </c:pt>
                <c:pt idx="23">
                  <c:v>Perdida de documento de identidad</c:v>
                </c:pt>
                <c:pt idx="24">
                  <c:v>Tentativa de homicidio</c:v>
                </c:pt>
                <c:pt idx="25">
                  <c:v>Protección Animal y Tenencia Responsable</c:v>
                </c:pt>
                <c:pt idx="26">
                  <c:v>Tránsito y seguridad vial </c:v>
                </c:pt>
                <c:pt idx="27">
                  <c:v>Crímenes y delitos contra la propiedad</c:v>
                </c:pt>
                <c:pt idx="28">
                  <c:v>Propiedad industrial, intelectual y derecho de autor</c:v>
                </c:pt>
                <c:pt idx="29">
                  <c:v>Desaparición</c:v>
                </c:pt>
                <c:pt idx="30">
                  <c:v>Tráfico ilícito de migrantes y trata de personas</c:v>
                </c:pt>
                <c:pt idx="31">
                  <c:v>Droga sanciones y circunstancias agravantes</c:v>
                </c:pt>
                <c:pt idx="32">
                  <c:v>Violación sexual</c:v>
                </c:pt>
                <c:pt idx="33">
                  <c:v>Soborno</c:v>
                </c:pt>
                <c:pt idx="34">
                  <c:v>Medio ambiente y recursos naturales</c:v>
                </c:pt>
                <c:pt idx="35">
                  <c:v>Secuestro</c:v>
                </c:pt>
                <c:pt idx="36">
                  <c:v>Juego de azar</c:v>
                </c:pt>
                <c:pt idx="37">
                  <c:v>Prevaricación</c:v>
                </c:pt>
                <c:pt idx="38">
                  <c:v>Ley general de salud</c:v>
                </c:pt>
                <c:pt idx="39">
                  <c:v>Ley de cheque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RD!$D$10:$D$57</c:f>
              <c:numCache>
                <c:formatCode>#,##0</c:formatCode>
                <c:ptCount val="48"/>
                <c:pt idx="0">
                  <c:v>31209</c:v>
                </c:pt>
                <c:pt idx="1">
                  <c:v>30833</c:v>
                </c:pt>
                <c:pt idx="2">
                  <c:v>21265</c:v>
                </c:pt>
                <c:pt idx="3">
                  <c:v>14735</c:v>
                </c:pt>
                <c:pt idx="4">
                  <c:v>10023</c:v>
                </c:pt>
                <c:pt idx="5">
                  <c:v>6934</c:v>
                </c:pt>
                <c:pt idx="6">
                  <c:v>5782</c:v>
                </c:pt>
                <c:pt idx="7">
                  <c:v>5758</c:v>
                </c:pt>
                <c:pt idx="8">
                  <c:v>5469</c:v>
                </c:pt>
                <c:pt idx="9">
                  <c:v>4672</c:v>
                </c:pt>
                <c:pt idx="10">
                  <c:v>4260</c:v>
                </c:pt>
                <c:pt idx="11">
                  <c:v>4100</c:v>
                </c:pt>
                <c:pt idx="12">
                  <c:v>4064</c:v>
                </c:pt>
                <c:pt idx="13">
                  <c:v>4024</c:v>
                </c:pt>
                <c:pt idx="14">
                  <c:v>3874</c:v>
                </c:pt>
                <c:pt idx="15">
                  <c:v>2903</c:v>
                </c:pt>
                <c:pt idx="16">
                  <c:v>2334</c:v>
                </c:pt>
                <c:pt idx="17">
                  <c:v>2246</c:v>
                </c:pt>
                <c:pt idx="18">
                  <c:v>1271</c:v>
                </c:pt>
                <c:pt idx="19">
                  <c:v>1034</c:v>
                </c:pt>
                <c:pt idx="20">
                  <c:v>961</c:v>
                </c:pt>
                <c:pt idx="21">
                  <c:v>950</c:v>
                </c:pt>
                <c:pt idx="22">
                  <c:v>811</c:v>
                </c:pt>
                <c:pt idx="23">
                  <c:v>805</c:v>
                </c:pt>
                <c:pt idx="24">
                  <c:v>705</c:v>
                </c:pt>
                <c:pt idx="25">
                  <c:v>700</c:v>
                </c:pt>
                <c:pt idx="26">
                  <c:v>420</c:v>
                </c:pt>
                <c:pt idx="27">
                  <c:v>402</c:v>
                </c:pt>
                <c:pt idx="28">
                  <c:v>327</c:v>
                </c:pt>
                <c:pt idx="29">
                  <c:v>266</c:v>
                </c:pt>
                <c:pt idx="30">
                  <c:v>196</c:v>
                </c:pt>
                <c:pt idx="31">
                  <c:v>183</c:v>
                </c:pt>
                <c:pt idx="32">
                  <c:v>177</c:v>
                </c:pt>
                <c:pt idx="33">
                  <c:v>97</c:v>
                </c:pt>
                <c:pt idx="34">
                  <c:v>76</c:v>
                </c:pt>
                <c:pt idx="35">
                  <c:v>54</c:v>
                </c:pt>
                <c:pt idx="36">
                  <c:v>48</c:v>
                </c:pt>
                <c:pt idx="37">
                  <c:v>45</c:v>
                </c:pt>
                <c:pt idx="38">
                  <c:v>43</c:v>
                </c:pt>
                <c:pt idx="39">
                  <c:v>42</c:v>
                </c:pt>
                <c:pt idx="40">
                  <c:v>26</c:v>
                </c:pt>
                <c:pt idx="41">
                  <c:v>21</c:v>
                </c:pt>
                <c:pt idx="42">
                  <c:v>21</c:v>
                </c:pt>
                <c:pt idx="43">
                  <c:v>11</c:v>
                </c:pt>
                <c:pt idx="44">
                  <c:v>5</c:v>
                </c:pt>
                <c:pt idx="45">
                  <c:v>5</c:v>
                </c:pt>
                <c:pt idx="46">
                  <c:v>1759</c:v>
                </c:pt>
                <c:pt idx="47">
                  <c:v>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E-4C29-A756-8F63349624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3020576"/>
        <c:axId val="233021136"/>
      </c:barChart>
      <c:catAx>
        <c:axId val="2330205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021136"/>
        <c:crosses val="autoZero"/>
        <c:auto val="1"/>
        <c:lblAlgn val="ctr"/>
        <c:lblOffset val="100"/>
        <c:noMultiLvlLbl val="0"/>
      </c:catAx>
      <c:valAx>
        <c:axId val="2330211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02057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ESPAILLAT!$C$10:$C$57</c:f>
              <c:strCache>
                <c:ptCount val="48"/>
                <c:pt idx="0">
                  <c:v>Amenaza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Violencia de género</c:v>
                </c:pt>
                <c:pt idx="4">
                  <c:v>Droga simple posesión</c:v>
                </c:pt>
                <c:pt idx="5">
                  <c:v>Droga traficante de droga</c:v>
                </c:pt>
                <c:pt idx="6">
                  <c:v>Crímenes y delitos de alta tecnología</c:v>
                </c:pt>
                <c:pt idx="7">
                  <c:v>Protección Animal y Tenencia Responsable</c:v>
                </c:pt>
                <c:pt idx="8">
                  <c:v>Violencia intrafamiliar</c:v>
                </c:pt>
                <c:pt idx="9">
                  <c:v>Estafa</c:v>
                </c:pt>
                <c:pt idx="10">
                  <c:v>Abuso de confianza</c:v>
                </c:pt>
                <c:pt idx="11">
                  <c:v>Droga distribución de droga</c:v>
                </c:pt>
                <c:pt idx="12">
                  <c:v>Código del trabajo</c:v>
                </c:pt>
                <c:pt idx="13">
                  <c:v>Ley de Armas</c:v>
                </c:pt>
                <c:pt idx="14">
                  <c:v>Robo simple</c:v>
                </c:pt>
                <c:pt idx="15">
                  <c:v>Asociación de malhechores</c:v>
                </c:pt>
                <c:pt idx="16">
                  <c:v>Código del menor NNA</c:v>
                </c:pt>
                <c:pt idx="17">
                  <c:v>Homicidio</c:v>
                </c:pt>
                <c:pt idx="18">
                  <c:v>Violación sexual</c:v>
                </c:pt>
                <c:pt idx="19">
                  <c:v>Agresión sexual</c:v>
                </c:pt>
                <c:pt idx="20">
                  <c:v>Daños y perjuicio a la cosa ajena</c:v>
                </c:pt>
                <c:pt idx="21">
                  <c:v>Crímenes y delitos contra la propiedad</c:v>
                </c:pt>
                <c:pt idx="22">
                  <c:v>Tentativa de homicidio</c:v>
                </c:pt>
                <c:pt idx="23">
                  <c:v>Perdida de documento de identidad</c:v>
                </c:pt>
                <c:pt idx="24">
                  <c:v>Tránsito y seguridad vial </c:v>
                </c:pt>
                <c:pt idx="25">
                  <c:v>Prevaricación</c:v>
                </c:pt>
                <c:pt idx="26">
                  <c:v>Ley de cheque</c:v>
                </c:pt>
                <c:pt idx="27">
                  <c:v>Proxeneta</c:v>
                </c:pt>
                <c:pt idx="28">
                  <c:v>Derechos humano</c:v>
                </c:pt>
                <c:pt idx="29">
                  <c:v>Desfalco</c:v>
                </c:pt>
                <c:pt idx="30">
                  <c:v>Falsificación</c:v>
                </c:pt>
                <c:pt idx="31">
                  <c:v>Conflictos sociales</c:v>
                </c:pt>
                <c:pt idx="32">
                  <c:v>Difamación e injuria</c:v>
                </c:pt>
                <c:pt idx="33">
                  <c:v>Propiedad industrial, intelectual y derecho de autor</c:v>
                </c:pt>
                <c:pt idx="34">
                  <c:v>Desaparición</c:v>
                </c:pt>
                <c:pt idx="35">
                  <c:v>Tráfico ilícito de migrantes y trata de personas</c:v>
                </c:pt>
                <c:pt idx="36">
                  <c:v>Droga sanciones y circunstancias agravantes</c:v>
                </c:pt>
                <c:pt idx="37">
                  <c:v>Soborno</c:v>
                </c:pt>
                <c:pt idx="38">
                  <c:v>Medio ambiente y recursos naturales</c:v>
                </c:pt>
                <c:pt idx="39">
                  <c:v>Secuestro</c:v>
                </c:pt>
                <c:pt idx="40">
                  <c:v>Juego de azar</c:v>
                </c:pt>
                <c:pt idx="41">
                  <c:v>Ley general de salud</c:v>
                </c:pt>
                <c:pt idx="42">
                  <c:v>Contra el lavado de activo 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ESPAILLAT!$D$10:$D$57</c:f>
              <c:numCache>
                <c:formatCode>#,##0</c:formatCode>
                <c:ptCount val="48"/>
                <c:pt idx="0">
                  <c:v>215</c:v>
                </c:pt>
                <c:pt idx="1">
                  <c:v>137</c:v>
                </c:pt>
                <c:pt idx="2">
                  <c:v>80</c:v>
                </c:pt>
                <c:pt idx="3">
                  <c:v>60</c:v>
                </c:pt>
                <c:pt idx="4">
                  <c:v>59</c:v>
                </c:pt>
                <c:pt idx="5">
                  <c:v>42</c:v>
                </c:pt>
                <c:pt idx="6">
                  <c:v>41</c:v>
                </c:pt>
                <c:pt idx="7">
                  <c:v>33</c:v>
                </c:pt>
                <c:pt idx="8">
                  <c:v>29</c:v>
                </c:pt>
                <c:pt idx="9">
                  <c:v>26</c:v>
                </c:pt>
                <c:pt idx="10">
                  <c:v>20</c:v>
                </c:pt>
                <c:pt idx="11">
                  <c:v>19</c:v>
                </c:pt>
                <c:pt idx="12">
                  <c:v>19</c:v>
                </c:pt>
                <c:pt idx="13">
                  <c:v>17</c:v>
                </c:pt>
                <c:pt idx="14">
                  <c:v>15</c:v>
                </c:pt>
                <c:pt idx="15">
                  <c:v>14</c:v>
                </c:pt>
                <c:pt idx="16">
                  <c:v>12</c:v>
                </c:pt>
                <c:pt idx="17">
                  <c:v>12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7</c:v>
                </c:pt>
                <c:pt idx="4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F9-4286-A4BD-239710E4C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42368"/>
        <c:axId val="298142928"/>
      </c:barChart>
      <c:catAx>
        <c:axId val="29814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142928"/>
        <c:crosses val="autoZero"/>
        <c:auto val="1"/>
        <c:lblAlgn val="ctr"/>
        <c:lblOffset val="100"/>
        <c:noMultiLvlLbl val="0"/>
      </c:catAx>
      <c:valAx>
        <c:axId val="2981429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14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'HATO MAYOR'!$C$10:$C$57</c:f>
              <c:strCache>
                <c:ptCount val="48"/>
                <c:pt idx="0">
                  <c:v>Droga simple posesión</c:v>
                </c:pt>
                <c:pt idx="1">
                  <c:v>Amenaza</c:v>
                </c:pt>
                <c:pt idx="2">
                  <c:v>Golpes y heridas</c:v>
                </c:pt>
                <c:pt idx="3">
                  <c:v>Violencia intrafamiliar</c:v>
                </c:pt>
                <c:pt idx="4">
                  <c:v>Robo calificado</c:v>
                </c:pt>
                <c:pt idx="5">
                  <c:v>Código del menor NNA</c:v>
                </c:pt>
                <c:pt idx="6">
                  <c:v>Violencia de género</c:v>
                </c:pt>
                <c:pt idx="7">
                  <c:v>Ley de Armas</c:v>
                </c:pt>
                <c:pt idx="8">
                  <c:v>Droga traficante de droga</c:v>
                </c:pt>
                <c:pt idx="9">
                  <c:v>Droga distribución de droga</c:v>
                </c:pt>
                <c:pt idx="10">
                  <c:v>Abuso de confianza</c:v>
                </c:pt>
                <c:pt idx="11">
                  <c:v>Daños y perjuicio a la cosa ajena</c:v>
                </c:pt>
                <c:pt idx="12">
                  <c:v>Agresión sexual</c:v>
                </c:pt>
                <c:pt idx="13">
                  <c:v>Protección Animal y Tenencia Responsable</c:v>
                </c:pt>
                <c:pt idx="14">
                  <c:v>Código del trabajo</c:v>
                </c:pt>
                <c:pt idx="15">
                  <c:v>Crímenes y delitos de alta tecnología</c:v>
                </c:pt>
                <c:pt idx="16">
                  <c:v>Medio ambiente y recursos naturales</c:v>
                </c:pt>
                <c:pt idx="17">
                  <c:v>Asociación de malhechores</c:v>
                </c:pt>
                <c:pt idx="18">
                  <c:v>Difamación e injuria</c:v>
                </c:pt>
                <c:pt idx="19">
                  <c:v>Robo simple</c:v>
                </c:pt>
                <c:pt idx="20">
                  <c:v>Estafa</c:v>
                </c:pt>
                <c:pt idx="21">
                  <c:v>Tránsito y seguridad vial </c:v>
                </c:pt>
                <c:pt idx="22">
                  <c:v>Crímenes y delitos contra la propiedad</c:v>
                </c:pt>
                <c:pt idx="23">
                  <c:v>Propiedad industrial, intelectual y derecho de autor</c:v>
                </c:pt>
                <c:pt idx="24">
                  <c:v>Falsificación</c:v>
                </c:pt>
                <c:pt idx="25">
                  <c:v>Homicidio</c:v>
                </c:pt>
                <c:pt idx="26">
                  <c:v>Juego de azar</c:v>
                </c:pt>
                <c:pt idx="27">
                  <c:v>Tráfico ilícito de migrantes y trata de personas</c:v>
                </c:pt>
                <c:pt idx="28">
                  <c:v>Droga sanciones y circunstancias agravantes</c:v>
                </c:pt>
                <c:pt idx="29">
                  <c:v>Violación sexual</c:v>
                </c:pt>
                <c:pt idx="30">
                  <c:v>Derechos humano</c:v>
                </c:pt>
                <c:pt idx="31">
                  <c:v>Tentativa de homicidio</c:v>
                </c:pt>
                <c:pt idx="32">
                  <c:v>Secuestro</c:v>
                </c:pt>
                <c:pt idx="33">
                  <c:v>Ley general de salud</c:v>
                </c:pt>
                <c:pt idx="34">
                  <c:v>Proxeneta</c:v>
                </c:pt>
                <c:pt idx="35">
                  <c:v>Desfalco</c:v>
                </c:pt>
                <c:pt idx="36">
                  <c:v>Conflictos sociales</c:v>
                </c:pt>
                <c:pt idx="37">
                  <c:v>Perdida de documento de identidad</c:v>
                </c:pt>
                <c:pt idx="38">
                  <c:v>Desaparición</c:v>
                </c:pt>
                <c:pt idx="39">
                  <c:v>Soborno</c:v>
                </c:pt>
                <c:pt idx="40">
                  <c:v>Prevaricación</c:v>
                </c:pt>
                <c:pt idx="41">
                  <c:v>Ley de cheque</c:v>
                </c:pt>
                <c:pt idx="42">
                  <c:v>Contra el lavado de activo 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'HATO MAYOR'!$D$10:$D$57</c:f>
              <c:numCache>
                <c:formatCode>#,##0</c:formatCode>
                <c:ptCount val="48"/>
                <c:pt idx="0">
                  <c:v>221</c:v>
                </c:pt>
                <c:pt idx="1">
                  <c:v>219</c:v>
                </c:pt>
                <c:pt idx="2">
                  <c:v>193</c:v>
                </c:pt>
                <c:pt idx="3">
                  <c:v>189</c:v>
                </c:pt>
                <c:pt idx="4">
                  <c:v>139</c:v>
                </c:pt>
                <c:pt idx="5">
                  <c:v>123</c:v>
                </c:pt>
                <c:pt idx="6">
                  <c:v>91</c:v>
                </c:pt>
                <c:pt idx="7">
                  <c:v>68</c:v>
                </c:pt>
                <c:pt idx="8">
                  <c:v>67</c:v>
                </c:pt>
                <c:pt idx="9">
                  <c:v>57</c:v>
                </c:pt>
                <c:pt idx="10">
                  <c:v>52</c:v>
                </c:pt>
                <c:pt idx="11">
                  <c:v>47</c:v>
                </c:pt>
                <c:pt idx="12">
                  <c:v>47</c:v>
                </c:pt>
                <c:pt idx="13">
                  <c:v>30</c:v>
                </c:pt>
                <c:pt idx="14">
                  <c:v>22</c:v>
                </c:pt>
                <c:pt idx="15">
                  <c:v>17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11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>
                  <c:v>4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10</c:v>
                </c:pt>
                <c:pt idx="4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AC-43F8-B216-9C01355EC1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035504"/>
        <c:axId val="298036064"/>
      </c:barChart>
      <c:catAx>
        <c:axId val="2980355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036064"/>
        <c:crosses val="autoZero"/>
        <c:auto val="1"/>
        <c:lblAlgn val="ctr"/>
        <c:lblOffset val="100"/>
        <c:noMultiLvlLbl val="0"/>
      </c:catAx>
      <c:valAx>
        <c:axId val="2980360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0355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'HERMANAS MIRABAL'!$C$10:$C$57</c:f>
              <c:strCache>
                <c:ptCount val="48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Violencia de género</c:v>
                </c:pt>
                <c:pt idx="4">
                  <c:v>Golpes y heridas</c:v>
                </c:pt>
                <c:pt idx="5">
                  <c:v>Daños y perjuicio a la cosa ajena</c:v>
                </c:pt>
                <c:pt idx="6">
                  <c:v>Estafa</c:v>
                </c:pt>
                <c:pt idx="7">
                  <c:v>Droga distribución de droga</c:v>
                </c:pt>
                <c:pt idx="8">
                  <c:v>Código del trabajo</c:v>
                </c:pt>
                <c:pt idx="9">
                  <c:v>Abuso de confianza</c:v>
                </c:pt>
                <c:pt idx="10">
                  <c:v>Agresión sexual</c:v>
                </c:pt>
                <c:pt idx="11">
                  <c:v>Droga traficante de droga</c:v>
                </c:pt>
                <c:pt idx="12">
                  <c:v>Perdida de documento de identidad</c:v>
                </c:pt>
                <c:pt idx="13">
                  <c:v>Crímenes y delitos de alta tecnología</c:v>
                </c:pt>
                <c:pt idx="14">
                  <c:v>Ley de Armas</c:v>
                </c:pt>
                <c:pt idx="15">
                  <c:v>Robo simple</c:v>
                </c:pt>
                <c:pt idx="16">
                  <c:v>Droga simple posesión</c:v>
                </c:pt>
                <c:pt idx="17">
                  <c:v>Código del menor NNA</c:v>
                </c:pt>
                <c:pt idx="18">
                  <c:v>Soborno</c:v>
                </c:pt>
                <c:pt idx="19">
                  <c:v>Homicidio</c:v>
                </c:pt>
                <c:pt idx="20">
                  <c:v>Asociación de malhechores</c:v>
                </c:pt>
                <c:pt idx="21">
                  <c:v>Protección Animal y Tenencia Responsable</c:v>
                </c:pt>
                <c:pt idx="22">
                  <c:v>Crímenes y delitos contra la propiedad</c:v>
                </c:pt>
                <c:pt idx="23">
                  <c:v>Falsificación</c:v>
                </c:pt>
                <c:pt idx="24">
                  <c:v>Violación sexual</c:v>
                </c:pt>
                <c:pt idx="25">
                  <c:v>Tentativa de homicidio</c:v>
                </c:pt>
                <c:pt idx="26">
                  <c:v>Desaparición</c:v>
                </c:pt>
                <c:pt idx="27">
                  <c:v>Droga sanciones y circunstancias agravantes</c:v>
                </c:pt>
                <c:pt idx="28">
                  <c:v>Desfalco</c:v>
                </c:pt>
                <c:pt idx="29">
                  <c:v>Conflictos sociales</c:v>
                </c:pt>
                <c:pt idx="30">
                  <c:v>Difamación e injuria</c:v>
                </c:pt>
                <c:pt idx="31">
                  <c:v>Tránsito y seguridad vial </c:v>
                </c:pt>
                <c:pt idx="32">
                  <c:v>Propiedad industrial, intelectual y derecho de autor</c:v>
                </c:pt>
                <c:pt idx="33">
                  <c:v>Tráfico ilícito de migrantes y trata de personas</c:v>
                </c:pt>
                <c:pt idx="34">
                  <c:v>Medio ambiente y recursos naturales</c:v>
                </c:pt>
                <c:pt idx="35">
                  <c:v>Secuestro</c:v>
                </c:pt>
                <c:pt idx="36">
                  <c:v>Juego de azar</c:v>
                </c:pt>
                <c:pt idx="37">
                  <c:v>Prevaricación</c:v>
                </c:pt>
                <c:pt idx="38">
                  <c:v>Ley general de salud</c:v>
                </c:pt>
                <c:pt idx="39">
                  <c:v>Ley de cheque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'HERMANAS MIRABAL'!$D$10:$D$57</c:f>
              <c:numCache>
                <c:formatCode>#,##0</c:formatCode>
                <c:ptCount val="48"/>
                <c:pt idx="0">
                  <c:v>594</c:v>
                </c:pt>
                <c:pt idx="1">
                  <c:v>467</c:v>
                </c:pt>
                <c:pt idx="2">
                  <c:v>355</c:v>
                </c:pt>
                <c:pt idx="3">
                  <c:v>276</c:v>
                </c:pt>
                <c:pt idx="4">
                  <c:v>186</c:v>
                </c:pt>
                <c:pt idx="5">
                  <c:v>59</c:v>
                </c:pt>
                <c:pt idx="6">
                  <c:v>56</c:v>
                </c:pt>
                <c:pt idx="7">
                  <c:v>56</c:v>
                </c:pt>
                <c:pt idx="8">
                  <c:v>55</c:v>
                </c:pt>
                <c:pt idx="9">
                  <c:v>46</c:v>
                </c:pt>
                <c:pt idx="10">
                  <c:v>40</c:v>
                </c:pt>
                <c:pt idx="11">
                  <c:v>31</c:v>
                </c:pt>
                <c:pt idx="12">
                  <c:v>30</c:v>
                </c:pt>
                <c:pt idx="13">
                  <c:v>27</c:v>
                </c:pt>
                <c:pt idx="14">
                  <c:v>25</c:v>
                </c:pt>
                <c:pt idx="15">
                  <c:v>22</c:v>
                </c:pt>
                <c:pt idx="16">
                  <c:v>21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</c:v>
                </c:pt>
                <c:pt idx="4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59-4F72-A367-4A96F6E0D2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6000"/>
        <c:axId val="298166560"/>
      </c:barChart>
      <c:catAx>
        <c:axId val="2981660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166560"/>
        <c:crosses val="autoZero"/>
        <c:auto val="1"/>
        <c:lblAlgn val="ctr"/>
        <c:lblOffset val="100"/>
        <c:noMultiLvlLbl val="0"/>
      </c:catAx>
      <c:valAx>
        <c:axId val="2981665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1660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INDEPENDENCIA!$C$10:$C$57</c:f>
              <c:strCache>
                <c:ptCount val="48"/>
                <c:pt idx="0">
                  <c:v>Violencia de género</c:v>
                </c:pt>
                <c:pt idx="1">
                  <c:v>Robo calificado</c:v>
                </c:pt>
                <c:pt idx="2">
                  <c:v>Violencia intrafamiliar</c:v>
                </c:pt>
                <c:pt idx="3">
                  <c:v>Código del menor NNA</c:v>
                </c:pt>
                <c:pt idx="4">
                  <c:v>Asociación de malhechores</c:v>
                </c:pt>
                <c:pt idx="5">
                  <c:v>Droga simple posesión</c:v>
                </c:pt>
                <c:pt idx="6">
                  <c:v>Golpes y heridas</c:v>
                </c:pt>
                <c:pt idx="7">
                  <c:v>Crímenes y delitos de alta tecnología</c:v>
                </c:pt>
                <c:pt idx="8">
                  <c:v>Agresión sexual</c:v>
                </c:pt>
                <c:pt idx="9">
                  <c:v>Homicidio</c:v>
                </c:pt>
                <c:pt idx="10">
                  <c:v>Amenaza</c:v>
                </c:pt>
                <c:pt idx="11">
                  <c:v>Tráfico ilícito de migrantes y trata de personas</c:v>
                </c:pt>
                <c:pt idx="12">
                  <c:v>Protección Animal y Tenencia Responsable</c:v>
                </c:pt>
                <c:pt idx="13">
                  <c:v>Daños y perjuicio a la cosa ajena</c:v>
                </c:pt>
                <c:pt idx="14">
                  <c:v>Violación sexual</c:v>
                </c:pt>
                <c:pt idx="15">
                  <c:v>Ley de Armas</c:v>
                </c:pt>
                <c:pt idx="16">
                  <c:v>Tránsito y seguridad vial </c:v>
                </c:pt>
                <c:pt idx="17">
                  <c:v>Droga distribución de droga</c:v>
                </c:pt>
                <c:pt idx="18">
                  <c:v>Tentativa de homicidio</c:v>
                </c:pt>
                <c:pt idx="19">
                  <c:v>Propiedad industrial, intelectual y derecho de autor</c:v>
                </c:pt>
                <c:pt idx="20">
                  <c:v>Estafa</c:v>
                </c:pt>
                <c:pt idx="21">
                  <c:v>Robo simple</c:v>
                </c:pt>
                <c:pt idx="22">
                  <c:v>Medio ambiente y recursos naturales</c:v>
                </c:pt>
                <c:pt idx="23">
                  <c:v>Derechos humano</c:v>
                </c:pt>
                <c:pt idx="24">
                  <c:v>Terrorismo</c:v>
                </c:pt>
                <c:pt idx="25">
                  <c:v>Abuso de confianza</c:v>
                </c:pt>
                <c:pt idx="26">
                  <c:v>Desfalco</c:v>
                </c:pt>
                <c:pt idx="27">
                  <c:v>Código del trabajo</c:v>
                </c:pt>
                <c:pt idx="28">
                  <c:v>Droga traficante de droga</c:v>
                </c:pt>
                <c:pt idx="29">
                  <c:v>Falsificación</c:v>
                </c:pt>
                <c:pt idx="30">
                  <c:v>Conflictos sociales</c:v>
                </c:pt>
                <c:pt idx="31">
                  <c:v>Difamación e injuria</c:v>
                </c:pt>
                <c:pt idx="32">
                  <c:v>Perdida de documento de identidad</c:v>
                </c:pt>
                <c:pt idx="33">
                  <c:v>Crímenes y delitos contra la propiedad</c:v>
                </c:pt>
                <c:pt idx="34">
                  <c:v>Desaparición</c:v>
                </c:pt>
                <c:pt idx="35">
                  <c:v>Droga sanciones y circunstancias agravantes</c:v>
                </c:pt>
                <c:pt idx="36">
                  <c:v>Soborno</c:v>
                </c:pt>
                <c:pt idx="37">
                  <c:v>Secuestro</c:v>
                </c:pt>
                <c:pt idx="38">
                  <c:v>Juego de azar</c:v>
                </c:pt>
                <c:pt idx="39">
                  <c:v>Prevaricación</c:v>
                </c:pt>
                <c:pt idx="40">
                  <c:v>Ley general de salud</c:v>
                </c:pt>
                <c:pt idx="41">
                  <c:v>Ley de cheque</c:v>
                </c:pt>
                <c:pt idx="42">
                  <c:v>Contra el lavado de activo </c:v>
                </c:pt>
                <c:pt idx="43">
                  <c:v>Proxeneta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INDEPENDENCIA!$D$10:$D$57</c:f>
              <c:numCache>
                <c:formatCode>#,##0</c:formatCode>
                <c:ptCount val="48"/>
                <c:pt idx="0">
                  <c:v>66</c:v>
                </c:pt>
                <c:pt idx="1">
                  <c:v>49</c:v>
                </c:pt>
                <c:pt idx="2">
                  <c:v>48</c:v>
                </c:pt>
                <c:pt idx="3">
                  <c:v>25</c:v>
                </c:pt>
                <c:pt idx="4">
                  <c:v>20</c:v>
                </c:pt>
                <c:pt idx="5">
                  <c:v>15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6-45DB-BD12-773EDDE1FC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69360"/>
        <c:axId val="298169920"/>
      </c:barChart>
      <c:catAx>
        <c:axId val="2981693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169920"/>
        <c:crosses val="autoZero"/>
        <c:auto val="1"/>
        <c:lblAlgn val="ctr"/>
        <c:lblOffset val="100"/>
        <c:noMultiLvlLbl val="0"/>
      </c:catAx>
      <c:valAx>
        <c:axId val="29816992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1693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ALTAGRACIA'!$C$10:$C$57</c:f>
              <c:strCache>
                <c:ptCount val="48"/>
                <c:pt idx="0">
                  <c:v>Amenaza</c:v>
                </c:pt>
                <c:pt idx="1">
                  <c:v>Robo calificado</c:v>
                </c:pt>
                <c:pt idx="2">
                  <c:v>Golpes y heridas</c:v>
                </c:pt>
                <c:pt idx="3">
                  <c:v>Droga traficante de droga</c:v>
                </c:pt>
                <c:pt idx="4">
                  <c:v>Estafa</c:v>
                </c:pt>
                <c:pt idx="5">
                  <c:v>Abuso de confianza</c:v>
                </c:pt>
                <c:pt idx="6">
                  <c:v>Daños y perjuicio a la cosa ajena</c:v>
                </c:pt>
                <c:pt idx="7">
                  <c:v>Código del trabajo</c:v>
                </c:pt>
                <c:pt idx="8">
                  <c:v>Asociación de malhechores</c:v>
                </c:pt>
                <c:pt idx="9">
                  <c:v>Crímenes y delitos de alta tecnología</c:v>
                </c:pt>
                <c:pt idx="10">
                  <c:v>Homicidio</c:v>
                </c:pt>
                <c:pt idx="11">
                  <c:v>Ley de Armas</c:v>
                </c:pt>
                <c:pt idx="12">
                  <c:v>Difamación e injuria</c:v>
                </c:pt>
                <c:pt idx="13">
                  <c:v>Falsificación</c:v>
                </c:pt>
                <c:pt idx="14">
                  <c:v>Violencia intrafamiliar</c:v>
                </c:pt>
                <c:pt idx="15">
                  <c:v>Droga distribución de droga</c:v>
                </c:pt>
                <c:pt idx="16">
                  <c:v>Robo simple</c:v>
                </c:pt>
                <c:pt idx="17">
                  <c:v>Protección Animal y Tenencia Responsable</c:v>
                </c:pt>
                <c:pt idx="18">
                  <c:v>Crímenes y delitos contra la propiedad</c:v>
                </c:pt>
                <c:pt idx="19">
                  <c:v>Tráfico ilícito de migrantes y trata de personas</c:v>
                </c:pt>
                <c:pt idx="20">
                  <c:v>Propiedad industrial, intelectual y derecho de autor</c:v>
                </c:pt>
                <c:pt idx="21">
                  <c:v>Droga simple posesión</c:v>
                </c:pt>
                <c:pt idx="22">
                  <c:v>Tentativa de homicidio</c:v>
                </c:pt>
                <c:pt idx="23">
                  <c:v>Medio ambiente y recursos naturales</c:v>
                </c:pt>
                <c:pt idx="24">
                  <c:v>Código del menor NNA</c:v>
                </c:pt>
                <c:pt idx="25">
                  <c:v>Tránsito y seguridad vial </c:v>
                </c:pt>
                <c:pt idx="26">
                  <c:v>Proxeneta</c:v>
                </c:pt>
                <c:pt idx="27">
                  <c:v>Juego de azar</c:v>
                </c:pt>
                <c:pt idx="28">
                  <c:v>Ley de cheque</c:v>
                </c:pt>
                <c:pt idx="29">
                  <c:v>Violencia de género</c:v>
                </c:pt>
                <c:pt idx="30">
                  <c:v>Agresión sexual</c:v>
                </c:pt>
                <c:pt idx="31">
                  <c:v>Contra el lavado de activo </c:v>
                </c:pt>
                <c:pt idx="32">
                  <c:v>Droga sanciones y circunstancias agravantes</c:v>
                </c:pt>
                <c:pt idx="33">
                  <c:v>Prevaricación</c:v>
                </c:pt>
                <c:pt idx="34">
                  <c:v>Derechos humano</c:v>
                </c:pt>
                <c:pt idx="35">
                  <c:v>Desfalco</c:v>
                </c:pt>
                <c:pt idx="36">
                  <c:v>Conflictos sociales</c:v>
                </c:pt>
                <c:pt idx="37">
                  <c:v>Perdida de documento de identidad</c:v>
                </c:pt>
                <c:pt idx="38">
                  <c:v>Desaparición</c:v>
                </c:pt>
                <c:pt idx="39">
                  <c:v>Violación sexual</c:v>
                </c:pt>
                <c:pt idx="40">
                  <c:v>Soborno</c:v>
                </c:pt>
                <c:pt idx="41">
                  <c:v>Secuestro</c:v>
                </c:pt>
                <c:pt idx="42">
                  <c:v>Ley general de salud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'LA ALTAGRACIA'!$D$10:$D$57</c:f>
              <c:numCache>
                <c:formatCode>#,##0</c:formatCode>
                <c:ptCount val="48"/>
                <c:pt idx="0">
                  <c:v>853</c:v>
                </c:pt>
                <c:pt idx="1">
                  <c:v>759</c:v>
                </c:pt>
                <c:pt idx="2">
                  <c:v>658</c:v>
                </c:pt>
                <c:pt idx="3">
                  <c:v>526</c:v>
                </c:pt>
                <c:pt idx="4">
                  <c:v>407</c:v>
                </c:pt>
                <c:pt idx="5">
                  <c:v>402</c:v>
                </c:pt>
                <c:pt idx="6">
                  <c:v>377</c:v>
                </c:pt>
                <c:pt idx="7">
                  <c:v>375</c:v>
                </c:pt>
                <c:pt idx="8">
                  <c:v>356</c:v>
                </c:pt>
                <c:pt idx="9">
                  <c:v>305</c:v>
                </c:pt>
                <c:pt idx="10">
                  <c:v>103</c:v>
                </c:pt>
                <c:pt idx="11">
                  <c:v>101</c:v>
                </c:pt>
                <c:pt idx="12">
                  <c:v>71</c:v>
                </c:pt>
                <c:pt idx="13">
                  <c:v>63</c:v>
                </c:pt>
                <c:pt idx="14">
                  <c:v>51</c:v>
                </c:pt>
                <c:pt idx="15">
                  <c:v>38</c:v>
                </c:pt>
                <c:pt idx="16">
                  <c:v>32</c:v>
                </c:pt>
                <c:pt idx="17">
                  <c:v>31</c:v>
                </c:pt>
                <c:pt idx="18">
                  <c:v>21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11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18</c:v>
                </c:pt>
                <c:pt idx="4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8-4953-A4E6-9A85CF5793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0512"/>
        <c:axId val="298671072"/>
      </c:barChart>
      <c:catAx>
        <c:axId val="29867051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671072"/>
        <c:crosses val="autoZero"/>
        <c:auto val="1"/>
        <c:lblAlgn val="ctr"/>
        <c:lblOffset val="100"/>
        <c:noMultiLvlLbl val="0"/>
      </c:catAx>
      <c:valAx>
        <c:axId val="2986710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6705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ROMANA'!$C$10:$C$57</c:f>
              <c:strCache>
                <c:ptCount val="48"/>
                <c:pt idx="0">
                  <c:v>Droga simple posesión</c:v>
                </c:pt>
                <c:pt idx="1">
                  <c:v>Amenaza</c:v>
                </c:pt>
                <c:pt idx="2">
                  <c:v>Robo calificado</c:v>
                </c:pt>
                <c:pt idx="3">
                  <c:v>Droga traficante de droga</c:v>
                </c:pt>
                <c:pt idx="4">
                  <c:v>Golpes y heridas</c:v>
                </c:pt>
                <c:pt idx="5">
                  <c:v>Asociación de malhechores</c:v>
                </c:pt>
                <c:pt idx="6">
                  <c:v>Droga distribución de droga</c:v>
                </c:pt>
                <c:pt idx="7">
                  <c:v>Estafa</c:v>
                </c:pt>
                <c:pt idx="8">
                  <c:v>Abuso de confianza</c:v>
                </c:pt>
                <c:pt idx="9">
                  <c:v>Ley de Armas</c:v>
                </c:pt>
                <c:pt idx="10">
                  <c:v>Crímenes y delitos de alta tecnología</c:v>
                </c:pt>
                <c:pt idx="11">
                  <c:v>Código del trabajo</c:v>
                </c:pt>
                <c:pt idx="12">
                  <c:v>Daños y perjuicio a la cosa ajena</c:v>
                </c:pt>
                <c:pt idx="13">
                  <c:v>Robo simple</c:v>
                </c:pt>
                <c:pt idx="14">
                  <c:v>Falsificación</c:v>
                </c:pt>
                <c:pt idx="15">
                  <c:v>Juego de azar</c:v>
                </c:pt>
                <c:pt idx="16">
                  <c:v>Código del menor NNA</c:v>
                </c:pt>
                <c:pt idx="17">
                  <c:v>Homicidio</c:v>
                </c:pt>
                <c:pt idx="18">
                  <c:v>Difamación e injuria</c:v>
                </c:pt>
                <c:pt idx="19">
                  <c:v>Tentativa de homicidio</c:v>
                </c:pt>
                <c:pt idx="20">
                  <c:v>Tráfico ilícito de migrantes y trata de personas</c:v>
                </c:pt>
                <c:pt idx="21">
                  <c:v>Tránsito y seguridad vial </c:v>
                </c:pt>
                <c:pt idx="22">
                  <c:v>Crímenes y delitos contra la propiedad</c:v>
                </c:pt>
                <c:pt idx="23">
                  <c:v>Contra el lavado de activo </c:v>
                </c:pt>
                <c:pt idx="24">
                  <c:v>Agresión sexual</c:v>
                </c:pt>
                <c:pt idx="25">
                  <c:v>Violencia intrafamiliar</c:v>
                </c:pt>
                <c:pt idx="26">
                  <c:v>Violencia de género</c:v>
                </c:pt>
                <c:pt idx="27">
                  <c:v>Perdida de documento de identidad</c:v>
                </c:pt>
                <c:pt idx="28">
                  <c:v>Propiedad industrial, intelectual y derecho de autor</c:v>
                </c:pt>
                <c:pt idx="29">
                  <c:v>Violación sexual</c:v>
                </c:pt>
                <c:pt idx="30">
                  <c:v>Secuestro</c:v>
                </c:pt>
                <c:pt idx="31">
                  <c:v>Ley general de salud</c:v>
                </c:pt>
                <c:pt idx="32">
                  <c:v>Proxeneta</c:v>
                </c:pt>
                <c:pt idx="33">
                  <c:v>Derechos humano</c:v>
                </c:pt>
                <c:pt idx="34">
                  <c:v>Desfalco</c:v>
                </c:pt>
                <c:pt idx="35">
                  <c:v>Conflictos sociales</c:v>
                </c:pt>
                <c:pt idx="36">
                  <c:v>Protección Animal y Tenencia Responsable</c:v>
                </c:pt>
                <c:pt idx="37">
                  <c:v>Desaparición</c:v>
                </c:pt>
                <c:pt idx="38">
                  <c:v>Droga sanciones y circunstancias agravantes</c:v>
                </c:pt>
                <c:pt idx="39">
                  <c:v>Soborno</c:v>
                </c:pt>
                <c:pt idx="40">
                  <c:v>Medio ambiente y recursos naturales</c:v>
                </c:pt>
                <c:pt idx="41">
                  <c:v>Prevaricación</c:v>
                </c:pt>
                <c:pt idx="42">
                  <c:v>Ley de cheque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'LA ROMANA'!$D$10:$D$57</c:f>
              <c:numCache>
                <c:formatCode>#,##0</c:formatCode>
                <c:ptCount val="48"/>
                <c:pt idx="0">
                  <c:v>1452</c:v>
                </c:pt>
                <c:pt idx="1">
                  <c:v>453</c:v>
                </c:pt>
                <c:pt idx="2">
                  <c:v>311</c:v>
                </c:pt>
                <c:pt idx="3">
                  <c:v>254</c:v>
                </c:pt>
                <c:pt idx="4">
                  <c:v>219</c:v>
                </c:pt>
                <c:pt idx="5">
                  <c:v>193</c:v>
                </c:pt>
                <c:pt idx="6">
                  <c:v>128</c:v>
                </c:pt>
                <c:pt idx="7">
                  <c:v>123</c:v>
                </c:pt>
                <c:pt idx="8">
                  <c:v>108</c:v>
                </c:pt>
                <c:pt idx="9">
                  <c:v>103</c:v>
                </c:pt>
                <c:pt idx="10">
                  <c:v>70</c:v>
                </c:pt>
                <c:pt idx="11">
                  <c:v>37</c:v>
                </c:pt>
                <c:pt idx="12">
                  <c:v>27</c:v>
                </c:pt>
                <c:pt idx="13">
                  <c:v>24</c:v>
                </c:pt>
                <c:pt idx="14">
                  <c:v>22</c:v>
                </c:pt>
                <c:pt idx="15">
                  <c:v>22</c:v>
                </c:pt>
                <c:pt idx="16">
                  <c:v>21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21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0E-45E4-9FE9-1F9DA32804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3872"/>
        <c:axId val="298674432"/>
      </c:barChart>
      <c:catAx>
        <c:axId val="2986738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674432"/>
        <c:crosses val="autoZero"/>
        <c:auto val="1"/>
        <c:lblAlgn val="ctr"/>
        <c:lblOffset val="100"/>
        <c:noMultiLvlLbl val="0"/>
      </c:catAx>
      <c:valAx>
        <c:axId val="2986744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6738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 VEGA'!$C$10:$C$57</c:f>
              <c:strCache>
                <c:ptCount val="48"/>
                <c:pt idx="0">
                  <c:v>Robo calificado</c:v>
                </c:pt>
                <c:pt idx="1">
                  <c:v>Amenaza</c:v>
                </c:pt>
                <c:pt idx="2">
                  <c:v>Golpes y heridas</c:v>
                </c:pt>
                <c:pt idx="3">
                  <c:v>Estafa</c:v>
                </c:pt>
                <c:pt idx="4">
                  <c:v>Crímenes y delitos de alta tecnología</c:v>
                </c:pt>
                <c:pt idx="5">
                  <c:v>Abuso de confianza</c:v>
                </c:pt>
                <c:pt idx="6">
                  <c:v>Asociación de malhechores</c:v>
                </c:pt>
                <c:pt idx="7">
                  <c:v>Código del trabajo</c:v>
                </c:pt>
                <c:pt idx="8">
                  <c:v>Código del menor NNA</c:v>
                </c:pt>
                <c:pt idx="9">
                  <c:v>Daños y perjuicio a la cosa ajena</c:v>
                </c:pt>
                <c:pt idx="10">
                  <c:v>Violencia intrafamiliar</c:v>
                </c:pt>
                <c:pt idx="11">
                  <c:v>Droga distribución de droga</c:v>
                </c:pt>
                <c:pt idx="12">
                  <c:v>Robo simple</c:v>
                </c:pt>
                <c:pt idx="13">
                  <c:v>Ley de Armas</c:v>
                </c:pt>
                <c:pt idx="14">
                  <c:v>Falsificación</c:v>
                </c:pt>
                <c:pt idx="15">
                  <c:v>Propiedad industrial, intelectual y derecho de autor</c:v>
                </c:pt>
                <c:pt idx="16">
                  <c:v>Droga traficante de droga</c:v>
                </c:pt>
                <c:pt idx="17">
                  <c:v>Tentativa de homicidio</c:v>
                </c:pt>
                <c:pt idx="18">
                  <c:v>Droga simple posesión</c:v>
                </c:pt>
                <c:pt idx="19">
                  <c:v>Desaparición</c:v>
                </c:pt>
                <c:pt idx="20">
                  <c:v>Homicidio</c:v>
                </c:pt>
                <c:pt idx="21">
                  <c:v>Crímenes y delitos contra la propiedad</c:v>
                </c:pt>
                <c:pt idx="22">
                  <c:v>Violencia de género</c:v>
                </c:pt>
                <c:pt idx="23">
                  <c:v>Protección Animal y Tenencia Responsable</c:v>
                </c:pt>
                <c:pt idx="24">
                  <c:v>Agresión sexual</c:v>
                </c:pt>
                <c:pt idx="25">
                  <c:v>Tráfico ilícito de migrantes y trata de personas</c:v>
                </c:pt>
                <c:pt idx="26">
                  <c:v>Tránsito y seguridad vial </c:v>
                </c:pt>
                <c:pt idx="27">
                  <c:v>Droga sanciones y circunstancias agravantes</c:v>
                </c:pt>
                <c:pt idx="28">
                  <c:v>Difamación e injuria</c:v>
                </c:pt>
                <c:pt idx="29">
                  <c:v>Perdida de documento de identidad</c:v>
                </c:pt>
                <c:pt idx="30">
                  <c:v>Secuestro</c:v>
                </c:pt>
                <c:pt idx="31">
                  <c:v>Prevaricación</c:v>
                </c:pt>
                <c:pt idx="32">
                  <c:v>Violación sexual</c:v>
                </c:pt>
                <c:pt idx="33">
                  <c:v>Medio ambiente y recursos naturales</c:v>
                </c:pt>
                <c:pt idx="34">
                  <c:v>Juego de azar</c:v>
                </c:pt>
                <c:pt idx="35">
                  <c:v>Ley de cheque</c:v>
                </c:pt>
                <c:pt idx="36">
                  <c:v>Derechos humano</c:v>
                </c:pt>
                <c:pt idx="37">
                  <c:v>Desfalco</c:v>
                </c:pt>
                <c:pt idx="38">
                  <c:v>Conflictos sociales</c:v>
                </c:pt>
                <c:pt idx="39">
                  <c:v>Soborno</c:v>
                </c:pt>
                <c:pt idx="40">
                  <c:v>Ley general de salud</c:v>
                </c:pt>
                <c:pt idx="41">
                  <c:v>Contra el lavado de activo </c:v>
                </c:pt>
                <c:pt idx="42">
                  <c:v>Proxeneta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'LA VEGA'!$D$10:$D$57</c:f>
              <c:numCache>
                <c:formatCode>#,##0</c:formatCode>
                <c:ptCount val="48"/>
                <c:pt idx="0">
                  <c:v>2725</c:v>
                </c:pt>
                <c:pt idx="1">
                  <c:v>888</c:v>
                </c:pt>
                <c:pt idx="2">
                  <c:v>327</c:v>
                </c:pt>
                <c:pt idx="3">
                  <c:v>302</c:v>
                </c:pt>
                <c:pt idx="4">
                  <c:v>209</c:v>
                </c:pt>
                <c:pt idx="5">
                  <c:v>189</c:v>
                </c:pt>
                <c:pt idx="6">
                  <c:v>138</c:v>
                </c:pt>
                <c:pt idx="7">
                  <c:v>125</c:v>
                </c:pt>
                <c:pt idx="8">
                  <c:v>88</c:v>
                </c:pt>
                <c:pt idx="9">
                  <c:v>53</c:v>
                </c:pt>
                <c:pt idx="10">
                  <c:v>49</c:v>
                </c:pt>
                <c:pt idx="11">
                  <c:v>42</c:v>
                </c:pt>
                <c:pt idx="12">
                  <c:v>40</c:v>
                </c:pt>
                <c:pt idx="13">
                  <c:v>37</c:v>
                </c:pt>
                <c:pt idx="14">
                  <c:v>35</c:v>
                </c:pt>
                <c:pt idx="15">
                  <c:v>33</c:v>
                </c:pt>
                <c:pt idx="16">
                  <c:v>30</c:v>
                </c:pt>
                <c:pt idx="17">
                  <c:v>27</c:v>
                </c:pt>
                <c:pt idx="18">
                  <c:v>23</c:v>
                </c:pt>
                <c:pt idx="19">
                  <c:v>21</c:v>
                </c:pt>
                <c:pt idx="20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16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12</c:v>
                </c:pt>
                <c:pt idx="4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2F-4B04-A21D-153CD7945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677232"/>
        <c:axId val="298677792"/>
      </c:barChart>
      <c:catAx>
        <c:axId val="2986772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677792"/>
        <c:crosses val="autoZero"/>
        <c:auto val="1"/>
        <c:lblAlgn val="ctr"/>
        <c:lblOffset val="100"/>
        <c:noMultiLvlLbl val="0"/>
      </c:catAx>
      <c:valAx>
        <c:axId val="2986777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6772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'LAS MATAS DE FARFÁN'!$C$10:$C$57</c:f>
              <c:strCache>
                <c:ptCount val="48"/>
                <c:pt idx="0">
                  <c:v>Violencia intrafamiliar</c:v>
                </c:pt>
                <c:pt idx="1">
                  <c:v>Violencia de género</c:v>
                </c:pt>
                <c:pt idx="2">
                  <c:v>Código del menor NNA</c:v>
                </c:pt>
                <c:pt idx="3">
                  <c:v>Robo calificado</c:v>
                </c:pt>
                <c:pt idx="4">
                  <c:v>Amenaza</c:v>
                </c:pt>
                <c:pt idx="5">
                  <c:v>Golpes y heridas</c:v>
                </c:pt>
                <c:pt idx="6">
                  <c:v>Agresión sexual</c:v>
                </c:pt>
                <c:pt idx="7">
                  <c:v>Asociación de malhechores</c:v>
                </c:pt>
                <c:pt idx="8">
                  <c:v>Droga distribución de droga</c:v>
                </c:pt>
                <c:pt idx="9">
                  <c:v>Crímenes y delitos de alta tecnología</c:v>
                </c:pt>
                <c:pt idx="10">
                  <c:v>Daños y perjuicio a la cosa ajena</c:v>
                </c:pt>
                <c:pt idx="11">
                  <c:v>Droga traficante de droga</c:v>
                </c:pt>
                <c:pt idx="12">
                  <c:v>Tránsito y seguridad vial </c:v>
                </c:pt>
                <c:pt idx="13">
                  <c:v>Droga simple posesión</c:v>
                </c:pt>
                <c:pt idx="14">
                  <c:v>Abuso de confianza</c:v>
                </c:pt>
                <c:pt idx="15">
                  <c:v>Código del trabajo</c:v>
                </c:pt>
                <c:pt idx="16">
                  <c:v>Ley de Armas</c:v>
                </c:pt>
                <c:pt idx="17">
                  <c:v>Difamación e injuria</c:v>
                </c:pt>
                <c:pt idx="18">
                  <c:v>Protección Animal y Tenencia Responsable</c:v>
                </c:pt>
                <c:pt idx="19">
                  <c:v>Estafa</c:v>
                </c:pt>
                <c:pt idx="20">
                  <c:v>Tentativa de homicidio</c:v>
                </c:pt>
                <c:pt idx="21">
                  <c:v>Violación sexual</c:v>
                </c:pt>
                <c:pt idx="22">
                  <c:v>Homicidio</c:v>
                </c:pt>
                <c:pt idx="23">
                  <c:v>Robo simple</c:v>
                </c:pt>
                <c:pt idx="24">
                  <c:v>Crímenes y delitos contra la propiedad</c:v>
                </c:pt>
                <c:pt idx="25">
                  <c:v>Perdida de documento de identidad</c:v>
                </c:pt>
                <c:pt idx="26">
                  <c:v>Propiedad industrial, intelectual y derecho de autor</c:v>
                </c:pt>
                <c:pt idx="27">
                  <c:v>Droga sanciones y circunstancias agravantes</c:v>
                </c:pt>
                <c:pt idx="28">
                  <c:v>Falsificación</c:v>
                </c:pt>
                <c:pt idx="29">
                  <c:v>Tráfico ilícito de migrantes y trata de personas</c:v>
                </c:pt>
                <c:pt idx="30">
                  <c:v>Derechos humano</c:v>
                </c:pt>
                <c:pt idx="31">
                  <c:v>Desfalco</c:v>
                </c:pt>
                <c:pt idx="32">
                  <c:v>Conflictos sociales</c:v>
                </c:pt>
                <c:pt idx="33">
                  <c:v>Desaparición</c:v>
                </c:pt>
                <c:pt idx="34">
                  <c:v>Soborno</c:v>
                </c:pt>
                <c:pt idx="35">
                  <c:v>Medio ambiente y recursos naturales</c:v>
                </c:pt>
                <c:pt idx="36">
                  <c:v>Secuestro</c:v>
                </c:pt>
                <c:pt idx="37">
                  <c:v>Juego de azar</c:v>
                </c:pt>
                <c:pt idx="38">
                  <c:v>Prevaricación</c:v>
                </c:pt>
                <c:pt idx="39">
                  <c:v>Ley general de salud</c:v>
                </c:pt>
                <c:pt idx="40">
                  <c:v>Ley de cheque</c:v>
                </c:pt>
                <c:pt idx="41">
                  <c:v>Contra el lavado de activo </c:v>
                </c:pt>
                <c:pt idx="42">
                  <c:v>Proxeneta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'LAS MATAS DE FARFÁN'!$D$10:$D$57</c:f>
              <c:numCache>
                <c:formatCode>#,##0</c:formatCode>
                <c:ptCount val="48"/>
                <c:pt idx="0">
                  <c:v>151</c:v>
                </c:pt>
                <c:pt idx="1">
                  <c:v>139</c:v>
                </c:pt>
                <c:pt idx="2">
                  <c:v>136</c:v>
                </c:pt>
                <c:pt idx="3">
                  <c:v>57</c:v>
                </c:pt>
                <c:pt idx="4">
                  <c:v>56</c:v>
                </c:pt>
                <c:pt idx="5">
                  <c:v>32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C6-4FCA-B857-0681665D09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37520"/>
        <c:axId val="299338080"/>
      </c:barChart>
      <c:catAx>
        <c:axId val="29933752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38080"/>
        <c:crosses val="autoZero"/>
        <c:auto val="1"/>
        <c:lblAlgn val="ctr"/>
        <c:lblOffset val="100"/>
        <c:noMultiLvlLbl val="0"/>
      </c:catAx>
      <c:valAx>
        <c:axId val="299338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3752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'MARIA TRINIDAD SÁNCHEZ'!$C$10:$C$57</c:f>
              <c:strCache>
                <c:ptCount val="48"/>
                <c:pt idx="0">
                  <c:v>Violencia intrafamiliar</c:v>
                </c:pt>
                <c:pt idx="1">
                  <c:v>Amenaza</c:v>
                </c:pt>
                <c:pt idx="2">
                  <c:v>Robo calificado</c:v>
                </c:pt>
                <c:pt idx="3">
                  <c:v>Golpes y heridas</c:v>
                </c:pt>
                <c:pt idx="4">
                  <c:v>Daños y perjuicio a la cosa ajena</c:v>
                </c:pt>
                <c:pt idx="5">
                  <c:v>Asociación de malhechores</c:v>
                </c:pt>
                <c:pt idx="6">
                  <c:v>Código del menor NNA</c:v>
                </c:pt>
                <c:pt idx="7">
                  <c:v>Abuso de confianza</c:v>
                </c:pt>
                <c:pt idx="8">
                  <c:v>Código del trabajo</c:v>
                </c:pt>
                <c:pt idx="9">
                  <c:v>Violencia de género</c:v>
                </c:pt>
                <c:pt idx="10">
                  <c:v>Estafa</c:v>
                </c:pt>
                <c:pt idx="11">
                  <c:v>Crímenes y delitos de alta tecnología</c:v>
                </c:pt>
                <c:pt idx="12">
                  <c:v>Droga traficante de droga</c:v>
                </c:pt>
                <c:pt idx="13">
                  <c:v>Agresión sexual</c:v>
                </c:pt>
                <c:pt idx="14">
                  <c:v>Ley de Armas</c:v>
                </c:pt>
                <c:pt idx="15">
                  <c:v>Droga distribución de droga</c:v>
                </c:pt>
                <c:pt idx="16">
                  <c:v>Robo simple</c:v>
                </c:pt>
                <c:pt idx="17">
                  <c:v>Droga simple posesión</c:v>
                </c:pt>
                <c:pt idx="18">
                  <c:v>Protección Animal y Tenencia Responsable</c:v>
                </c:pt>
                <c:pt idx="19">
                  <c:v>Homicidio</c:v>
                </c:pt>
                <c:pt idx="20">
                  <c:v>Crímenes y delitos contra la propiedad</c:v>
                </c:pt>
                <c:pt idx="21">
                  <c:v>Falsificación</c:v>
                </c:pt>
                <c:pt idx="22">
                  <c:v>Tentativa de homicidio</c:v>
                </c:pt>
                <c:pt idx="23">
                  <c:v>Desaparición</c:v>
                </c:pt>
                <c:pt idx="24">
                  <c:v>Tráfico ilícito de migrantes y trata de personas</c:v>
                </c:pt>
                <c:pt idx="25">
                  <c:v>Propiedad industrial, intelectual y derecho de autor</c:v>
                </c:pt>
                <c:pt idx="26">
                  <c:v>Violación sexual</c:v>
                </c:pt>
                <c:pt idx="27">
                  <c:v>Medio ambiente y recursos naturales</c:v>
                </c:pt>
                <c:pt idx="28">
                  <c:v>Droga sanciones y circunstancias agravantes</c:v>
                </c:pt>
                <c:pt idx="29">
                  <c:v>Perdida de documento de identidad</c:v>
                </c:pt>
                <c:pt idx="30">
                  <c:v>Secuestro</c:v>
                </c:pt>
                <c:pt idx="31">
                  <c:v>Ley de cheque</c:v>
                </c:pt>
                <c:pt idx="32">
                  <c:v>Proxeneta</c:v>
                </c:pt>
                <c:pt idx="33">
                  <c:v>Aborto y tentativa</c:v>
                </c:pt>
                <c:pt idx="34">
                  <c:v>Desfalco</c:v>
                </c:pt>
                <c:pt idx="35">
                  <c:v>Conflictos sociales</c:v>
                </c:pt>
                <c:pt idx="36">
                  <c:v>Difamación e injuria</c:v>
                </c:pt>
                <c:pt idx="37">
                  <c:v>Tránsito y seguridad vial </c:v>
                </c:pt>
                <c:pt idx="38">
                  <c:v>Soborno</c:v>
                </c:pt>
                <c:pt idx="39">
                  <c:v>Juego de azar</c:v>
                </c:pt>
                <c:pt idx="40">
                  <c:v>Prevaricación</c:v>
                </c:pt>
                <c:pt idx="41">
                  <c:v>Ley general de salud</c:v>
                </c:pt>
                <c:pt idx="42">
                  <c:v>Contra el lavado de activo </c:v>
                </c:pt>
                <c:pt idx="43">
                  <c:v>Derechos humano</c:v>
                </c:pt>
                <c:pt idx="44">
                  <c:v>Terrorismo</c:v>
                </c:pt>
                <c:pt idx="45">
                  <c:v>Droga delitos y sanciones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'MARIA TRINIDAD SÁNCHEZ'!$D$10:$D$57</c:f>
              <c:numCache>
                <c:formatCode>#,##0</c:formatCode>
                <c:ptCount val="48"/>
                <c:pt idx="0">
                  <c:v>912</c:v>
                </c:pt>
                <c:pt idx="1">
                  <c:v>618</c:v>
                </c:pt>
                <c:pt idx="2">
                  <c:v>437</c:v>
                </c:pt>
                <c:pt idx="3">
                  <c:v>235</c:v>
                </c:pt>
                <c:pt idx="4">
                  <c:v>171</c:v>
                </c:pt>
                <c:pt idx="5">
                  <c:v>160</c:v>
                </c:pt>
                <c:pt idx="6">
                  <c:v>138</c:v>
                </c:pt>
                <c:pt idx="7">
                  <c:v>138</c:v>
                </c:pt>
                <c:pt idx="8">
                  <c:v>94</c:v>
                </c:pt>
                <c:pt idx="9">
                  <c:v>88</c:v>
                </c:pt>
                <c:pt idx="10">
                  <c:v>66</c:v>
                </c:pt>
                <c:pt idx="11">
                  <c:v>58</c:v>
                </c:pt>
                <c:pt idx="12">
                  <c:v>55</c:v>
                </c:pt>
                <c:pt idx="13">
                  <c:v>51</c:v>
                </c:pt>
                <c:pt idx="14">
                  <c:v>42</c:v>
                </c:pt>
                <c:pt idx="15">
                  <c:v>19</c:v>
                </c:pt>
                <c:pt idx="16">
                  <c:v>19</c:v>
                </c:pt>
                <c:pt idx="17">
                  <c:v>18</c:v>
                </c:pt>
                <c:pt idx="18">
                  <c:v>18</c:v>
                </c:pt>
                <c:pt idx="19">
                  <c:v>17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15</c:v>
                </c:pt>
                <c:pt idx="4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2-46E6-AB08-E598715348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0880"/>
        <c:axId val="299341440"/>
      </c:barChart>
      <c:catAx>
        <c:axId val="29934088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41440"/>
        <c:crosses val="autoZero"/>
        <c:auto val="1"/>
        <c:lblAlgn val="ctr"/>
        <c:lblOffset val="100"/>
        <c:noMultiLvlLbl val="0"/>
      </c:catAx>
      <c:valAx>
        <c:axId val="2993414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4088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'MONSEÑOR NOUEL'!$C$10:$C$57</c:f>
              <c:strCache>
                <c:ptCount val="48"/>
                <c:pt idx="0">
                  <c:v>Amenaza</c:v>
                </c:pt>
                <c:pt idx="1">
                  <c:v>Robo calificado</c:v>
                </c:pt>
                <c:pt idx="2">
                  <c:v>Droga simple posesión</c:v>
                </c:pt>
                <c:pt idx="3">
                  <c:v>Droga traficante de droga</c:v>
                </c:pt>
                <c:pt idx="4">
                  <c:v>Estafa</c:v>
                </c:pt>
                <c:pt idx="5">
                  <c:v>Droga distribución de droga</c:v>
                </c:pt>
                <c:pt idx="6">
                  <c:v>Golpes y heridas</c:v>
                </c:pt>
                <c:pt idx="7">
                  <c:v>Crímenes y delitos de alta tecnología</c:v>
                </c:pt>
                <c:pt idx="8">
                  <c:v>Abuso de confianza</c:v>
                </c:pt>
                <c:pt idx="9">
                  <c:v>Código del trabajo</c:v>
                </c:pt>
                <c:pt idx="10">
                  <c:v>Violencia intrafamiliar</c:v>
                </c:pt>
                <c:pt idx="11">
                  <c:v>Daños y perjuicio a la cosa ajena</c:v>
                </c:pt>
                <c:pt idx="12">
                  <c:v>Asociación de malhechores</c:v>
                </c:pt>
                <c:pt idx="13">
                  <c:v>Ley de Armas</c:v>
                </c:pt>
                <c:pt idx="14">
                  <c:v>Código del menor NNA</c:v>
                </c:pt>
                <c:pt idx="15">
                  <c:v>Agresión sexual</c:v>
                </c:pt>
                <c:pt idx="16">
                  <c:v>Homicidio</c:v>
                </c:pt>
                <c:pt idx="17">
                  <c:v>Tentativa de homicidio</c:v>
                </c:pt>
                <c:pt idx="18">
                  <c:v>Violencia de género</c:v>
                </c:pt>
                <c:pt idx="19">
                  <c:v>Falsificación</c:v>
                </c:pt>
                <c:pt idx="20">
                  <c:v>Violación sexual</c:v>
                </c:pt>
                <c:pt idx="21">
                  <c:v>Robo simple</c:v>
                </c:pt>
                <c:pt idx="22">
                  <c:v>Crímenes y delitos contra la propiedad</c:v>
                </c:pt>
                <c:pt idx="23">
                  <c:v>Tránsito y seguridad vial </c:v>
                </c:pt>
                <c:pt idx="24">
                  <c:v>Protección Animal y Tenencia Responsable</c:v>
                </c:pt>
                <c:pt idx="25">
                  <c:v>Propiedad industrial, intelectual y derecho de autor</c:v>
                </c:pt>
                <c:pt idx="26">
                  <c:v>Difamación e injuria</c:v>
                </c:pt>
                <c:pt idx="27">
                  <c:v>Secuestro</c:v>
                </c:pt>
                <c:pt idx="28">
                  <c:v>Aborto y tentativa</c:v>
                </c:pt>
                <c:pt idx="29">
                  <c:v>Desfalco</c:v>
                </c:pt>
                <c:pt idx="30">
                  <c:v>Conflictos sociales</c:v>
                </c:pt>
                <c:pt idx="31">
                  <c:v>Perdida de documento de identidad</c:v>
                </c:pt>
                <c:pt idx="32">
                  <c:v>Desaparición</c:v>
                </c:pt>
                <c:pt idx="33">
                  <c:v>Tráfico ilícito de migrantes y trata de personas</c:v>
                </c:pt>
                <c:pt idx="34">
                  <c:v>Droga sanciones y circunstancias agravantes</c:v>
                </c:pt>
                <c:pt idx="35">
                  <c:v>Soborno</c:v>
                </c:pt>
                <c:pt idx="36">
                  <c:v>Medio ambiente y recursos naturales</c:v>
                </c:pt>
                <c:pt idx="37">
                  <c:v>Juego de azar</c:v>
                </c:pt>
                <c:pt idx="38">
                  <c:v>Prevaricación</c:v>
                </c:pt>
                <c:pt idx="39">
                  <c:v>Ley general de salud</c:v>
                </c:pt>
                <c:pt idx="40">
                  <c:v>Ley de cheque</c:v>
                </c:pt>
                <c:pt idx="41">
                  <c:v>Contra el lavado de activo </c:v>
                </c:pt>
                <c:pt idx="42">
                  <c:v>Proxeneta</c:v>
                </c:pt>
                <c:pt idx="43">
                  <c:v>Derechos humano</c:v>
                </c:pt>
                <c:pt idx="44">
                  <c:v>Terrorismo</c:v>
                </c:pt>
                <c:pt idx="45">
                  <c:v>Droga delitos y sanciones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'MONSEÑOR NOUEL'!$D$10:$D$57</c:f>
              <c:numCache>
                <c:formatCode>#,##0</c:formatCode>
                <c:ptCount val="48"/>
                <c:pt idx="0">
                  <c:v>627</c:v>
                </c:pt>
                <c:pt idx="1">
                  <c:v>357</c:v>
                </c:pt>
                <c:pt idx="2">
                  <c:v>288</c:v>
                </c:pt>
                <c:pt idx="3">
                  <c:v>156</c:v>
                </c:pt>
                <c:pt idx="4">
                  <c:v>146</c:v>
                </c:pt>
                <c:pt idx="5">
                  <c:v>140</c:v>
                </c:pt>
                <c:pt idx="6">
                  <c:v>128</c:v>
                </c:pt>
                <c:pt idx="7">
                  <c:v>97</c:v>
                </c:pt>
                <c:pt idx="8">
                  <c:v>92</c:v>
                </c:pt>
                <c:pt idx="9">
                  <c:v>83</c:v>
                </c:pt>
                <c:pt idx="10">
                  <c:v>63</c:v>
                </c:pt>
                <c:pt idx="11">
                  <c:v>49</c:v>
                </c:pt>
                <c:pt idx="12">
                  <c:v>48</c:v>
                </c:pt>
                <c:pt idx="13">
                  <c:v>47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68</c:v>
                </c:pt>
                <c:pt idx="4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3A-429A-83C1-198BCC9039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4240"/>
        <c:axId val="299344800"/>
      </c:barChart>
      <c:catAx>
        <c:axId val="2993442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44800"/>
        <c:crosses val="autoZero"/>
        <c:auto val="1"/>
        <c:lblAlgn val="ctr"/>
        <c:lblOffset val="100"/>
        <c:noMultiLvlLbl val="0"/>
      </c:catAx>
      <c:valAx>
        <c:axId val="29934480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442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AZUA!$C$10:$C$57</c:f>
              <c:strCache>
                <c:ptCount val="48"/>
                <c:pt idx="0">
                  <c:v>Violencia intrafamiliar</c:v>
                </c:pt>
                <c:pt idx="1">
                  <c:v>Código del menor NNA</c:v>
                </c:pt>
                <c:pt idx="2">
                  <c:v>Robo calificado</c:v>
                </c:pt>
                <c:pt idx="3">
                  <c:v>Droga traficante de droga</c:v>
                </c:pt>
                <c:pt idx="4">
                  <c:v>Violencia de género</c:v>
                </c:pt>
                <c:pt idx="5">
                  <c:v>Droga simple posesión</c:v>
                </c:pt>
                <c:pt idx="6">
                  <c:v>Ley de Armas</c:v>
                </c:pt>
                <c:pt idx="7">
                  <c:v>Golpes y heridas</c:v>
                </c:pt>
                <c:pt idx="8">
                  <c:v>Amenaza</c:v>
                </c:pt>
                <c:pt idx="9">
                  <c:v>Tránsito y seguridad vial </c:v>
                </c:pt>
                <c:pt idx="10">
                  <c:v>Crímenes y delitos de alta tecnología</c:v>
                </c:pt>
                <c:pt idx="11">
                  <c:v>Agresión sexual</c:v>
                </c:pt>
                <c:pt idx="12">
                  <c:v>Droga distribución de droga</c:v>
                </c:pt>
                <c:pt idx="13">
                  <c:v>Estafa</c:v>
                </c:pt>
                <c:pt idx="14">
                  <c:v>Protección Animal y Tenencia Responsable</c:v>
                </c:pt>
                <c:pt idx="15">
                  <c:v>Asociación de malhechores</c:v>
                </c:pt>
                <c:pt idx="16">
                  <c:v>Homicidio</c:v>
                </c:pt>
                <c:pt idx="17">
                  <c:v>Abuso de confianza</c:v>
                </c:pt>
                <c:pt idx="18">
                  <c:v>Daños y perjuicio a la cosa ajena</c:v>
                </c:pt>
                <c:pt idx="19">
                  <c:v>Código del trabajo</c:v>
                </c:pt>
                <c:pt idx="20">
                  <c:v>Tráfico ilícito de migrantes y trata de personas</c:v>
                </c:pt>
                <c:pt idx="21">
                  <c:v>Violación sexual</c:v>
                </c:pt>
                <c:pt idx="22">
                  <c:v>Tentativa de homicidio</c:v>
                </c:pt>
                <c:pt idx="23">
                  <c:v>Falsificación</c:v>
                </c:pt>
                <c:pt idx="24">
                  <c:v>Robo simple</c:v>
                </c:pt>
                <c:pt idx="25">
                  <c:v>Crímenes y delitos contra la propiedad</c:v>
                </c:pt>
                <c:pt idx="26">
                  <c:v>Desfalco</c:v>
                </c:pt>
                <c:pt idx="27">
                  <c:v>Propiedad industrial, intelectual y derecho de autor</c:v>
                </c:pt>
                <c:pt idx="28">
                  <c:v>Ley de cheque</c:v>
                </c:pt>
                <c:pt idx="29">
                  <c:v>Droga sanciones y circunstancias agravantes</c:v>
                </c:pt>
                <c:pt idx="30">
                  <c:v>Secuestro</c:v>
                </c:pt>
                <c:pt idx="31">
                  <c:v>Difamación e injuria</c:v>
                </c:pt>
                <c:pt idx="32">
                  <c:v>Desaparición</c:v>
                </c:pt>
                <c:pt idx="33">
                  <c:v>Conflictos sociales</c:v>
                </c:pt>
                <c:pt idx="34">
                  <c:v>Perdida de documento de identidad</c:v>
                </c:pt>
                <c:pt idx="35">
                  <c:v>Soborno</c:v>
                </c:pt>
                <c:pt idx="36">
                  <c:v>Medio ambiente y recursos naturales</c:v>
                </c:pt>
                <c:pt idx="37">
                  <c:v>Juego de azar</c:v>
                </c:pt>
                <c:pt idx="38">
                  <c:v>Prevaricación</c:v>
                </c:pt>
                <c:pt idx="39">
                  <c:v>Ley general de salud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AZUA!$D$10:$D$57</c:f>
              <c:numCache>
                <c:formatCode>#,##0</c:formatCode>
                <c:ptCount val="48"/>
                <c:pt idx="0">
                  <c:v>876</c:v>
                </c:pt>
                <c:pt idx="1">
                  <c:v>540</c:v>
                </c:pt>
                <c:pt idx="2">
                  <c:v>488</c:v>
                </c:pt>
                <c:pt idx="3">
                  <c:v>279</c:v>
                </c:pt>
                <c:pt idx="4">
                  <c:v>196</c:v>
                </c:pt>
                <c:pt idx="5">
                  <c:v>171</c:v>
                </c:pt>
                <c:pt idx="6">
                  <c:v>120</c:v>
                </c:pt>
                <c:pt idx="7">
                  <c:v>113</c:v>
                </c:pt>
                <c:pt idx="8">
                  <c:v>102</c:v>
                </c:pt>
                <c:pt idx="9">
                  <c:v>68</c:v>
                </c:pt>
                <c:pt idx="10">
                  <c:v>63</c:v>
                </c:pt>
                <c:pt idx="11">
                  <c:v>56</c:v>
                </c:pt>
                <c:pt idx="12">
                  <c:v>50</c:v>
                </c:pt>
                <c:pt idx="13">
                  <c:v>47</c:v>
                </c:pt>
                <c:pt idx="14">
                  <c:v>46</c:v>
                </c:pt>
                <c:pt idx="15">
                  <c:v>36</c:v>
                </c:pt>
                <c:pt idx="16">
                  <c:v>32</c:v>
                </c:pt>
                <c:pt idx="17">
                  <c:v>28</c:v>
                </c:pt>
                <c:pt idx="18">
                  <c:v>28</c:v>
                </c:pt>
                <c:pt idx="19">
                  <c:v>18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5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16</c:v>
                </c:pt>
                <c:pt idx="4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F-481E-ADC4-BB8B063F79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3018896"/>
        <c:axId val="233015536"/>
      </c:barChart>
      <c:catAx>
        <c:axId val="23301889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015536"/>
        <c:crosses val="autoZero"/>
        <c:auto val="1"/>
        <c:lblAlgn val="ctr"/>
        <c:lblOffset val="100"/>
        <c:noMultiLvlLbl val="0"/>
      </c:catAx>
      <c:valAx>
        <c:axId val="2330155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01889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'MONTE PLATA'!$C$10:$C$57</c:f>
              <c:strCache>
                <c:ptCount val="48"/>
                <c:pt idx="0">
                  <c:v>Violencia intrafamiliar</c:v>
                </c:pt>
                <c:pt idx="1">
                  <c:v>Amenaza</c:v>
                </c:pt>
                <c:pt idx="2">
                  <c:v>Robo calificado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Protección Animal y Tenencia Responsable</c:v>
                </c:pt>
                <c:pt idx="6">
                  <c:v>Abuso de confianza</c:v>
                </c:pt>
                <c:pt idx="7">
                  <c:v>Daños y perjuicio a la cosa ajena</c:v>
                </c:pt>
                <c:pt idx="8">
                  <c:v>Código del trabajo</c:v>
                </c:pt>
                <c:pt idx="9">
                  <c:v>Violencia de género</c:v>
                </c:pt>
                <c:pt idx="10">
                  <c:v>Estafa</c:v>
                </c:pt>
                <c:pt idx="11">
                  <c:v>Asociación de malhechores</c:v>
                </c:pt>
                <c:pt idx="12">
                  <c:v>Agresión sexual</c:v>
                </c:pt>
                <c:pt idx="13">
                  <c:v>Propiedad industrial, intelectual y derecho de autor</c:v>
                </c:pt>
                <c:pt idx="14">
                  <c:v>Droga traficante de droga</c:v>
                </c:pt>
                <c:pt idx="15">
                  <c:v>Droga simple posesión</c:v>
                </c:pt>
                <c:pt idx="16">
                  <c:v>Droga distribución de droga</c:v>
                </c:pt>
                <c:pt idx="17">
                  <c:v>Homicidio</c:v>
                </c:pt>
                <c:pt idx="18">
                  <c:v>Crímenes y delitos de alta tecnología</c:v>
                </c:pt>
                <c:pt idx="19">
                  <c:v>Ley de Armas</c:v>
                </c:pt>
                <c:pt idx="20">
                  <c:v>Robo simple</c:v>
                </c:pt>
                <c:pt idx="21">
                  <c:v>Tentativa de homicidio</c:v>
                </c:pt>
                <c:pt idx="22">
                  <c:v>Crímenes y delitos contra la propiedad</c:v>
                </c:pt>
                <c:pt idx="23">
                  <c:v>Violación sexual</c:v>
                </c:pt>
                <c:pt idx="24">
                  <c:v>Falsificación</c:v>
                </c:pt>
                <c:pt idx="25">
                  <c:v>Tránsito y seguridad vial </c:v>
                </c:pt>
                <c:pt idx="26">
                  <c:v>Difamación e injuria</c:v>
                </c:pt>
                <c:pt idx="27">
                  <c:v>Tráfico ilícito de migrantes y trata de personas</c:v>
                </c:pt>
                <c:pt idx="28">
                  <c:v>Droga sanciones y circunstancias agravantes</c:v>
                </c:pt>
                <c:pt idx="29">
                  <c:v>Proxeneta</c:v>
                </c:pt>
                <c:pt idx="30">
                  <c:v>Desfalco</c:v>
                </c:pt>
                <c:pt idx="31">
                  <c:v>Conflictos sociales</c:v>
                </c:pt>
                <c:pt idx="32">
                  <c:v>Perdida de documento de identidad</c:v>
                </c:pt>
                <c:pt idx="33">
                  <c:v>Desaparición</c:v>
                </c:pt>
                <c:pt idx="34">
                  <c:v>Soborno</c:v>
                </c:pt>
                <c:pt idx="35">
                  <c:v>Medio ambiente y recursos naturales</c:v>
                </c:pt>
                <c:pt idx="36">
                  <c:v>Secuestro</c:v>
                </c:pt>
                <c:pt idx="37">
                  <c:v>Juego de azar</c:v>
                </c:pt>
                <c:pt idx="38">
                  <c:v>Prevaricación</c:v>
                </c:pt>
                <c:pt idx="39">
                  <c:v>Ley general de salud</c:v>
                </c:pt>
                <c:pt idx="40">
                  <c:v>Ley de cheque</c:v>
                </c:pt>
                <c:pt idx="41">
                  <c:v>Contra el lavado de activo 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'MONTE PLATA'!$D$10:$D$57</c:f>
              <c:numCache>
                <c:formatCode>#,##0</c:formatCode>
                <c:ptCount val="48"/>
                <c:pt idx="0">
                  <c:v>725</c:v>
                </c:pt>
                <c:pt idx="1">
                  <c:v>628</c:v>
                </c:pt>
                <c:pt idx="2">
                  <c:v>473</c:v>
                </c:pt>
                <c:pt idx="3">
                  <c:v>339</c:v>
                </c:pt>
                <c:pt idx="4">
                  <c:v>273</c:v>
                </c:pt>
                <c:pt idx="5">
                  <c:v>130</c:v>
                </c:pt>
                <c:pt idx="6">
                  <c:v>119</c:v>
                </c:pt>
                <c:pt idx="7">
                  <c:v>119</c:v>
                </c:pt>
                <c:pt idx="8">
                  <c:v>116</c:v>
                </c:pt>
                <c:pt idx="9">
                  <c:v>108</c:v>
                </c:pt>
                <c:pt idx="10">
                  <c:v>108</c:v>
                </c:pt>
                <c:pt idx="11">
                  <c:v>80</c:v>
                </c:pt>
                <c:pt idx="12">
                  <c:v>79</c:v>
                </c:pt>
                <c:pt idx="13">
                  <c:v>50</c:v>
                </c:pt>
                <c:pt idx="14">
                  <c:v>38</c:v>
                </c:pt>
                <c:pt idx="15">
                  <c:v>23</c:v>
                </c:pt>
                <c:pt idx="16">
                  <c:v>19</c:v>
                </c:pt>
                <c:pt idx="17">
                  <c:v>17</c:v>
                </c:pt>
                <c:pt idx="18">
                  <c:v>16</c:v>
                </c:pt>
                <c:pt idx="19">
                  <c:v>15</c:v>
                </c:pt>
                <c:pt idx="20">
                  <c:v>12</c:v>
                </c:pt>
                <c:pt idx="21">
                  <c:v>9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</c:v>
                </c:pt>
                <c:pt idx="47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D3-4A09-8807-F109B4FC03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47600"/>
        <c:axId val="299348160"/>
      </c:barChart>
      <c:catAx>
        <c:axId val="2993476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48160"/>
        <c:crosses val="autoZero"/>
        <c:auto val="1"/>
        <c:lblAlgn val="ctr"/>
        <c:lblOffset val="100"/>
        <c:noMultiLvlLbl val="0"/>
      </c:catAx>
      <c:valAx>
        <c:axId val="2993481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476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1999906446525"/>
          <c:y val="1.066801555590632E-2"/>
          <c:w val="0.47335959827177942"/>
          <c:h val="0.966833849819541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MONTECRISTI!$C$10:$C$57</c:f>
              <c:strCache>
                <c:ptCount val="48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Código del menor NNA</c:v>
                </c:pt>
                <c:pt idx="5">
                  <c:v>Droga simple posesión</c:v>
                </c:pt>
                <c:pt idx="6">
                  <c:v>Violencia de género</c:v>
                </c:pt>
                <c:pt idx="7">
                  <c:v>Droga distribución de droga</c:v>
                </c:pt>
                <c:pt idx="8">
                  <c:v>Abuso de confianza</c:v>
                </c:pt>
                <c:pt idx="9">
                  <c:v>Crímenes y delitos de alta tecnología</c:v>
                </c:pt>
                <c:pt idx="10">
                  <c:v>Droga traficante de droga</c:v>
                </c:pt>
                <c:pt idx="11">
                  <c:v>Agresión sexual</c:v>
                </c:pt>
                <c:pt idx="12">
                  <c:v>Droga sanciones y circunstancias agravantes</c:v>
                </c:pt>
                <c:pt idx="13">
                  <c:v>Código del trabajo</c:v>
                </c:pt>
                <c:pt idx="14">
                  <c:v>Daños y perjuicio a la cosa ajena</c:v>
                </c:pt>
                <c:pt idx="15">
                  <c:v>Estafa</c:v>
                </c:pt>
                <c:pt idx="16">
                  <c:v>Ley de Armas</c:v>
                </c:pt>
                <c:pt idx="17">
                  <c:v>Robo simple</c:v>
                </c:pt>
                <c:pt idx="18">
                  <c:v>Tráfico ilícito de migrantes y trata de personas</c:v>
                </c:pt>
                <c:pt idx="19">
                  <c:v>Protección Animal y Tenencia Responsable</c:v>
                </c:pt>
                <c:pt idx="20">
                  <c:v>Asociación de malhechores</c:v>
                </c:pt>
                <c:pt idx="21">
                  <c:v>Homicidio</c:v>
                </c:pt>
                <c:pt idx="22">
                  <c:v>Crímenes y delitos contra la propiedad</c:v>
                </c:pt>
                <c:pt idx="23">
                  <c:v>Tentativa de homicidio</c:v>
                </c:pt>
                <c:pt idx="24">
                  <c:v>Propiedad industrial, intelectual y derecho de autor</c:v>
                </c:pt>
                <c:pt idx="25">
                  <c:v>Violación sexual</c:v>
                </c:pt>
                <c:pt idx="26">
                  <c:v>Tránsito y seguridad vial </c:v>
                </c:pt>
                <c:pt idx="27">
                  <c:v>Falsificación</c:v>
                </c:pt>
                <c:pt idx="28">
                  <c:v>Prevaricación</c:v>
                </c:pt>
                <c:pt idx="29">
                  <c:v>Difamación e injuria</c:v>
                </c:pt>
                <c:pt idx="30">
                  <c:v>Perdida de documento de identidad</c:v>
                </c:pt>
                <c:pt idx="31">
                  <c:v>Desaparición</c:v>
                </c:pt>
                <c:pt idx="32">
                  <c:v>Secuestro</c:v>
                </c:pt>
                <c:pt idx="33">
                  <c:v>Ley de cheque</c:v>
                </c:pt>
                <c:pt idx="34">
                  <c:v>Desfalco</c:v>
                </c:pt>
                <c:pt idx="35">
                  <c:v>Conflictos sociales</c:v>
                </c:pt>
                <c:pt idx="36">
                  <c:v>Soborno</c:v>
                </c:pt>
                <c:pt idx="37">
                  <c:v>Medio ambiente y recursos naturales</c:v>
                </c:pt>
                <c:pt idx="38">
                  <c:v>Juego de azar</c:v>
                </c:pt>
                <c:pt idx="39">
                  <c:v>Ley general de salud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MONTECRISTI!$D$10:$D$57</c:f>
              <c:numCache>
                <c:formatCode>#,##0</c:formatCode>
                <c:ptCount val="48"/>
                <c:pt idx="0">
                  <c:v>712</c:v>
                </c:pt>
                <c:pt idx="1">
                  <c:v>430</c:v>
                </c:pt>
                <c:pt idx="2">
                  <c:v>392</c:v>
                </c:pt>
                <c:pt idx="3">
                  <c:v>185</c:v>
                </c:pt>
                <c:pt idx="4">
                  <c:v>138</c:v>
                </c:pt>
                <c:pt idx="5">
                  <c:v>129</c:v>
                </c:pt>
                <c:pt idx="6">
                  <c:v>125</c:v>
                </c:pt>
                <c:pt idx="7">
                  <c:v>89</c:v>
                </c:pt>
                <c:pt idx="8">
                  <c:v>74</c:v>
                </c:pt>
                <c:pt idx="9">
                  <c:v>71</c:v>
                </c:pt>
                <c:pt idx="10">
                  <c:v>55</c:v>
                </c:pt>
                <c:pt idx="11">
                  <c:v>54</c:v>
                </c:pt>
                <c:pt idx="12">
                  <c:v>47</c:v>
                </c:pt>
                <c:pt idx="13">
                  <c:v>35</c:v>
                </c:pt>
                <c:pt idx="14">
                  <c:v>34</c:v>
                </c:pt>
                <c:pt idx="15">
                  <c:v>31</c:v>
                </c:pt>
                <c:pt idx="16">
                  <c:v>30</c:v>
                </c:pt>
                <c:pt idx="17">
                  <c:v>22</c:v>
                </c:pt>
                <c:pt idx="18">
                  <c:v>19</c:v>
                </c:pt>
                <c:pt idx="19">
                  <c:v>15</c:v>
                </c:pt>
                <c:pt idx="20">
                  <c:v>13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13</c:v>
                </c:pt>
                <c:pt idx="4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3B-4B15-83A1-5B07807618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50960"/>
        <c:axId val="299384448"/>
      </c:barChart>
      <c:catAx>
        <c:axId val="2993509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84448"/>
        <c:crosses val="autoZero"/>
        <c:auto val="1"/>
        <c:lblAlgn val="ctr"/>
        <c:lblOffset val="100"/>
        <c:noMultiLvlLbl val="0"/>
      </c:catAx>
      <c:valAx>
        <c:axId val="2993844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509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PEDERNALES!$C$10:$C$57</c:f>
              <c:strCache>
                <c:ptCount val="48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Droga simple posesión</c:v>
                </c:pt>
                <c:pt idx="4">
                  <c:v>Golpes y heridas</c:v>
                </c:pt>
                <c:pt idx="5">
                  <c:v>Droga distribución de droga</c:v>
                </c:pt>
                <c:pt idx="6">
                  <c:v>Violencia de género</c:v>
                </c:pt>
                <c:pt idx="7">
                  <c:v>Agresión sexual</c:v>
                </c:pt>
                <c:pt idx="8">
                  <c:v>Abuso de confianza</c:v>
                </c:pt>
                <c:pt idx="9">
                  <c:v>Código del menor NNA</c:v>
                </c:pt>
                <c:pt idx="10">
                  <c:v>Estafa</c:v>
                </c:pt>
                <c:pt idx="11">
                  <c:v>Daños y perjuicio a la cosa ajena</c:v>
                </c:pt>
                <c:pt idx="12">
                  <c:v>Droga sanciones y circunstancias agravantes</c:v>
                </c:pt>
                <c:pt idx="13">
                  <c:v>Ley de Armas</c:v>
                </c:pt>
                <c:pt idx="14">
                  <c:v>Código del trabajo</c:v>
                </c:pt>
                <c:pt idx="15">
                  <c:v>Homicidio</c:v>
                </c:pt>
                <c:pt idx="16">
                  <c:v>Droga traficante de droga</c:v>
                </c:pt>
                <c:pt idx="17">
                  <c:v>Tráfico ilícito de migrantes y trata de personas</c:v>
                </c:pt>
                <c:pt idx="18">
                  <c:v>Falsificación</c:v>
                </c:pt>
                <c:pt idx="19">
                  <c:v>Robo simple</c:v>
                </c:pt>
                <c:pt idx="20">
                  <c:v>Tentativa de homicidio</c:v>
                </c:pt>
                <c:pt idx="21">
                  <c:v>Crímenes y delitos de alta tecnología</c:v>
                </c:pt>
                <c:pt idx="22">
                  <c:v>Protección Animal y Tenencia Responsable</c:v>
                </c:pt>
                <c:pt idx="23">
                  <c:v>Propiedad industrial, intelectual y derecho de autor</c:v>
                </c:pt>
                <c:pt idx="24">
                  <c:v>Desaparición</c:v>
                </c:pt>
                <c:pt idx="25">
                  <c:v>Violación sexual</c:v>
                </c:pt>
                <c:pt idx="26">
                  <c:v>Desfalco</c:v>
                </c:pt>
                <c:pt idx="27">
                  <c:v>Asociación de malhechores</c:v>
                </c:pt>
                <c:pt idx="28">
                  <c:v>Conflictos sociales</c:v>
                </c:pt>
                <c:pt idx="29">
                  <c:v>Difamación e injuria</c:v>
                </c:pt>
                <c:pt idx="30">
                  <c:v>Perdida de documento de identidad</c:v>
                </c:pt>
                <c:pt idx="31">
                  <c:v>Tránsito y seguridad vial </c:v>
                </c:pt>
                <c:pt idx="32">
                  <c:v>Crímenes y delitos contra la propiedad</c:v>
                </c:pt>
                <c:pt idx="33">
                  <c:v>Soborno</c:v>
                </c:pt>
                <c:pt idx="34">
                  <c:v>Medio ambiente y recursos naturales</c:v>
                </c:pt>
                <c:pt idx="35">
                  <c:v>Secuestro</c:v>
                </c:pt>
                <c:pt idx="36">
                  <c:v>Juego de azar</c:v>
                </c:pt>
                <c:pt idx="37">
                  <c:v>Prevaricación</c:v>
                </c:pt>
                <c:pt idx="38">
                  <c:v>Ley general de salud</c:v>
                </c:pt>
                <c:pt idx="39">
                  <c:v>Ley de cheque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PEDERNALES!$D$10:$D$57</c:f>
              <c:numCache>
                <c:formatCode>#,##0</c:formatCode>
                <c:ptCount val="48"/>
                <c:pt idx="0">
                  <c:v>113</c:v>
                </c:pt>
                <c:pt idx="1">
                  <c:v>77</c:v>
                </c:pt>
                <c:pt idx="2">
                  <c:v>70</c:v>
                </c:pt>
                <c:pt idx="3">
                  <c:v>58</c:v>
                </c:pt>
                <c:pt idx="4">
                  <c:v>32</c:v>
                </c:pt>
                <c:pt idx="5">
                  <c:v>28</c:v>
                </c:pt>
                <c:pt idx="6">
                  <c:v>20</c:v>
                </c:pt>
                <c:pt idx="7">
                  <c:v>20</c:v>
                </c:pt>
                <c:pt idx="8">
                  <c:v>16</c:v>
                </c:pt>
                <c:pt idx="9">
                  <c:v>14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01-42D9-A85E-721915C149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87248"/>
        <c:axId val="299387808"/>
      </c:barChart>
      <c:catAx>
        <c:axId val="29938724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87808"/>
        <c:crosses val="autoZero"/>
        <c:auto val="1"/>
        <c:lblAlgn val="ctr"/>
        <c:lblOffset val="100"/>
        <c:noMultiLvlLbl val="0"/>
      </c:catAx>
      <c:valAx>
        <c:axId val="2993878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8724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PERAVIA!$C$10:$C$57</c:f>
              <c:strCache>
                <c:ptCount val="48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Droga traficante de droga</c:v>
                </c:pt>
                <c:pt idx="4">
                  <c:v>Golpes y heridas</c:v>
                </c:pt>
                <c:pt idx="5">
                  <c:v>Agresión sexual</c:v>
                </c:pt>
                <c:pt idx="6">
                  <c:v>Asociación de malhechores</c:v>
                </c:pt>
                <c:pt idx="7">
                  <c:v>Violencia de género</c:v>
                </c:pt>
                <c:pt idx="8">
                  <c:v>Ley de Armas</c:v>
                </c:pt>
                <c:pt idx="9">
                  <c:v>Droga distribución de droga</c:v>
                </c:pt>
                <c:pt idx="10">
                  <c:v>Código del menor NNA</c:v>
                </c:pt>
                <c:pt idx="11">
                  <c:v>Estafa</c:v>
                </c:pt>
                <c:pt idx="12">
                  <c:v>Abuso de confianza</c:v>
                </c:pt>
                <c:pt idx="13">
                  <c:v>Difamación e injuria</c:v>
                </c:pt>
                <c:pt idx="14">
                  <c:v>Código del trabajo</c:v>
                </c:pt>
                <c:pt idx="15">
                  <c:v>Crímenes y delitos de alta tecnología</c:v>
                </c:pt>
                <c:pt idx="16">
                  <c:v>Droga simple posesión</c:v>
                </c:pt>
                <c:pt idx="17">
                  <c:v>Homicidio</c:v>
                </c:pt>
                <c:pt idx="18">
                  <c:v>Daños y perjuicio a la cosa ajena</c:v>
                </c:pt>
                <c:pt idx="19">
                  <c:v>Robo simple</c:v>
                </c:pt>
                <c:pt idx="20">
                  <c:v>Violación sexual</c:v>
                </c:pt>
                <c:pt idx="21">
                  <c:v>Tentativa de homicidio</c:v>
                </c:pt>
                <c:pt idx="22">
                  <c:v>Protección Animal y Tenencia Responsable</c:v>
                </c:pt>
                <c:pt idx="23">
                  <c:v>Falsificación</c:v>
                </c:pt>
                <c:pt idx="24">
                  <c:v>Crímenes y delitos contra la propiedad</c:v>
                </c:pt>
                <c:pt idx="25">
                  <c:v>Propiedad industrial, intelectual y derecho de autor</c:v>
                </c:pt>
                <c:pt idx="26">
                  <c:v>Secuestro</c:v>
                </c:pt>
                <c:pt idx="27">
                  <c:v>Contra el lavado de activo </c:v>
                </c:pt>
                <c:pt idx="28">
                  <c:v>Proxeneta</c:v>
                </c:pt>
                <c:pt idx="29">
                  <c:v>Tránsito y seguridad vial </c:v>
                </c:pt>
                <c:pt idx="30">
                  <c:v>Ley de cheque</c:v>
                </c:pt>
                <c:pt idx="31">
                  <c:v>Desfalco</c:v>
                </c:pt>
                <c:pt idx="32">
                  <c:v>Conflictos sociales</c:v>
                </c:pt>
                <c:pt idx="33">
                  <c:v>Perdida de documento de identidad</c:v>
                </c:pt>
                <c:pt idx="34">
                  <c:v>Desaparición</c:v>
                </c:pt>
                <c:pt idx="35">
                  <c:v>Tráfico ilícito de migrantes y trata de personas</c:v>
                </c:pt>
                <c:pt idx="36">
                  <c:v>Droga sanciones y circunstancias agravantes</c:v>
                </c:pt>
                <c:pt idx="37">
                  <c:v>Soborno</c:v>
                </c:pt>
                <c:pt idx="38">
                  <c:v>Medio ambiente y recursos naturales</c:v>
                </c:pt>
                <c:pt idx="39">
                  <c:v>Juego de azar</c:v>
                </c:pt>
                <c:pt idx="40">
                  <c:v>Prevaricación</c:v>
                </c:pt>
                <c:pt idx="41">
                  <c:v>Ley general de salud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PERAVIA!$D$10:$D$57</c:f>
              <c:numCache>
                <c:formatCode>#,##0</c:formatCode>
                <c:ptCount val="48"/>
                <c:pt idx="0">
                  <c:v>2082</c:v>
                </c:pt>
                <c:pt idx="1">
                  <c:v>654</c:v>
                </c:pt>
                <c:pt idx="2">
                  <c:v>357</c:v>
                </c:pt>
                <c:pt idx="3">
                  <c:v>339</c:v>
                </c:pt>
                <c:pt idx="4">
                  <c:v>192</c:v>
                </c:pt>
                <c:pt idx="5">
                  <c:v>158</c:v>
                </c:pt>
                <c:pt idx="6">
                  <c:v>130</c:v>
                </c:pt>
                <c:pt idx="7">
                  <c:v>117</c:v>
                </c:pt>
                <c:pt idx="8">
                  <c:v>104</c:v>
                </c:pt>
                <c:pt idx="9">
                  <c:v>87</c:v>
                </c:pt>
                <c:pt idx="10">
                  <c:v>75</c:v>
                </c:pt>
                <c:pt idx="11">
                  <c:v>74</c:v>
                </c:pt>
                <c:pt idx="12">
                  <c:v>65</c:v>
                </c:pt>
                <c:pt idx="13">
                  <c:v>43</c:v>
                </c:pt>
                <c:pt idx="14">
                  <c:v>42</c:v>
                </c:pt>
                <c:pt idx="15">
                  <c:v>38</c:v>
                </c:pt>
                <c:pt idx="16">
                  <c:v>31</c:v>
                </c:pt>
                <c:pt idx="17">
                  <c:v>29</c:v>
                </c:pt>
                <c:pt idx="18">
                  <c:v>27</c:v>
                </c:pt>
                <c:pt idx="19">
                  <c:v>20</c:v>
                </c:pt>
                <c:pt idx="20">
                  <c:v>19</c:v>
                </c:pt>
                <c:pt idx="21">
                  <c:v>16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</c:v>
                </c:pt>
                <c:pt idx="4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CD-498D-9A99-B1719811F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9390608"/>
        <c:axId val="299391168"/>
      </c:barChart>
      <c:catAx>
        <c:axId val="299390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91168"/>
        <c:crosses val="autoZero"/>
        <c:auto val="1"/>
        <c:lblAlgn val="ctr"/>
        <c:lblOffset val="100"/>
        <c:noMultiLvlLbl val="0"/>
      </c:catAx>
      <c:valAx>
        <c:axId val="299391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390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'PUERTO PLATA'!$C$10:$C$57</c:f>
              <c:strCache>
                <c:ptCount val="48"/>
                <c:pt idx="0">
                  <c:v>Violencia intrafamiliar</c:v>
                </c:pt>
                <c:pt idx="1">
                  <c:v>Código del menor NNA</c:v>
                </c:pt>
                <c:pt idx="2">
                  <c:v>Violencia de género</c:v>
                </c:pt>
                <c:pt idx="3">
                  <c:v>Amenaza</c:v>
                </c:pt>
                <c:pt idx="4">
                  <c:v>Robo calificado</c:v>
                </c:pt>
                <c:pt idx="5">
                  <c:v>Golpes y heridas</c:v>
                </c:pt>
                <c:pt idx="6">
                  <c:v>Crímenes y delitos de alta tecnología</c:v>
                </c:pt>
                <c:pt idx="7">
                  <c:v>Estafa</c:v>
                </c:pt>
                <c:pt idx="8">
                  <c:v>Código del trabajo</c:v>
                </c:pt>
                <c:pt idx="9">
                  <c:v>Daños y perjuicio a la cosa ajena</c:v>
                </c:pt>
                <c:pt idx="10">
                  <c:v>Abuso de confianza</c:v>
                </c:pt>
                <c:pt idx="11">
                  <c:v>Droga distribución de droga</c:v>
                </c:pt>
                <c:pt idx="12">
                  <c:v>Agresión sexual</c:v>
                </c:pt>
                <c:pt idx="13">
                  <c:v>Droga traficante de droga</c:v>
                </c:pt>
                <c:pt idx="14">
                  <c:v>Desfalco</c:v>
                </c:pt>
                <c:pt idx="15">
                  <c:v>Ley de Armas</c:v>
                </c:pt>
                <c:pt idx="16">
                  <c:v>Robo simple</c:v>
                </c:pt>
                <c:pt idx="17">
                  <c:v>Falsificación</c:v>
                </c:pt>
                <c:pt idx="18">
                  <c:v>Homicidio</c:v>
                </c:pt>
                <c:pt idx="19">
                  <c:v>Asociación de malhechores</c:v>
                </c:pt>
                <c:pt idx="20">
                  <c:v>Droga simple posesión</c:v>
                </c:pt>
                <c:pt idx="21">
                  <c:v>Protección Animal y Tenencia Responsable</c:v>
                </c:pt>
                <c:pt idx="22">
                  <c:v>Tentativa de homicidio</c:v>
                </c:pt>
                <c:pt idx="23">
                  <c:v>Tráfico ilícito de migrantes y trata de personas</c:v>
                </c:pt>
                <c:pt idx="24">
                  <c:v>Tránsito y seguridad vial </c:v>
                </c:pt>
                <c:pt idx="25">
                  <c:v>Difamación e injuria</c:v>
                </c:pt>
                <c:pt idx="26">
                  <c:v>Crímenes y delitos contra la propiedad</c:v>
                </c:pt>
                <c:pt idx="27">
                  <c:v>Droga sanciones y circunstancias agravantes</c:v>
                </c:pt>
                <c:pt idx="28">
                  <c:v>Violación sexual</c:v>
                </c:pt>
                <c:pt idx="29">
                  <c:v>Medio ambiente y recursos naturales</c:v>
                </c:pt>
                <c:pt idx="30">
                  <c:v>Soborno</c:v>
                </c:pt>
                <c:pt idx="31">
                  <c:v>Prevaricación</c:v>
                </c:pt>
                <c:pt idx="32">
                  <c:v>Ley de cheque</c:v>
                </c:pt>
                <c:pt idx="33">
                  <c:v>Contra el lavado de activo </c:v>
                </c:pt>
                <c:pt idx="34">
                  <c:v>Desaparición</c:v>
                </c:pt>
                <c:pt idx="35">
                  <c:v>Proxeneta</c:v>
                </c:pt>
                <c:pt idx="36">
                  <c:v>Terrorismo</c:v>
                </c:pt>
                <c:pt idx="37">
                  <c:v>Conflictos sociales</c:v>
                </c:pt>
                <c:pt idx="38">
                  <c:v>Perdida de documento de identidad</c:v>
                </c:pt>
                <c:pt idx="39">
                  <c:v>Propiedad industrial, intelectual y derecho de autor</c:v>
                </c:pt>
                <c:pt idx="40">
                  <c:v>Secuestro</c:v>
                </c:pt>
                <c:pt idx="41">
                  <c:v>Juego de azar</c:v>
                </c:pt>
                <c:pt idx="42">
                  <c:v>Ley general de salud</c:v>
                </c:pt>
                <c:pt idx="43">
                  <c:v>Derechos humano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'PUERTO PLATA'!$D$10:$D$57</c:f>
              <c:numCache>
                <c:formatCode>#,##0</c:formatCode>
                <c:ptCount val="48"/>
                <c:pt idx="0">
                  <c:v>4183</c:v>
                </c:pt>
                <c:pt idx="1">
                  <c:v>1774</c:v>
                </c:pt>
                <c:pt idx="2">
                  <c:v>1077</c:v>
                </c:pt>
                <c:pt idx="3">
                  <c:v>493</c:v>
                </c:pt>
                <c:pt idx="4">
                  <c:v>482</c:v>
                </c:pt>
                <c:pt idx="5">
                  <c:v>469</c:v>
                </c:pt>
                <c:pt idx="6">
                  <c:v>305</c:v>
                </c:pt>
                <c:pt idx="7">
                  <c:v>162</c:v>
                </c:pt>
                <c:pt idx="8">
                  <c:v>126</c:v>
                </c:pt>
                <c:pt idx="9">
                  <c:v>111</c:v>
                </c:pt>
                <c:pt idx="10">
                  <c:v>110</c:v>
                </c:pt>
                <c:pt idx="11">
                  <c:v>56</c:v>
                </c:pt>
                <c:pt idx="12">
                  <c:v>55</c:v>
                </c:pt>
                <c:pt idx="13">
                  <c:v>54</c:v>
                </c:pt>
                <c:pt idx="14">
                  <c:v>51</c:v>
                </c:pt>
                <c:pt idx="15">
                  <c:v>40</c:v>
                </c:pt>
                <c:pt idx="16">
                  <c:v>37</c:v>
                </c:pt>
                <c:pt idx="17">
                  <c:v>34</c:v>
                </c:pt>
                <c:pt idx="18">
                  <c:v>31</c:v>
                </c:pt>
                <c:pt idx="19">
                  <c:v>27</c:v>
                </c:pt>
                <c:pt idx="20">
                  <c:v>16</c:v>
                </c:pt>
                <c:pt idx="21">
                  <c:v>15</c:v>
                </c:pt>
                <c:pt idx="22">
                  <c:v>14</c:v>
                </c:pt>
                <c:pt idx="23">
                  <c:v>12</c:v>
                </c:pt>
                <c:pt idx="24">
                  <c:v>9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24</c:v>
                </c:pt>
                <c:pt idx="4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59-433A-9329-246EAD6F55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65248"/>
        <c:axId val="300365808"/>
      </c:barChart>
      <c:catAx>
        <c:axId val="30036524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65808"/>
        <c:crosses val="autoZero"/>
        <c:auto val="1"/>
        <c:lblAlgn val="ctr"/>
        <c:lblOffset val="100"/>
        <c:noMultiLvlLbl val="0"/>
      </c:catAx>
      <c:valAx>
        <c:axId val="3003658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6524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SAMANÁ!$C$10:$C$57</c:f>
              <c:strCache>
                <c:ptCount val="48"/>
                <c:pt idx="0">
                  <c:v>Violencia intrafamiliar</c:v>
                </c:pt>
                <c:pt idx="1">
                  <c:v>Amenaza</c:v>
                </c:pt>
                <c:pt idx="2">
                  <c:v>Violencia de género</c:v>
                </c:pt>
                <c:pt idx="3">
                  <c:v>Robo calificado</c:v>
                </c:pt>
                <c:pt idx="4">
                  <c:v>Código del menor NNA</c:v>
                </c:pt>
                <c:pt idx="5">
                  <c:v>Asociación de malhechores</c:v>
                </c:pt>
                <c:pt idx="6">
                  <c:v>Golpes y heridas</c:v>
                </c:pt>
                <c:pt idx="7">
                  <c:v>Agresión sexual</c:v>
                </c:pt>
                <c:pt idx="8">
                  <c:v>Droga simple posesión</c:v>
                </c:pt>
                <c:pt idx="9">
                  <c:v>Ley de Armas</c:v>
                </c:pt>
                <c:pt idx="10">
                  <c:v>Robo simple</c:v>
                </c:pt>
                <c:pt idx="11">
                  <c:v>Estafa</c:v>
                </c:pt>
                <c:pt idx="12">
                  <c:v>Daños y perjuicio a la cosa ajena</c:v>
                </c:pt>
                <c:pt idx="13">
                  <c:v>Abuso de confianza</c:v>
                </c:pt>
                <c:pt idx="14">
                  <c:v>Código del trabajo</c:v>
                </c:pt>
                <c:pt idx="15">
                  <c:v>Crímenes y delitos de alta tecnología</c:v>
                </c:pt>
                <c:pt idx="16">
                  <c:v>Homicidio</c:v>
                </c:pt>
                <c:pt idx="17">
                  <c:v>Protección Animal y Tenencia Responsable</c:v>
                </c:pt>
                <c:pt idx="18">
                  <c:v>Violación sexual</c:v>
                </c:pt>
                <c:pt idx="19">
                  <c:v>Tentativa de homicidio</c:v>
                </c:pt>
                <c:pt idx="20">
                  <c:v>Crímenes y delitos contra la propiedad</c:v>
                </c:pt>
                <c:pt idx="21">
                  <c:v>Droga distribución de droga</c:v>
                </c:pt>
                <c:pt idx="22">
                  <c:v>Tránsito y seguridad vial </c:v>
                </c:pt>
                <c:pt idx="23">
                  <c:v>Propiedad industrial, intelectual y derecho de autor</c:v>
                </c:pt>
                <c:pt idx="24">
                  <c:v>Desfalco</c:v>
                </c:pt>
                <c:pt idx="25">
                  <c:v>Droga traficante de droga</c:v>
                </c:pt>
                <c:pt idx="26">
                  <c:v>Falsificación</c:v>
                </c:pt>
                <c:pt idx="27">
                  <c:v>Conflictos sociales</c:v>
                </c:pt>
                <c:pt idx="28">
                  <c:v>Difamación e injuria</c:v>
                </c:pt>
                <c:pt idx="29">
                  <c:v>Perdida de documento de identidad</c:v>
                </c:pt>
                <c:pt idx="30">
                  <c:v>Desaparición</c:v>
                </c:pt>
                <c:pt idx="31">
                  <c:v>Tráfico ilícito de migrantes y trata de personas</c:v>
                </c:pt>
                <c:pt idx="32">
                  <c:v>Droga sanciones y circunstancias agravantes</c:v>
                </c:pt>
                <c:pt idx="33">
                  <c:v>Soborno</c:v>
                </c:pt>
                <c:pt idx="34">
                  <c:v>Medio ambiente y recursos naturales</c:v>
                </c:pt>
                <c:pt idx="35">
                  <c:v>Secuestro</c:v>
                </c:pt>
                <c:pt idx="36">
                  <c:v>Juego de azar</c:v>
                </c:pt>
                <c:pt idx="37">
                  <c:v>Prevaricación</c:v>
                </c:pt>
                <c:pt idx="38">
                  <c:v>Ley general de salud</c:v>
                </c:pt>
                <c:pt idx="39">
                  <c:v>Ley de cheque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SAMANÁ!$D$10:$D$57</c:f>
              <c:numCache>
                <c:formatCode>#,##0</c:formatCode>
                <c:ptCount val="48"/>
                <c:pt idx="0">
                  <c:v>795</c:v>
                </c:pt>
                <c:pt idx="1">
                  <c:v>180</c:v>
                </c:pt>
                <c:pt idx="2">
                  <c:v>126</c:v>
                </c:pt>
                <c:pt idx="3">
                  <c:v>124</c:v>
                </c:pt>
                <c:pt idx="4">
                  <c:v>119</c:v>
                </c:pt>
                <c:pt idx="5">
                  <c:v>98</c:v>
                </c:pt>
                <c:pt idx="6">
                  <c:v>88</c:v>
                </c:pt>
                <c:pt idx="7">
                  <c:v>49</c:v>
                </c:pt>
                <c:pt idx="8">
                  <c:v>29</c:v>
                </c:pt>
                <c:pt idx="9">
                  <c:v>25</c:v>
                </c:pt>
                <c:pt idx="10">
                  <c:v>22</c:v>
                </c:pt>
                <c:pt idx="11">
                  <c:v>16</c:v>
                </c:pt>
                <c:pt idx="12">
                  <c:v>16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6C-47AE-BDBE-D2CCC7E3FE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68608"/>
        <c:axId val="300369168"/>
      </c:barChart>
      <c:catAx>
        <c:axId val="3003686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69168"/>
        <c:crosses val="autoZero"/>
        <c:auto val="1"/>
        <c:lblAlgn val="ctr"/>
        <c:lblOffset val="100"/>
        <c:noMultiLvlLbl val="0"/>
      </c:catAx>
      <c:valAx>
        <c:axId val="3003691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68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CRISTÓBAL'!$C$10:$C$57</c:f>
              <c:strCache>
                <c:ptCount val="48"/>
                <c:pt idx="0">
                  <c:v>Amenaza</c:v>
                </c:pt>
                <c:pt idx="1">
                  <c:v>Robo calificado</c:v>
                </c:pt>
                <c:pt idx="2">
                  <c:v>Código del menor NNA</c:v>
                </c:pt>
                <c:pt idx="3">
                  <c:v>Golpes y heridas</c:v>
                </c:pt>
                <c:pt idx="4">
                  <c:v>Crímenes y delitos de alta tecnología</c:v>
                </c:pt>
                <c:pt idx="5">
                  <c:v>Abuso de confianza</c:v>
                </c:pt>
                <c:pt idx="6">
                  <c:v>Código del trabajo</c:v>
                </c:pt>
                <c:pt idx="7">
                  <c:v>Ley de Armas</c:v>
                </c:pt>
                <c:pt idx="8">
                  <c:v>Asociación de malhechores</c:v>
                </c:pt>
                <c:pt idx="9">
                  <c:v>Violencia intrafamiliar</c:v>
                </c:pt>
                <c:pt idx="10">
                  <c:v>Droga traficante de droga</c:v>
                </c:pt>
                <c:pt idx="11">
                  <c:v>Daños y perjuicio a la cosa ajena</c:v>
                </c:pt>
                <c:pt idx="12">
                  <c:v>Droga simple posesión</c:v>
                </c:pt>
                <c:pt idx="13">
                  <c:v>Estafa</c:v>
                </c:pt>
                <c:pt idx="14">
                  <c:v>Droga distribución de droga</c:v>
                </c:pt>
                <c:pt idx="15">
                  <c:v>Tránsito y seguridad vial </c:v>
                </c:pt>
                <c:pt idx="16">
                  <c:v>Robo simple</c:v>
                </c:pt>
                <c:pt idx="17">
                  <c:v>Difamación e injuria</c:v>
                </c:pt>
                <c:pt idx="18">
                  <c:v>Violencia de género</c:v>
                </c:pt>
                <c:pt idx="19">
                  <c:v>Agresión sexual</c:v>
                </c:pt>
                <c:pt idx="20">
                  <c:v>Homicidio</c:v>
                </c:pt>
                <c:pt idx="21">
                  <c:v>Protección Animal y Tenencia Responsable</c:v>
                </c:pt>
                <c:pt idx="22">
                  <c:v>Crímenes y delitos contra la propiedad</c:v>
                </c:pt>
                <c:pt idx="23">
                  <c:v>Tentativa de homicidio</c:v>
                </c:pt>
                <c:pt idx="24">
                  <c:v>Falsificación</c:v>
                </c:pt>
                <c:pt idx="25">
                  <c:v>Propiedad industrial, intelectual y derecho de autor</c:v>
                </c:pt>
                <c:pt idx="26">
                  <c:v>Tráfico ilícito de migrantes y trata de personas</c:v>
                </c:pt>
                <c:pt idx="27">
                  <c:v>Droga sanciones y circunstancias agravantes</c:v>
                </c:pt>
                <c:pt idx="28">
                  <c:v>Proxeneta</c:v>
                </c:pt>
                <c:pt idx="29">
                  <c:v>Secuestro</c:v>
                </c:pt>
                <c:pt idx="30">
                  <c:v>Juego de azar</c:v>
                </c:pt>
                <c:pt idx="31">
                  <c:v>Conflictos sociales</c:v>
                </c:pt>
                <c:pt idx="32">
                  <c:v>Perdida de documento de identidad</c:v>
                </c:pt>
                <c:pt idx="33">
                  <c:v>Desaparición</c:v>
                </c:pt>
                <c:pt idx="34">
                  <c:v>Medio ambiente y recursos naturales</c:v>
                </c:pt>
                <c:pt idx="35">
                  <c:v>Ley de cheque</c:v>
                </c:pt>
                <c:pt idx="36">
                  <c:v>Contra el lavado de activo </c:v>
                </c:pt>
                <c:pt idx="37">
                  <c:v>Desfalco</c:v>
                </c:pt>
                <c:pt idx="38">
                  <c:v>Violación sexual</c:v>
                </c:pt>
                <c:pt idx="39">
                  <c:v>Soborno</c:v>
                </c:pt>
                <c:pt idx="40">
                  <c:v>Prevaricación</c:v>
                </c:pt>
                <c:pt idx="41">
                  <c:v>Ley general de salud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'SAN CRISTÓBAL'!$D$10:$D$57</c:f>
              <c:numCache>
                <c:formatCode>#,##0</c:formatCode>
                <c:ptCount val="48"/>
                <c:pt idx="0">
                  <c:v>1475</c:v>
                </c:pt>
                <c:pt idx="1">
                  <c:v>1388</c:v>
                </c:pt>
                <c:pt idx="2">
                  <c:v>1131</c:v>
                </c:pt>
                <c:pt idx="3">
                  <c:v>772</c:v>
                </c:pt>
                <c:pt idx="4">
                  <c:v>255</c:v>
                </c:pt>
                <c:pt idx="5">
                  <c:v>253</c:v>
                </c:pt>
                <c:pt idx="6">
                  <c:v>247</c:v>
                </c:pt>
                <c:pt idx="7">
                  <c:v>204</c:v>
                </c:pt>
                <c:pt idx="8">
                  <c:v>162</c:v>
                </c:pt>
                <c:pt idx="9">
                  <c:v>160</c:v>
                </c:pt>
                <c:pt idx="10">
                  <c:v>150</c:v>
                </c:pt>
                <c:pt idx="11">
                  <c:v>140</c:v>
                </c:pt>
                <c:pt idx="12">
                  <c:v>138</c:v>
                </c:pt>
                <c:pt idx="13">
                  <c:v>129</c:v>
                </c:pt>
                <c:pt idx="14">
                  <c:v>69</c:v>
                </c:pt>
                <c:pt idx="15">
                  <c:v>66</c:v>
                </c:pt>
                <c:pt idx="16">
                  <c:v>53</c:v>
                </c:pt>
                <c:pt idx="17">
                  <c:v>41</c:v>
                </c:pt>
                <c:pt idx="18">
                  <c:v>31</c:v>
                </c:pt>
                <c:pt idx="19">
                  <c:v>29</c:v>
                </c:pt>
                <c:pt idx="20">
                  <c:v>29</c:v>
                </c:pt>
                <c:pt idx="21">
                  <c:v>19</c:v>
                </c:pt>
                <c:pt idx="22">
                  <c:v>19</c:v>
                </c:pt>
                <c:pt idx="23">
                  <c:v>14</c:v>
                </c:pt>
                <c:pt idx="24">
                  <c:v>10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33</c:v>
                </c:pt>
                <c:pt idx="47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04-4B0B-B49F-CC75F8E30C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1968"/>
        <c:axId val="300372528"/>
      </c:barChart>
      <c:catAx>
        <c:axId val="3003719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72528"/>
        <c:crosses val="autoZero"/>
        <c:auto val="1"/>
        <c:lblAlgn val="ctr"/>
        <c:lblOffset val="100"/>
        <c:noMultiLvlLbl val="0"/>
      </c:catAx>
      <c:valAx>
        <c:axId val="3003725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719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FRANCISCO DE MACORÍS'!$C$10:$C$57</c:f>
              <c:strCache>
                <c:ptCount val="48"/>
                <c:pt idx="0">
                  <c:v>Violencia intrafamiliar</c:v>
                </c:pt>
                <c:pt idx="1">
                  <c:v>Droga simple posesión</c:v>
                </c:pt>
                <c:pt idx="2">
                  <c:v>Amenaza</c:v>
                </c:pt>
                <c:pt idx="3">
                  <c:v>Violencia de género</c:v>
                </c:pt>
                <c:pt idx="4">
                  <c:v>Droga traficante de droga</c:v>
                </c:pt>
                <c:pt idx="5">
                  <c:v>Código del menor NNA</c:v>
                </c:pt>
                <c:pt idx="6">
                  <c:v>Robo calificado</c:v>
                </c:pt>
                <c:pt idx="7">
                  <c:v>Golpes y heridas</c:v>
                </c:pt>
                <c:pt idx="8">
                  <c:v>Droga distribución de droga</c:v>
                </c:pt>
                <c:pt idx="9">
                  <c:v>Ley de Armas</c:v>
                </c:pt>
                <c:pt idx="10">
                  <c:v>Agresión sexual</c:v>
                </c:pt>
                <c:pt idx="11">
                  <c:v>Código del trabajo</c:v>
                </c:pt>
                <c:pt idx="12">
                  <c:v>Abuso de confianza</c:v>
                </c:pt>
                <c:pt idx="13">
                  <c:v>Estafa</c:v>
                </c:pt>
                <c:pt idx="14">
                  <c:v>Homicidio</c:v>
                </c:pt>
                <c:pt idx="15">
                  <c:v>Tentativa de homicidio</c:v>
                </c:pt>
                <c:pt idx="16">
                  <c:v>Asociación de malhechores</c:v>
                </c:pt>
                <c:pt idx="17">
                  <c:v>Crímenes y delitos de alta tecnología</c:v>
                </c:pt>
                <c:pt idx="18">
                  <c:v>Daños y perjuicio a la cosa ajena</c:v>
                </c:pt>
                <c:pt idx="19">
                  <c:v>Falsificación</c:v>
                </c:pt>
                <c:pt idx="20">
                  <c:v>Droga sanciones y circunstancias agravantes</c:v>
                </c:pt>
                <c:pt idx="21">
                  <c:v>Robo simple</c:v>
                </c:pt>
                <c:pt idx="22">
                  <c:v>Violación sexual</c:v>
                </c:pt>
                <c:pt idx="23">
                  <c:v>Tránsito y seguridad vial </c:v>
                </c:pt>
                <c:pt idx="24">
                  <c:v>Crímenes y delitos contra la propiedad</c:v>
                </c:pt>
                <c:pt idx="25">
                  <c:v>Propiedad industrial, intelectual y derecho de autor</c:v>
                </c:pt>
                <c:pt idx="26">
                  <c:v>Tráfico ilícito de migrantes y trata de personas</c:v>
                </c:pt>
                <c:pt idx="27">
                  <c:v>Secuestro</c:v>
                </c:pt>
                <c:pt idx="28">
                  <c:v>Contra el lavado de activo </c:v>
                </c:pt>
                <c:pt idx="29">
                  <c:v>Medio ambiente y recursos naturales</c:v>
                </c:pt>
                <c:pt idx="30">
                  <c:v>Terrorismo</c:v>
                </c:pt>
                <c:pt idx="31">
                  <c:v>Desfalco</c:v>
                </c:pt>
                <c:pt idx="32">
                  <c:v>Conflictos sociales</c:v>
                </c:pt>
                <c:pt idx="33">
                  <c:v>Difamación e injuria</c:v>
                </c:pt>
                <c:pt idx="34">
                  <c:v>Perdida de documento de identidad</c:v>
                </c:pt>
                <c:pt idx="35">
                  <c:v>Protección Animal y Tenencia Responsable</c:v>
                </c:pt>
                <c:pt idx="36">
                  <c:v>Desaparición</c:v>
                </c:pt>
                <c:pt idx="37">
                  <c:v>Soborno</c:v>
                </c:pt>
                <c:pt idx="38">
                  <c:v>Juego de azar</c:v>
                </c:pt>
                <c:pt idx="39">
                  <c:v>Prevaricación</c:v>
                </c:pt>
                <c:pt idx="40">
                  <c:v>Ley general de salud</c:v>
                </c:pt>
                <c:pt idx="41">
                  <c:v>Ley de cheque</c:v>
                </c:pt>
                <c:pt idx="42">
                  <c:v>Proxeneta</c:v>
                </c:pt>
                <c:pt idx="43">
                  <c:v>Derechos humano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'SAN FRANCISCO DE MACORÍS'!$D$10:$D$57</c:f>
              <c:numCache>
                <c:formatCode>#,##0</c:formatCode>
                <c:ptCount val="48"/>
                <c:pt idx="0">
                  <c:v>1504</c:v>
                </c:pt>
                <c:pt idx="1">
                  <c:v>1117</c:v>
                </c:pt>
                <c:pt idx="2">
                  <c:v>777</c:v>
                </c:pt>
                <c:pt idx="3">
                  <c:v>656</c:v>
                </c:pt>
                <c:pt idx="4">
                  <c:v>362</c:v>
                </c:pt>
                <c:pt idx="5">
                  <c:v>282</c:v>
                </c:pt>
                <c:pt idx="6">
                  <c:v>263</c:v>
                </c:pt>
                <c:pt idx="7">
                  <c:v>249</c:v>
                </c:pt>
                <c:pt idx="8">
                  <c:v>175</c:v>
                </c:pt>
                <c:pt idx="9">
                  <c:v>78</c:v>
                </c:pt>
                <c:pt idx="10">
                  <c:v>54</c:v>
                </c:pt>
                <c:pt idx="11">
                  <c:v>50</c:v>
                </c:pt>
                <c:pt idx="12">
                  <c:v>48</c:v>
                </c:pt>
                <c:pt idx="13">
                  <c:v>40</c:v>
                </c:pt>
                <c:pt idx="14">
                  <c:v>30</c:v>
                </c:pt>
                <c:pt idx="15">
                  <c:v>28</c:v>
                </c:pt>
                <c:pt idx="16">
                  <c:v>19</c:v>
                </c:pt>
                <c:pt idx="17">
                  <c:v>13</c:v>
                </c:pt>
                <c:pt idx="18">
                  <c:v>11</c:v>
                </c:pt>
                <c:pt idx="19">
                  <c:v>8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15</c:v>
                </c:pt>
                <c:pt idx="47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A3-4351-8D24-57864095F1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5328"/>
        <c:axId val="300375888"/>
      </c:barChart>
      <c:catAx>
        <c:axId val="30037532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75888"/>
        <c:crosses val="autoZero"/>
        <c:auto val="1"/>
        <c:lblAlgn val="ctr"/>
        <c:lblOffset val="100"/>
        <c:noMultiLvlLbl val="0"/>
      </c:catAx>
      <c:valAx>
        <c:axId val="30037588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7532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JOSÉ DE OCOA '!$C$10:$C$57</c:f>
              <c:strCache>
                <c:ptCount val="48"/>
                <c:pt idx="0">
                  <c:v>Robo calificado</c:v>
                </c:pt>
                <c:pt idx="1">
                  <c:v>Asociación de malhechores</c:v>
                </c:pt>
                <c:pt idx="2">
                  <c:v>Ley de Armas</c:v>
                </c:pt>
                <c:pt idx="3">
                  <c:v>Violencia intrafamiliar</c:v>
                </c:pt>
                <c:pt idx="4">
                  <c:v>Droga traficante de droga</c:v>
                </c:pt>
                <c:pt idx="5">
                  <c:v>Droga distribución de droga</c:v>
                </c:pt>
                <c:pt idx="6">
                  <c:v>Código del menor NNA</c:v>
                </c:pt>
                <c:pt idx="7">
                  <c:v>Violencia de género</c:v>
                </c:pt>
                <c:pt idx="8">
                  <c:v>Droga simple posesión</c:v>
                </c:pt>
                <c:pt idx="9">
                  <c:v>Amenaza</c:v>
                </c:pt>
                <c:pt idx="10">
                  <c:v>Golpes y heridas</c:v>
                </c:pt>
                <c:pt idx="11">
                  <c:v>Protección Animal y Tenencia Responsable</c:v>
                </c:pt>
                <c:pt idx="12">
                  <c:v>Abuso de confianza</c:v>
                </c:pt>
                <c:pt idx="13">
                  <c:v>Homicidio</c:v>
                </c:pt>
                <c:pt idx="14">
                  <c:v>Violación sexual</c:v>
                </c:pt>
                <c:pt idx="15">
                  <c:v>Agresión sexual</c:v>
                </c:pt>
                <c:pt idx="16">
                  <c:v>Crímenes y delitos contra la propiedad</c:v>
                </c:pt>
                <c:pt idx="17">
                  <c:v>Tráfico ilícito de migrantes y trata de personas</c:v>
                </c:pt>
                <c:pt idx="18">
                  <c:v>Crímenes y delitos de alta tecnología</c:v>
                </c:pt>
                <c:pt idx="19">
                  <c:v>Estafa</c:v>
                </c:pt>
                <c:pt idx="20">
                  <c:v>Desfalco</c:v>
                </c:pt>
                <c:pt idx="21">
                  <c:v>Código del trabajo</c:v>
                </c:pt>
                <c:pt idx="22">
                  <c:v>Daños y perjuicio a la cosa ajena</c:v>
                </c:pt>
                <c:pt idx="23">
                  <c:v>Falsificación</c:v>
                </c:pt>
                <c:pt idx="24">
                  <c:v>Conflictos sociales</c:v>
                </c:pt>
                <c:pt idx="25">
                  <c:v>Robo simple</c:v>
                </c:pt>
                <c:pt idx="26">
                  <c:v>Difamación e injuria</c:v>
                </c:pt>
                <c:pt idx="27">
                  <c:v>Perdida de documento de identidad</c:v>
                </c:pt>
                <c:pt idx="28">
                  <c:v>Tentativa de homicidio</c:v>
                </c:pt>
                <c:pt idx="29">
                  <c:v>Tránsito y seguridad vial </c:v>
                </c:pt>
                <c:pt idx="30">
                  <c:v>Propiedad industrial, intelectual y derecho de autor</c:v>
                </c:pt>
                <c:pt idx="31">
                  <c:v>Desaparición</c:v>
                </c:pt>
                <c:pt idx="32">
                  <c:v>Droga sanciones y circunstancias agravantes</c:v>
                </c:pt>
                <c:pt idx="33">
                  <c:v>Soborno</c:v>
                </c:pt>
                <c:pt idx="34">
                  <c:v>Medio ambiente y recursos naturales</c:v>
                </c:pt>
                <c:pt idx="35">
                  <c:v>Secuestro</c:v>
                </c:pt>
                <c:pt idx="36">
                  <c:v>Juego de azar</c:v>
                </c:pt>
                <c:pt idx="37">
                  <c:v>Prevaricación</c:v>
                </c:pt>
                <c:pt idx="38">
                  <c:v>Ley general de salud</c:v>
                </c:pt>
                <c:pt idx="39">
                  <c:v>Ley de cheque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'SAN JOSÉ DE OCOA '!$D$10:$D$57</c:f>
              <c:numCache>
                <c:formatCode>#,##0</c:formatCode>
                <c:ptCount val="48"/>
                <c:pt idx="0">
                  <c:v>61</c:v>
                </c:pt>
                <c:pt idx="1">
                  <c:v>38</c:v>
                </c:pt>
                <c:pt idx="2">
                  <c:v>31</c:v>
                </c:pt>
                <c:pt idx="3">
                  <c:v>23</c:v>
                </c:pt>
                <c:pt idx="4">
                  <c:v>19</c:v>
                </c:pt>
                <c:pt idx="5">
                  <c:v>14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86-4BF5-B419-73ED6E60D8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0378688"/>
        <c:axId val="300379248"/>
      </c:barChart>
      <c:catAx>
        <c:axId val="30037868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79248"/>
        <c:crosses val="autoZero"/>
        <c:auto val="1"/>
        <c:lblAlgn val="ctr"/>
        <c:lblOffset val="100"/>
        <c:noMultiLvlLbl val="0"/>
      </c:catAx>
      <c:valAx>
        <c:axId val="3003792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037868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JUAN DE LA MAGUANA'!$C$10:$C$57</c:f>
              <c:strCache>
                <c:ptCount val="48"/>
                <c:pt idx="0">
                  <c:v>Violencia intrafamiliar</c:v>
                </c:pt>
                <c:pt idx="1">
                  <c:v>Droga traficante de droga</c:v>
                </c:pt>
                <c:pt idx="2">
                  <c:v>Robo calificado</c:v>
                </c:pt>
                <c:pt idx="3">
                  <c:v>Asociación de malhechores</c:v>
                </c:pt>
                <c:pt idx="4">
                  <c:v>Golpes y heridas</c:v>
                </c:pt>
                <c:pt idx="5">
                  <c:v>Ley de Armas</c:v>
                </c:pt>
                <c:pt idx="6">
                  <c:v>Droga distribución de droga</c:v>
                </c:pt>
                <c:pt idx="7">
                  <c:v>Agresión sexual</c:v>
                </c:pt>
                <c:pt idx="8">
                  <c:v>Código del menor NNA</c:v>
                </c:pt>
                <c:pt idx="9">
                  <c:v>Violencia de género</c:v>
                </c:pt>
                <c:pt idx="10">
                  <c:v>Homicidio</c:v>
                </c:pt>
                <c:pt idx="11">
                  <c:v>Tentativa de homicidio</c:v>
                </c:pt>
                <c:pt idx="12">
                  <c:v>Tráfico ilícito de migrantes y trata de personas</c:v>
                </c:pt>
                <c:pt idx="13">
                  <c:v>Droga simple posesión</c:v>
                </c:pt>
                <c:pt idx="14">
                  <c:v>Protección Animal y Tenencia Responsable</c:v>
                </c:pt>
                <c:pt idx="15">
                  <c:v>Prevaricación</c:v>
                </c:pt>
                <c:pt idx="16">
                  <c:v>Tránsito y seguridad vial </c:v>
                </c:pt>
                <c:pt idx="17">
                  <c:v>Estafa</c:v>
                </c:pt>
                <c:pt idx="18">
                  <c:v>Falsificación</c:v>
                </c:pt>
                <c:pt idx="19">
                  <c:v>Abuso de confianza</c:v>
                </c:pt>
                <c:pt idx="20">
                  <c:v>Crímenes y delitos de alta tecnología</c:v>
                </c:pt>
                <c:pt idx="21">
                  <c:v>Daños y perjuicio a la cosa ajena</c:v>
                </c:pt>
                <c:pt idx="22">
                  <c:v>Robo simple</c:v>
                </c:pt>
                <c:pt idx="23">
                  <c:v>Proxeneta</c:v>
                </c:pt>
                <c:pt idx="24">
                  <c:v>Amenaza</c:v>
                </c:pt>
                <c:pt idx="25">
                  <c:v>Desfalco</c:v>
                </c:pt>
                <c:pt idx="26">
                  <c:v>Código del trabajo</c:v>
                </c:pt>
                <c:pt idx="27">
                  <c:v>Conflictos sociales</c:v>
                </c:pt>
                <c:pt idx="28">
                  <c:v>Difamación e injuria</c:v>
                </c:pt>
                <c:pt idx="29">
                  <c:v>Perdida de documento de identidad</c:v>
                </c:pt>
                <c:pt idx="30">
                  <c:v>Crímenes y delitos contra la propiedad</c:v>
                </c:pt>
                <c:pt idx="31">
                  <c:v>Propiedad industrial, intelectual y derecho de autor</c:v>
                </c:pt>
                <c:pt idx="32">
                  <c:v>Desaparición</c:v>
                </c:pt>
                <c:pt idx="33">
                  <c:v>Droga sanciones y circunstancias agravantes</c:v>
                </c:pt>
                <c:pt idx="34">
                  <c:v>Violación sexual</c:v>
                </c:pt>
                <c:pt idx="35">
                  <c:v>Soborno</c:v>
                </c:pt>
                <c:pt idx="36">
                  <c:v>Medio ambiente y recursos naturales</c:v>
                </c:pt>
                <c:pt idx="37">
                  <c:v>Secuestro</c:v>
                </c:pt>
                <c:pt idx="38">
                  <c:v>Juego de azar</c:v>
                </c:pt>
                <c:pt idx="39">
                  <c:v>Ley general de salud</c:v>
                </c:pt>
                <c:pt idx="40">
                  <c:v>Ley de cheque</c:v>
                </c:pt>
                <c:pt idx="41">
                  <c:v>Contra el lavado de activo 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'SAN JUAN DE LA MAGUANA'!$D$10:$D$57</c:f>
              <c:numCache>
                <c:formatCode>#,##0</c:formatCode>
                <c:ptCount val="48"/>
                <c:pt idx="0">
                  <c:v>180</c:v>
                </c:pt>
                <c:pt idx="1">
                  <c:v>130</c:v>
                </c:pt>
                <c:pt idx="2">
                  <c:v>78</c:v>
                </c:pt>
                <c:pt idx="3">
                  <c:v>47</c:v>
                </c:pt>
                <c:pt idx="4">
                  <c:v>44</c:v>
                </c:pt>
                <c:pt idx="5">
                  <c:v>37</c:v>
                </c:pt>
                <c:pt idx="6">
                  <c:v>30</c:v>
                </c:pt>
                <c:pt idx="7">
                  <c:v>20</c:v>
                </c:pt>
                <c:pt idx="8">
                  <c:v>17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F3-478E-AF40-EDDD6CE2CD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0800"/>
        <c:axId val="301391360"/>
      </c:barChart>
      <c:catAx>
        <c:axId val="30139080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391360"/>
        <c:crosses val="autoZero"/>
        <c:auto val="1"/>
        <c:lblAlgn val="ctr"/>
        <c:lblOffset val="100"/>
        <c:noMultiLvlLbl val="0"/>
      </c:catAx>
      <c:valAx>
        <c:axId val="3013913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39080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BAHORUCO!$C$10:$C$57</c:f>
              <c:strCache>
                <c:ptCount val="48"/>
                <c:pt idx="0">
                  <c:v>Violencia intrafamiliar</c:v>
                </c:pt>
                <c:pt idx="1">
                  <c:v>Golpes y heridas</c:v>
                </c:pt>
                <c:pt idx="2">
                  <c:v>Amenaza</c:v>
                </c:pt>
                <c:pt idx="3">
                  <c:v>Violencia de género</c:v>
                </c:pt>
                <c:pt idx="4">
                  <c:v>Robo calificado</c:v>
                </c:pt>
                <c:pt idx="5">
                  <c:v>Código del trabajo</c:v>
                </c:pt>
                <c:pt idx="6">
                  <c:v>Daños y perjuicio a la cosa ajena</c:v>
                </c:pt>
                <c:pt idx="7">
                  <c:v>Código del menor NNA</c:v>
                </c:pt>
                <c:pt idx="8">
                  <c:v>Agresión sexual</c:v>
                </c:pt>
                <c:pt idx="9">
                  <c:v>Droga distribución de droga</c:v>
                </c:pt>
                <c:pt idx="10">
                  <c:v>Droga traficante de droga</c:v>
                </c:pt>
                <c:pt idx="11">
                  <c:v>Ley de Armas</c:v>
                </c:pt>
                <c:pt idx="12">
                  <c:v>Estafa</c:v>
                </c:pt>
                <c:pt idx="13">
                  <c:v>Abuso de confianza</c:v>
                </c:pt>
                <c:pt idx="14">
                  <c:v>Crímenes y delitos de alta tecnología</c:v>
                </c:pt>
                <c:pt idx="15">
                  <c:v>Protección Animal y Tenencia Responsable</c:v>
                </c:pt>
                <c:pt idx="16">
                  <c:v>Droga simple posesión</c:v>
                </c:pt>
                <c:pt idx="17">
                  <c:v>Homicidio</c:v>
                </c:pt>
                <c:pt idx="18">
                  <c:v>Asociación de malhechores</c:v>
                </c:pt>
                <c:pt idx="19">
                  <c:v>Prevaricación</c:v>
                </c:pt>
                <c:pt idx="20">
                  <c:v>Propiedad industrial, intelectual y derecho de autor</c:v>
                </c:pt>
                <c:pt idx="21">
                  <c:v>Falsificación</c:v>
                </c:pt>
                <c:pt idx="22">
                  <c:v>Robo simple</c:v>
                </c:pt>
                <c:pt idx="23">
                  <c:v>Difamación e injuria</c:v>
                </c:pt>
                <c:pt idx="24">
                  <c:v>Tentativa de homicidio</c:v>
                </c:pt>
                <c:pt idx="25">
                  <c:v>Tránsito y seguridad vial </c:v>
                </c:pt>
                <c:pt idx="26">
                  <c:v>Tráfico ilícito de migrantes y trata de personas</c:v>
                </c:pt>
                <c:pt idx="27">
                  <c:v>Medio ambiente y recursos naturales</c:v>
                </c:pt>
                <c:pt idx="28">
                  <c:v>Derechos humano</c:v>
                </c:pt>
                <c:pt idx="29">
                  <c:v>Desfalco</c:v>
                </c:pt>
                <c:pt idx="30">
                  <c:v>Conflictos sociales</c:v>
                </c:pt>
                <c:pt idx="31">
                  <c:v>Perdida de documento de identidad</c:v>
                </c:pt>
                <c:pt idx="32">
                  <c:v>Crímenes y delitos contra la propiedad</c:v>
                </c:pt>
                <c:pt idx="33">
                  <c:v>Desaparición</c:v>
                </c:pt>
                <c:pt idx="34">
                  <c:v>Droga sanciones y circunstancias agravantes</c:v>
                </c:pt>
                <c:pt idx="35">
                  <c:v>Violación sexual</c:v>
                </c:pt>
                <c:pt idx="36">
                  <c:v>Soborno</c:v>
                </c:pt>
                <c:pt idx="37">
                  <c:v>Secuestro</c:v>
                </c:pt>
                <c:pt idx="38">
                  <c:v>Juego de azar</c:v>
                </c:pt>
                <c:pt idx="39">
                  <c:v>Ley general de salud</c:v>
                </c:pt>
                <c:pt idx="40">
                  <c:v>Ley de cheque</c:v>
                </c:pt>
                <c:pt idx="41">
                  <c:v>Contra el lavado de activo </c:v>
                </c:pt>
                <c:pt idx="42">
                  <c:v>Proxeneta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BAHORUCO!$D$10:$D$57</c:f>
              <c:numCache>
                <c:formatCode>#,##0</c:formatCode>
                <c:ptCount val="48"/>
                <c:pt idx="0">
                  <c:v>335</c:v>
                </c:pt>
                <c:pt idx="1">
                  <c:v>100</c:v>
                </c:pt>
                <c:pt idx="2">
                  <c:v>93</c:v>
                </c:pt>
                <c:pt idx="3">
                  <c:v>86</c:v>
                </c:pt>
                <c:pt idx="4">
                  <c:v>61</c:v>
                </c:pt>
                <c:pt idx="5">
                  <c:v>58</c:v>
                </c:pt>
                <c:pt idx="6">
                  <c:v>54</c:v>
                </c:pt>
                <c:pt idx="7">
                  <c:v>43</c:v>
                </c:pt>
                <c:pt idx="8">
                  <c:v>38</c:v>
                </c:pt>
                <c:pt idx="9">
                  <c:v>33</c:v>
                </c:pt>
                <c:pt idx="10">
                  <c:v>32</c:v>
                </c:pt>
                <c:pt idx="11">
                  <c:v>30</c:v>
                </c:pt>
                <c:pt idx="12">
                  <c:v>22</c:v>
                </c:pt>
                <c:pt idx="13">
                  <c:v>18</c:v>
                </c:pt>
                <c:pt idx="14">
                  <c:v>12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C2-417F-BE55-AB9CFF68E3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7812368"/>
        <c:axId val="167810128"/>
      </c:barChart>
      <c:catAx>
        <c:axId val="16781236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810128"/>
        <c:crosses val="autoZero"/>
        <c:auto val="1"/>
        <c:lblAlgn val="ctr"/>
        <c:lblOffset val="100"/>
        <c:noMultiLvlLbl val="0"/>
      </c:catAx>
      <c:valAx>
        <c:axId val="1678101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81236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 PEDRO DE MACORÍS'!$C$10:$C$57</c:f>
              <c:strCache>
                <c:ptCount val="48"/>
                <c:pt idx="0">
                  <c:v>Violencia intrafamiliar</c:v>
                </c:pt>
                <c:pt idx="1">
                  <c:v>Amenaza</c:v>
                </c:pt>
                <c:pt idx="2">
                  <c:v>Código del menor NNA</c:v>
                </c:pt>
                <c:pt idx="3">
                  <c:v>Droga distribución de droga</c:v>
                </c:pt>
                <c:pt idx="4">
                  <c:v>Droga simple posesión</c:v>
                </c:pt>
                <c:pt idx="5">
                  <c:v>Crímenes y delitos de alta tecnología</c:v>
                </c:pt>
                <c:pt idx="6">
                  <c:v>Golpes y heridas</c:v>
                </c:pt>
                <c:pt idx="7">
                  <c:v>Robo calificado</c:v>
                </c:pt>
                <c:pt idx="8">
                  <c:v>Droga traficante de droga</c:v>
                </c:pt>
                <c:pt idx="9">
                  <c:v>Ley de Armas</c:v>
                </c:pt>
                <c:pt idx="10">
                  <c:v>Violencia de género</c:v>
                </c:pt>
                <c:pt idx="11">
                  <c:v>Asociación de malhechores</c:v>
                </c:pt>
                <c:pt idx="12">
                  <c:v>Código del trabajo</c:v>
                </c:pt>
                <c:pt idx="13">
                  <c:v>Abuso de confianza</c:v>
                </c:pt>
                <c:pt idx="14">
                  <c:v>Agresión sexual</c:v>
                </c:pt>
                <c:pt idx="15">
                  <c:v>Daños y perjuicio a la cosa ajena</c:v>
                </c:pt>
                <c:pt idx="16">
                  <c:v>Estafa</c:v>
                </c:pt>
                <c:pt idx="17">
                  <c:v>Tentativa de homicidio</c:v>
                </c:pt>
                <c:pt idx="18">
                  <c:v>Violación sexual</c:v>
                </c:pt>
                <c:pt idx="19">
                  <c:v>Homicidio</c:v>
                </c:pt>
                <c:pt idx="20">
                  <c:v>Crímenes y delitos contra la propiedad</c:v>
                </c:pt>
                <c:pt idx="21">
                  <c:v>Robo simple</c:v>
                </c:pt>
                <c:pt idx="22">
                  <c:v>Falsificación</c:v>
                </c:pt>
                <c:pt idx="23">
                  <c:v>Tránsito y seguridad vial </c:v>
                </c:pt>
                <c:pt idx="24">
                  <c:v>Tráfico ilícito de migrantes y trata de personas</c:v>
                </c:pt>
                <c:pt idx="25">
                  <c:v>Protección Animal y Tenencia Responsable</c:v>
                </c:pt>
                <c:pt idx="26">
                  <c:v>Secuestro</c:v>
                </c:pt>
                <c:pt idx="27">
                  <c:v>Propiedad industrial, intelectual y derecho de autor</c:v>
                </c:pt>
                <c:pt idx="28">
                  <c:v>Droga sanciones y circunstancias agravantes</c:v>
                </c:pt>
                <c:pt idx="29">
                  <c:v>Medio ambiente y recursos naturales</c:v>
                </c:pt>
                <c:pt idx="30">
                  <c:v>Juego de azar</c:v>
                </c:pt>
                <c:pt idx="31">
                  <c:v>Desfalco</c:v>
                </c:pt>
                <c:pt idx="32">
                  <c:v>Conflictos sociales</c:v>
                </c:pt>
                <c:pt idx="33">
                  <c:v>Difamación e injuria</c:v>
                </c:pt>
                <c:pt idx="34">
                  <c:v>Perdida de documento de identidad</c:v>
                </c:pt>
                <c:pt idx="35">
                  <c:v>Desaparición</c:v>
                </c:pt>
                <c:pt idx="36">
                  <c:v>Soborno</c:v>
                </c:pt>
                <c:pt idx="37">
                  <c:v>Prevaricación</c:v>
                </c:pt>
                <c:pt idx="38">
                  <c:v>Ley general de salud</c:v>
                </c:pt>
                <c:pt idx="39">
                  <c:v>Ley de cheque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'SAN PEDRO DE MACORÍS'!$D$10:$D$57</c:f>
              <c:numCache>
                <c:formatCode>#,##0</c:formatCode>
                <c:ptCount val="48"/>
                <c:pt idx="0">
                  <c:v>1686</c:v>
                </c:pt>
                <c:pt idx="1">
                  <c:v>920</c:v>
                </c:pt>
                <c:pt idx="2">
                  <c:v>496</c:v>
                </c:pt>
                <c:pt idx="3">
                  <c:v>449</c:v>
                </c:pt>
                <c:pt idx="4">
                  <c:v>423</c:v>
                </c:pt>
                <c:pt idx="5">
                  <c:v>271</c:v>
                </c:pt>
                <c:pt idx="6">
                  <c:v>254</c:v>
                </c:pt>
                <c:pt idx="7">
                  <c:v>245</c:v>
                </c:pt>
                <c:pt idx="8">
                  <c:v>233</c:v>
                </c:pt>
                <c:pt idx="9">
                  <c:v>190</c:v>
                </c:pt>
                <c:pt idx="10">
                  <c:v>161</c:v>
                </c:pt>
                <c:pt idx="11">
                  <c:v>161</c:v>
                </c:pt>
                <c:pt idx="12">
                  <c:v>160</c:v>
                </c:pt>
                <c:pt idx="13">
                  <c:v>153</c:v>
                </c:pt>
                <c:pt idx="14">
                  <c:v>144</c:v>
                </c:pt>
                <c:pt idx="15">
                  <c:v>115</c:v>
                </c:pt>
                <c:pt idx="16">
                  <c:v>42</c:v>
                </c:pt>
                <c:pt idx="17">
                  <c:v>22</c:v>
                </c:pt>
                <c:pt idx="18">
                  <c:v>17</c:v>
                </c:pt>
                <c:pt idx="19">
                  <c:v>13</c:v>
                </c:pt>
                <c:pt idx="20">
                  <c:v>13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</c:v>
                </c:pt>
                <c:pt idx="4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C4-4EB9-9C03-933EAC730B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4160"/>
        <c:axId val="301394720"/>
      </c:barChart>
      <c:catAx>
        <c:axId val="30139416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394720"/>
        <c:crosses val="autoZero"/>
        <c:auto val="1"/>
        <c:lblAlgn val="ctr"/>
        <c:lblOffset val="100"/>
        <c:noMultiLvlLbl val="0"/>
      </c:catAx>
      <c:valAx>
        <c:axId val="30139472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3941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'SÁNCHEZ RAMÍREZ'!$C$10:$C$57</c:f>
              <c:strCache>
                <c:ptCount val="48"/>
                <c:pt idx="0">
                  <c:v>Robo calificado</c:v>
                </c:pt>
                <c:pt idx="1">
                  <c:v>Droga simple posesión</c:v>
                </c:pt>
                <c:pt idx="2">
                  <c:v>Amenaza</c:v>
                </c:pt>
                <c:pt idx="3">
                  <c:v>Violencia intrafamiliar</c:v>
                </c:pt>
                <c:pt idx="4">
                  <c:v>Golpes y heridas</c:v>
                </c:pt>
                <c:pt idx="5">
                  <c:v>Violencia de género</c:v>
                </c:pt>
                <c:pt idx="6">
                  <c:v>Droga distribución de droga</c:v>
                </c:pt>
                <c:pt idx="7">
                  <c:v>Código del menor NNA</c:v>
                </c:pt>
                <c:pt idx="8">
                  <c:v>Asociación de malhechores</c:v>
                </c:pt>
                <c:pt idx="9">
                  <c:v>Estafa</c:v>
                </c:pt>
                <c:pt idx="10">
                  <c:v>Daños y perjuicio a la cosa ajena</c:v>
                </c:pt>
                <c:pt idx="11">
                  <c:v>Droga traficante de droga</c:v>
                </c:pt>
                <c:pt idx="12">
                  <c:v>Ley de Armas</c:v>
                </c:pt>
                <c:pt idx="13">
                  <c:v>Crímenes y delitos de alta tecnología</c:v>
                </c:pt>
                <c:pt idx="14">
                  <c:v>Abuso de confianza</c:v>
                </c:pt>
                <c:pt idx="15">
                  <c:v>Perdida de documento de identidad</c:v>
                </c:pt>
                <c:pt idx="16">
                  <c:v>Agresión sexual</c:v>
                </c:pt>
                <c:pt idx="17">
                  <c:v>Robo simple</c:v>
                </c:pt>
                <c:pt idx="18">
                  <c:v>Código del trabajo</c:v>
                </c:pt>
                <c:pt idx="19">
                  <c:v>Tentativa de homicidio</c:v>
                </c:pt>
                <c:pt idx="20">
                  <c:v>Homicidio</c:v>
                </c:pt>
                <c:pt idx="21">
                  <c:v>Difamación e injuria</c:v>
                </c:pt>
                <c:pt idx="22">
                  <c:v>Protección Animal y Tenencia Responsable</c:v>
                </c:pt>
                <c:pt idx="23">
                  <c:v>Secuestro</c:v>
                </c:pt>
                <c:pt idx="24">
                  <c:v>Falsificación</c:v>
                </c:pt>
                <c:pt idx="25">
                  <c:v>Crímenes y delitos contra la propiedad</c:v>
                </c:pt>
                <c:pt idx="26">
                  <c:v>Desaparición</c:v>
                </c:pt>
                <c:pt idx="27">
                  <c:v>Medio ambiente y recursos naturales</c:v>
                </c:pt>
                <c:pt idx="28">
                  <c:v>Propiedad industrial, intelectual y derecho de autor</c:v>
                </c:pt>
                <c:pt idx="29">
                  <c:v>Droga sanciones y circunstancias agravantes</c:v>
                </c:pt>
                <c:pt idx="30">
                  <c:v>Tráfico ilícito de migrantes y trata de personas</c:v>
                </c:pt>
                <c:pt idx="31">
                  <c:v>Aborto y tentativa</c:v>
                </c:pt>
                <c:pt idx="32">
                  <c:v>Desfalco</c:v>
                </c:pt>
                <c:pt idx="33">
                  <c:v>Conflictos sociales</c:v>
                </c:pt>
                <c:pt idx="34">
                  <c:v>Tránsito y seguridad vial </c:v>
                </c:pt>
                <c:pt idx="35">
                  <c:v>Violación sexual</c:v>
                </c:pt>
                <c:pt idx="36">
                  <c:v>Soborno</c:v>
                </c:pt>
                <c:pt idx="37">
                  <c:v>Juego de azar</c:v>
                </c:pt>
                <c:pt idx="38">
                  <c:v>Prevaricación</c:v>
                </c:pt>
                <c:pt idx="39">
                  <c:v>Ley general de salud</c:v>
                </c:pt>
                <c:pt idx="40">
                  <c:v>Ley de cheque</c:v>
                </c:pt>
                <c:pt idx="41">
                  <c:v>Contra el lavado de activo </c:v>
                </c:pt>
                <c:pt idx="42">
                  <c:v>Proxeneta</c:v>
                </c:pt>
                <c:pt idx="43">
                  <c:v>Derechos humano</c:v>
                </c:pt>
                <c:pt idx="44">
                  <c:v>Terrorismo</c:v>
                </c:pt>
                <c:pt idx="45">
                  <c:v>Droga delitos y sanciones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'SÁNCHEZ RAMÍREZ'!$D$10:$D$57</c:f>
              <c:numCache>
                <c:formatCode>#,##0</c:formatCode>
                <c:ptCount val="48"/>
                <c:pt idx="0">
                  <c:v>662</c:v>
                </c:pt>
                <c:pt idx="1">
                  <c:v>478</c:v>
                </c:pt>
                <c:pt idx="2">
                  <c:v>427</c:v>
                </c:pt>
                <c:pt idx="3">
                  <c:v>369</c:v>
                </c:pt>
                <c:pt idx="4">
                  <c:v>204</c:v>
                </c:pt>
                <c:pt idx="5">
                  <c:v>106</c:v>
                </c:pt>
                <c:pt idx="6">
                  <c:v>92</c:v>
                </c:pt>
                <c:pt idx="7">
                  <c:v>89</c:v>
                </c:pt>
                <c:pt idx="8">
                  <c:v>89</c:v>
                </c:pt>
                <c:pt idx="9">
                  <c:v>79</c:v>
                </c:pt>
                <c:pt idx="10">
                  <c:v>78</c:v>
                </c:pt>
                <c:pt idx="11">
                  <c:v>60</c:v>
                </c:pt>
                <c:pt idx="12">
                  <c:v>50</c:v>
                </c:pt>
                <c:pt idx="13">
                  <c:v>47</c:v>
                </c:pt>
                <c:pt idx="14">
                  <c:v>44</c:v>
                </c:pt>
                <c:pt idx="15">
                  <c:v>43</c:v>
                </c:pt>
                <c:pt idx="16">
                  <c:v>36</c:v>
                </c:pt>
                <c:pt idx="17">
                  <c:v>27</c:v>
                </c:pt>
                <c:pt idx="18">
                  <c:v>23</c:v>
                </c:pt>
                <c:pt idx="19">
                  <c:v>23</c:v>
                </c:pt>
                <c:pt idx="20">
                  <c:v>21</c:v>
                </c:pt>
                <c:pt idx="21">
                  <c:v>16</c:v>
                </c:pt>
                <c:pt idx="22">
                  <c:v>15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10</c:v>
                </c:pt>
                <c:pt idx="4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4A-4D94-89C9-A5F04FCEDB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397520"/>
        <c:axId val="301398080"/>
      </c:barChart>
      <c:catAx>
        <c:axId val="30139752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398080"/>
        <c:crosses val="autoZero"/>
        <c:auto val="1"/>
        <c:lblAlgn val="ctr"/>
        <c:lblOffset val="100"/>
        <c:noMultiLvlLbl val="0"/>
      </c:catAx>
      <c:valAx>
        <c:axId val="301398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39752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1999906446525"/>
          <c:y val="1.1637835151897803E-2"/>
          <c:w val="0.46025971284480227"/>
          <c:h val="0.966833849819541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SANTIAGO!$C$10:$C$57</c:f>
              <c:strCache>
                <c:ptCount val="48"/>
                <c:pt idx="0">
                  <c:v>Robo calificado</c:v>
                </c:pt>
                <c:pt idx="1">
                  <c:v>Violencia intrafamiliar</c:v>
                </c:pt>
                <c:pt idx="2">
                  <c:v>Desfalco</c:v>
                </c:pt>
                <c:pt idx="3">
                  <c:v>Golpes y heridas</c:v>
                </c:pt>
                <c:pt idx="4">
                  <c:v>Crímenes y delitos de alta tecnología</c:v>
                </c:pt>
                <c:pt idx="5">
                  <c:v>Violencia de género</c:v>
                </c:pt>
                <c:pt idx="6">
                  <c:v>Código del menor NNA</c:v>
                </c:pt>
                <c:pt idx="7">
                  <c:v>Amenaza</c:v>
                </c:pt>
                <c:pt idx="8">
                  <c:v>Conflictos sociales</c:v>
                </c:pt>
                <c:pt idx="9">
                  <c:v>Abuso de confianza</c:v>
                </c:pt>
                <c:pt idx="10">
                  <c:v>Agresión sexual</c:v>
                </c:pt>
                <c:pt idx="11">
                  <c:v>Estafa</c:v>
                </c:pt>
                <c:pt idx="12">
                  <c:v>Droga traficante de droga</c:v>
                </c:pt>
                <c:pt idx="13">
                  <c:v>Perdida de documento de identidad</c:v>
                </c:pt>
                <c:pt idx="14">
                  <c:v>Código del trabajo</c:v>
                </c:pt>
                <c:pt idx="15">
                  <c:v>Falsificación</c:v>
                </c:pt>
                <c:pt idx="16">
                  <c:v>Daños y perjuicio a la cosa ajena</c:v>
                </c:pt>
                <c:pt idx="17">
                  <c:v>Ley de Armas</c:v>
                </c:pt>
                <c:pt idx="18">
                  <c:v>Droga distribución de droga</c:v>
                </c:pt>
                <c:pt idx="19">
                  <c:v>Desaparición</c:v>
                </c:pt>
                <c:pt idx="20">
                  <c:v>Asociación de malhechores</c:v>
                </c:pt>
                <c:pt idx="21">
                  <c:v>Homicidio</c:v>
                </c:pt>
                <c:pt idx="22">
                  <c:v>Robo simple</c:v>
                </c:pt>
                <c:pt idx="23">
                  <c:v>Tentativa de homicidio</c:v>
                </c:pt>
                <c:pt idx="24">
                  <c:v>Propiedad industrial, intelectual y derecho de autor</c:v>
                </c:pt>
                <c:pt idx="25">
                  <c:v>Crímenes y delitos contra la propiedad</c:v>
                </c:pt>
                <c:pt idx="26">
                  <c:v>Ley general de salud</c:v>
                </c:pt>
                <c:pt idx="27">
                  <c:v>Protección Animal y Tenencia Responsable</c:v>
                </c:pt>
                <c:pt idx="28">
                  <c:v>Droga simple posesión</c:v>
                </c:pt>
                <c:pt idx="29">
                  <c:v>Tránsito y seguridad vial </c:v>
                </c:pt>
                <c:pt idx="30">
                  <c:v>Prevaricación</c:v>
                </c:pt>
                <c:pt idx="31">
                  <c:v>Ley de cheque</c:v>
                </c:pt>
                <c:pt idx="32">
                  <c:v>Difamación e injuria</c:v>
                </c:pt>
                <c:pt idx="33">
                  <c:v>Secuestro</c:v>
                </c:pt>
                <c:pt idx="34">
                  <c:v>Medio ambiente y recursos naturales</c:v>
                </c:pt>
                <c:pt idx="35">
                  <c:v>Contra el lavado de activo </c:v>
                </c:pt>
                <c:pt idx="36">
                  <c:v>Tráfico ilícito de migrantes y trata de personas</c:v>
                </c:pt>
                <c:pt idx="37">
                  <c:v>Derechos humano</c:v>
                </c:pt>
                <c:pt idx="38">
                  <c:v>Droga sanciones y circunstancias agravantes</c:v>
                </c:pt>
                <c:pt idx="39">
                  <c:v>Violación sexual</c:v>
                </c:pt>
                <c:pt idx="40">
                  <c:v>Juego de azar</c:v>
                </c:pt>
                <c:pt idx="41">
                  <c:v>Proxeneta</c:v>
                </c:pt>
                <c:pt idx="42">
                  <c:v>Terrorismo</c:v>
                </c:pt>
                <c:pt idx="43">
                  <c:v>Soborno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SANTIAGO!$D$10:$D$57</c:f>
              <c:numCache>
                <c:formatCode>#,##0</c:formatCode>
                <c:ptCount val="48"/>
                <c:pt idx="0">
                  <c:v>10546</c:v>
                </c:pt>
                <c:pt idx="1">
                  <c:v>6053</c:v>
                </c:pt>
                <c:pt idx="2">
                  <c:v>3999</c:v>
                </c:pt>
                <c:pt idx="3">
                  <c:v>2935</c:v>
                </c:pt>
                <c:pt idx="4">
                  <c:v>1734</c:v>
                </c:pt>
                <c:pt idx="5">
                  <c:v>1546</c:v>
                </c:pt>
                <c:pt idx="6">
                  <c:v>1503</c:v>
                </c:pt>
                <c:pt idx="7">
                  <c:v>1459</c:v>
                </c:pt>
                <c:pt idx="8">
                  <c:v>627</c:v>
                </c:pt>
                <c:pt idx="9">
                  <c:v>606</c:v>
                </c:pt>
                <c:pt idx="10">
                  <c:v>590</c:v>
                </c:pt>
                <c:pt idx="11">
                  <c:v>580</c:v>
                </c:pt>
                <c:pt idx="12">
                  <c:v>570</c:v>
                </c:pt>
                <c:pt idx="13">
                  <c:v>544</c:v>
                </c:pt>
                <c:pt idx="14">
                  <c:v>490</c:v>
                </c:pt>
                <c:pt idx="15">
                  <c:v>276</c:v>
                </c:pt>
                <c:pt idx="16">
                  <c:v>231</c:v>
                </c:pt>
                <c:pt idx="17">
                  <c:v>189</c:v>
                </c:pt>
                <c:pt idx="18">
                  <c:v>158</c:v>
                </c:pt>
                <c:pt idx="19">
                  <c:v>148</c:v>
                </c:pt>
                <c:pt idx="20">
                  <c:v>140</c:v>
                </c:pt>
                <c:pt idx="21">
                  <c:v>119</c:v>
                </c:pt>
                <c:pt idx="22">
                  <c:v>100</c:v>
                </c:pt>
                <c:pt idx="23">
                  <c:v>56</c:v>
                </c:pt>
                <c:pt idx="24">
                  <c:v>39</c:v>
                </c:pt>
                <c:pt idx="25">
                  <c:v>33</c:v>
                </c:pt>
                <c:pt idx="26">
                  <c:v>30</c:v>
                </c:pt>
                <c:pt idx="27">
                  <c:v>27</c:v>
                </c:pt>
                <c:pt idx="28">
                  <c:v>23</c:v>
                </c:pt>
                <c:pt idx="29">
                  <c:v>22</c:v>
                </c:pt>
                <c:pt idx="30">
                  <c:v>10</c:v>
                </c:pt>
                <c:pt idx="31">
                  <c:v>10</c:v>
                </c:pt>
                <c:pt idx="32">
                  <c:v>9</c:v>
                </c:pt>
                <c:pt idx="33">
                  <c:v>8</c:v>
                </c:pt>
                <c:pt idx="34">
                  <c:v>6</c:v>
                </c:pt>
                <c:pt idx="35">
                  <c:v>6</c:v>
                </c:pt>
                <c:pt idx="36">
                  <c:v>4</c:v>
                </c:pt>
                <c:pt idx="37">
                  <c:v>4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655</c:v>
                </c:pt>
                <c:pt idx="4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A9-447E-A2C2-C8A5C132C4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400880"/>
        <c:axId val="301401440"/>
      </c:barChart>
      <c:catAx>
        <c:axId val="30140088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401440"/>
        <c:crosses val="autoZero"/>
        <c:auto val="1"/>
        <c:lblAlgn val="ctr"/>
        <c:lblOffset val="100"/>
        <c:noMultiLvlLbl val="0"/>
      </c:catAx>
      <c:valAx>
        <c:axId val="3014014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40088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'SANTIAGO RODRIGUEZ'!$C$11:$C$57</c:f>
              <c:strCache>
                <c:ptCount val="47"/>
                <c:pt idx="0">
                  <c:v>Violencia intrafamiliar</c:v>
                </c:pt>
                <c:pt idx="1">
                  <c:v>Amenaza</c:v>
                </c:pt>
                <c:pt idx="2">
                  <c:v>Golpes y heridas</c:v>
                </c:pt>
                <c:pt idx="3">
                  <c:v>Código del menor NNA</c:v>
                </c:pt>
                <c:pt idx="4">
                  <c:v>Violencia de género</c:v>
                </c:pt>
                <c:pt idx="5">
                  <c:v>Droga simple posesión</c:v>
                </c:pt>
                <c:pt idx="6">
                  <c:v>Crímenes y delitos de alta tecnología</c:v>
                </c:pt>
                <c:pt idx="7">
                  <c:v>Abuso de confianza</c:v>
                </c:pt>
                <c:pt idx="8">
                  <c:v>Estafa</c:v>
                </c:pt>
                <c:pt idx="9">
                  <c:v>Droga distribución de droga</c:v>
                </c:pt>
                <c:pt idx="10">
                  <c:v>Desfalco</c:v>
                </c:pt>
                <c:pt idx="11">
                  <c:v>Código del trabajo</c:v>
                </c:pt>
                <c:pt idx="12">
                  <c:v>Daños y perjuicio a la cosa ajena</c:v>
                </c:pt>
                <c:pt idx="13">
                  <c:v>Droga traficante de droga</c:v>
                </c:pt>
                <c:pt idx="14">
                  <c:v>Asociación de malhechores</c:v>
                </c:pt>
                <c:pt idx="15">
                  <c:v>Ley de Armas</c:v>
                </c:pt>
                <c:pt idx="16">
                  <c:v>Agresión sexual</c:v>
                </c:pt>
                <c:pt idx="17">
                  <c:v>Homicidio</c:v>
                </c:pt>
                <c:pt idx="18">
                  <c:v>Falsificación</c:v>
                </c:pt>
                <c:pt idx="19">
                  <c:v>Conflictos sociales</c:v>
                </c:pt>
                <c:pt idx="20">
                  <c:v>Robo simple</c:v>
                </c:pt>
                <c:pt idx="21">
                  <c:v>Difamación e injuria</c:v>
                </c:pt>
                <c:pt idx="22">
                  <c:v>Perdida de documento de identidad</c:v>
                </c:pt>
                <c:pt idx="23">
                  <c:v>Tentativa de homicidio</c:v>
                </c:pt>
                <c:pt idx="24">
                  <c:v>Protección Animal y Tenencia Responsable</c:v>
                </c:pt>
                <c:pt idx="25">
                  <c:v>Tránsito y seguridad vial </c:v>
                </c:pt>
                <c:pt idx="26">
                  <c:v>Crímenes y delitos contra la propiedad</c:v>
                </c:pt>
                <c:pt idx="27">
                  <c:v>Propiedad industrial, intelectual y derecho de autor</c:v>
                </c:pt>
                <c:pt idx="28">
                  <c:v>Desaparición</c:v>
                </c:pt>
                <c:pt idx="29">
                  <c:v>Tráfico ilícito de migrantes y trata de personas</c:v>
                </c:pt>
                <c:pt idx="30">
                  <c:v>Droga sanciones y circunstancias agravantes</c:v>
                </c:pt>
                <c:pt idx="31">
                  <c:v>Violación sexual</c:v>
                </c:pt>
                <c:pt idx="32">
                  <c:v>Soborno</c:v>
                </c:pt>
                <c:pt idx="33">
                  <c:v>Medio ambiente y recursos naturales</c:v>
                </c:pt>
                <c:pt idx="34">
                  <c:v>Secuestro</c:v>
                </c:pt>
                <c:pt idx="35">
                  <c:v>Juego de azar</c:v>
                </c:pt>
                <c:pt idx="36">
                  <c:v>Prevaricación</c:v>
                </c:pt>
                <c:pt idx="37">
                  <c:v>Ley general de salud</c:v>
                </c:pt>
                <c:pt idx="38">
                  <c:v>Ley de cheque</c:v>
                </c:pt>
                <c:pt idx="39">
                  <c:v>Contra el lavado de activo </c:v>
                </c:pt>
                <c:pt idx="40">
                  <c:v>Proxeneta</c:v>
                </c:pt>
                <c:pt idx="41">
                  <c:v>Derechos humano</c:v>
                </c:pt>
                <c:pt idx="42">
                  <c:v>Terrorismo</c:v>
                </c:pt>
                <c:pt idx="43">
                  <c:v>Droga delitos y sanciones</c:v>
                </c:pt>
                <c:pt idx="44">
                  <c:v>Aborto y tentativa</c:v>
                </c:pt>
                <c:pt idx="45">
                  <c:v>Otros</c:v>
                </c:pt>
                <c:pt idx="46">
                  <c:v>Indeterminados</c:v>
                </c:pt>
              </c:strCache>
            </c:strRef>
          </c:cat>
          <c:val>
            <c:numRef>
              <c:f>'SANTIAGO RODRIGUEZ'!$D$11:$D$57</c:f>
              <c:numCache>
                <c:formatCode>#,##0</c:formatCode>
                <c:ptCount val="47"/>
                <c:pt idx="0">
                  <c:v>264</c:v>
                </c:pt>
                <c:pt idx="1">
                  <c:v>121</c:v>
                </c:pt>
                <c:pt idx="2">
                  <c:v>102</c:v>
                </c:pt>
                <c:pt idx="3">
                  <c:v>197</c:v>
                </c:pt>
                <c:pt idx="4">
                  <c:v>142</c:v>
                </c:pt>
                <c:pt idx="5">
                  <c:v>103</c:v>
                </c:pt>
                <c:pt idx="6">
                  <c:v>26</c:v>
                </c:pt>
                <c:pt idx="7">
                  <c:v>24</c:v>
                </c:pt>
                <c:pt idx="8">
                  <c:v>17</c:v>
                </c:pt>
                <c:pt idx="9">
                  <c:v>28</c:v>
                </c:pt>
                <c:pt idx="10">
                  <c:v>44</c:v>
                </c:pt>
                <c:pt idx="11">
                  <c:v>11</c:v>
                </c:pt>
                <c:pt idx="12">
                  <c:v>12</c:v>
                </c:pt>
                <c:pt idx="13">
                  <c:v>35</c:v>
                </c:pt>
                <c:pt idx="14">
                  <c:v>11</c:v>
                </c:pt>
                <c:pt idx="15">
                  <c:v>38</c:v>
                </c:pt>
                <c:pt idx="16">
                  <c:v>24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15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8</c:v>
                </c:pt>
                <c:pt idx="25">
                  <c:v>32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9</c:v>
                </c:pt>
                <c:pt idx="4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B0-48BB-943C-ECF0DA9B96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404240"/>
        <c:axId val="301861744"/>
      </c:barChart>
      <c:catAx>
        <c:axId val="3014042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861744"/>
        <c:crosses val="autoZero"/>
        <c:auto val="1"/>
        <c:lblAlgn val="ctr"/>
        <c:lblOffset val="100"/>
        <c:noMultiLvlLbl val="0"/>
      </c:catAx>
      <c:valAx>
        <c:axId val="3018617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4042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'SANTO DOMINGO ESTE'!$C$10:$C$57</c:f>
              <c:strCache>
                <c:ptCount val="48"/>
                <c:pt idx="0">
                  <c:v>Robo calificado</c:v>
                </c:pt>
                <c:pt idx="1">
                  <c:v>Amenaza</c:v>
                </c:pt>
                <c:pt idx="2">
                  <c:v>Golpes y heridas</c:v>
                </c:pt>
                <c:pt idx="3">
                  <c:v>Abuso de confianza</c:v>
                </c:pt>
                <c:pt idx="4">
                  <c:v>Estafa</c:v>
                </c:pt>
                <c:pt idx="5">
                  <c:v>Daños y perjuicio a la cosa ajena</c:v>
                </c:pt>
                <c:pt idx="6">
                  <c:v>Crímenes y delitos de alta tecnología</c:v>
                </c:pt>
                <c:pt idx="7">
                  <c:v>Código del trabajo</c:v>
                </c:pt>
                <c:pt idx="8">
                  <c:v>Droga distribución de droga</c:v>
                </c:pt>
                <c:pt idx="9">
                  <c:v>Violencia intrafamiliar</c:v>
                </c:pt>
                <c:pt idx="10">
                  <c:v>Código del menor NNA</c:v>
                </c:pt>
                <c:pt idx="11">
                  <c:v>Homicidio</c:v>
                </c:pt>
                <c:pt idx="12">
                  <c:v>Falsificación</c:v>
                </c:pt>
                <c:pt idx="13">
                  <c:v>Tentativa de homicidio</c:v>
                </c:pt>
                <c:pt idx="14">
                  <c:v>Conflictos sociales</c:v>
                </c:pt>
                <c:pt idx="15">
                  <c:v>Difamación e injuria</c:v>
                </c:pt>
                <c:pt idx="16">
                  <c:v>Asociación de malhechores</c:v>
                </c:pt>
                <c:pt idx="17">
                  <c:v>Perdida de documento de identidad</c:v>
                </c:pt>
                <c:pt idx="18">
                  <c:v>Robo simple</c:v>
                </c:pt>
                <c:pt idx="19">
                  <c:v>Crímenes y delitos contra la propiedad</c:v>
                </c:pt>
                <c:pt idx="20">
                  <c:v>Protección Animal y Tenencia Responsable</c:v>
                </c:pt>
                <c:pt idx="21">
                  <c:v>Desaparición</c:v>
                </c:pt>
                <c:pt idx="22">
                  <c:v>Propiedad industrial, intelectual y derecho de autor</c:v>
                </c:pt>
                <c:pt idx="23">
                  <c:v>Violencia de género</c:v>
                </c:pt>
                <c:pt idx="24">
                  <c:v>Ley de Armas</c:v>
                </c:pt>
                <c:pt idx="25">
                  <c:v>Medio ambiente y recursos naturales</c:v>
                </c:pt>
                <c:pt idx="26">
                  <c:v>Agresión sexual</c:v>
                </c:pt>
                <c:pt idx="27">
                  <c:v>Tráfico ilícito de migrantes y trata de personas</c:v>
                </c:pt>
                <c:pt idx="28">
                  <c:v>Secuestro</c:v>
                </c:pt>
                <c:pt idx="29">
                  <c:v>Prevaricación</c:v>
                </c:pt>
                <c:pt idx="30">
                  <c:v>Tránsito y seguridad vial </c:v>
                </c:pt>
                <c:pt idx="31">
                  <c:v>Juego de azar</c:v>
                </c:pt>
                <c:pt idx="32">
                  <c:v>Terrorismo</c:v>
                </c:pt>
                <c:pt idx="33">
                  <c:v>Ley general de salud</c:v>
                </c:pt>
                <c:pt idx="34">
                  <c:v>Ley de cheque</c:v>
                </c:pt>
                <c:pt idx="35">
                  <c:v>Derechos humano</c:v>
                </c:pt>
                <c:pt idx="36">
                  <c:v>Contra el lavado de activo </c:v>
                </c:pt>
                <c:pt idx="37">
                  <c:v>Droga delitos y sanciones</c:v>
                </c:pt>
                <c:pt idx="38">
                  <c:v>Droga traficante de droga</c:v>
                </c:pt>
                <c:pt idx="39">
                  <c:v>Proxeneta</c:v>
                </c:pt>
                <c:pt idx="40">
                  <c:v>Droga simple posesión</c:v>
                </c:pt>
                <c:pt idx="41">
                  <c:v>Desfalco</c:v>
                </c:pt>
                <c:pt idx="42">
                  <c:v>Droga sanciones y circunstancias agravantes</c:v>
                </c:pt>
                <c:pt idx="43">
                  <c:v>Violación sexual</c:v>
                </c:pt>
                <c:pt idx="44">
                  <c:v>Soborno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'SANTO DOMINGO ESTE'!$D$10:$D$57</c:f>
              <c:numCache>
                <c:formatCode>#,##0</c:formatCode>
                <c:ptCount val="48"/>
                <c:pt idx="0">
                  <c:v>6300</c:v>
                </c:pt>
                <c:pt idx="1">
                  <c:v>5819</c:v>
                </c:pt>
                <c:pt idx="2">
                  <c:v>4166</c:v>
                </c:pt>
                <c:pt idx="3">
                  <c:v>1937</c:v>
                </c:pt>
                <c:pt idx="4">
                  <c:v>1502</c:v>
                </c:pt>
                <c:pt idx="5">
                  <c:v>1331</c:v>
                </c:pt>
                <c:pt idx="6">
                  <c:v>1281</c:v>
                </c:pt>
                <c:pt idx="7">
                  <c:v>1225</c:v>
                </c:pt>
                <c:pt idx="8">
                  <c:v>1192</c:v>
                </c:pt>
                <c:pt idx="9">
                  <c:v>478</c:v>
                </c:pt>
                <c:pt idx="10">
                  <c:v>448</c:v>
                </c:pt>
                <c:pt idx="11">
                  <c:v>391</c:v>
                </c:pt>
                <c:pt idx="12">
                  <c:v>320</c:v>
                </c:pt>
                <c:pt idx="13">
                  <c:v>247</c:v>
                </c:pt>
                <c:pt idx="14">
                  <c:v>246</c:v>
                </c:pt>
                <c:pt idx="15">
                  <c:v>179</c:v>
                </c:pt>
                <c:pt idx="16">
                  <c:v>174</c:v>
                </c:pt>
                <c:pt idx="17">
                  <c:v>150</c:v>
                </c:pt>
                <c:pt idx="18">
                  <c:v>121</c:v>
                </c:pt>
                <c:pt idx="19">
                  <c:v>81</c:v>
                </c:pt>
                <c:pt idx="20">
                  <c:v>62</c:v>
                </c:pt>
                <c:pt idx="21">
                  <c:v>62</c:v>
                </c:pt>
                <c:pt idx="22">
                  <c:v>46</c:v>
                </c:pt>
                <c:pt idx="23">
                  <c:v>21</c:v>
                </c:pt>
                <c:pt idx="24">
                  <c:v>17</c:v>
                </c:pt>
                <c:pt idx="25">
                  <c:v>16</c:v>
                </c:pt>
                <c:pt idx="26">
                  <c:v>11</c:v>
                </c:pt>
                <c:pt idx="27">
                  <c:v>11</c:v>
                </c:pt>
                <c:pt idx="28">
                  <c:v>9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318</c:v>
                </c:pt>
                <c:pt idx="4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0B-41E7-9460-8D779C0707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64544"/>
        <c:axId val="301865104"/>
      </c:barChart>
      <c:catAx>
        <c:axId val="30186454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865104"/>
        <c:crosses val="autoZero"/>
        <c:auto val="1"/>
        <c:lblAlgn val="ctr"/>
        <c:lblOffset val="100"/>
        <c:noMultiLvlLbl val="0"/>
      </c:catAx>
      <c:valAx>
        <c:axId val="3018651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86454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705413058280824"/>
          <c:y val="1.071339557890297E-2"/>
          <c:w val="0.46053163151787169"/>
          <c:h val="0.96669276634904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'SANTO DOMINGO OESTE'!$C$10:$C$57</c:f>
              <c:strCache>
                <c:ptCount val="48"/>
                <c:pt idx="0">
                  <c:v>Violencia intrafamiliar</c:v>
                </c:pt>
                <c:pt idx="1">
                  <c:v>Amenaza</c:v>
                </c:pt>
                <c:pt idx="2">
                  <c:v>Golpes y heridas</c:v>
                </c:pt>
                <c:pt idx="3">
                  <c:v>Código del menor NNA</c:v>
                </c:pt>
                <c:pt idx="4">
                  <c:v>Violencia de género</c:v>
                </c:pt>
                <c:pt idx="5">
                  <c:v>Robo calificado</c:v>
                </c:pt>
                <c:pt idx="6">
                  <c:v>Daños y perjuicio a la cosa ajena</c:v>
                </c:pt>
                <c:pt idx="7">
                  <c:v>Abuso de confianza</c:v>
                </c:pt>
                <c:pt idx="8">
                  <c:v>Crímenes y delitos de alta tecnología</c:v>
                </c:pt>
                <c:pt idx="9">
                  <c:v>Estafa</c:v>
                </c:pt>
                <c:pt idx="10">
                  <c:v>Asociación de malhechores</c:v>
                </c:pt>
                <c:pt idx="11">
                  <c:v>Código del trabajo</c:v>
                </c:pt>
                <c:pt idx="12">
                  <c:v>Agresión sexual</c:v>
                </c:pt>
                <c:pt idx="13">
                  <c:v>Ley de Armas</c:v>
                </c:pt>
                <c:pt idx="14">
                  <c:v>Difamación e injuria</c:v>
                </c:pt>
                <c:pt idx="15">
                  <c:v>Falsificación</c:v>
                </c:pt>
                <c:pt idx="16">
                  <c:v>Propiedad industrial, intelectual y derecho de autor</c:v>
                </c:pt>
                <c:pt idx="17">
                  <c:v>Homicidio</c:v>
                </c:pt>
                <c:pt idx="18">
                  <c:v>Crímenes y delitos contra la propiedad</c:v>
                </c:pt>
                <c:pt idx="19">
                  <c:v>Tentativa de homicidio</c:v>
                </c:pt>
                <c:pt idx="20">
                  <c:v>Robo simple</c:v>
                </c:pt>
                <c:pt idx="21">
                  <c:v>Protección Animal y Tenencia Responsable</c:v>
                </c:pt>
                <c:pt idx="22">
                  <c:v>Droga simple posesión</c:v>
                </c:pt>
                <c:pt idx="23">
                  <c:v>Violación sexual</c:v>
                </c:pt>
                <c:pt idx="24">
                  <c:v>Perdida de documento de identidad</c:v>
                </c:pt>
                <c:pt idx="25">
                  <c:v>Ley de cheque</c:v>
                </c:pt>
                <c:pt idx="26">
                  <c:v>Droga traficante de droga</c:v>
                </c:pt>
                <c:pt idx="27">
                  <c:v>Tránsito y seguridad vial </c:v>
                </c:pt>
                <c:pt idx="28">
                  <c:v>Juego de azar</c:v>
                </c:pt>
                <c:pt idx="29">
                  <c:v>Medio ambiente y recursos naturales</c:v>
                </c:pt>
                <c:pt idx="30">
                  <c:v>Secuestro</c:v>
                </c:pt>
                <c:pt idx="31">
                  <c:v>Droga distribución de droga</c:v>
                </c:pt>
                <c:pt idx="32">
                  <c:v>Tráfico ilícito de migrantes y trata de personas</c:v>
                </c:pt>
                <c:pt idx="33">
                  <c:v>Desaparición</c:v>
                </c:pt>
                <c:pt idx="34">
                  <c:v>Contra el lavado de activo </c:v>
                </c:pt>
                <c:pt idx="35">
                  <c:v>Desfalco</c:v>
                </c:pt>
                <c:pt idx="36">
                  <c:v>Ley general de salud</c:v>
                </c:pt>
                <c:pt idx="37">
                  <c:v>Terrorismo</c:v>
                </c:pt>
                <c:pt idx="38">
                  <c:v>Aborto y tentativa</c:v>
                </c:pt>
                <c:pt idx="39">
                  <c:v>Conflictos sociales</c:v>
                </c:pt>
                <c:pt idx="40">
                  <c:v>Droga sanciones y circunstancias agravantes</c:v>
                </c:pt>
                <c:pt idx="41">
                  <c:v>Soborno</c:v>
                </c:pt>
                <c:pt idx="42">
                  <c:v>Prevaricación</c:v>
                </c:pt>
                <c:pt idx="43">
                  <c:v>Proxeneta</c:v>
                </c:pt>
                <c:pt idx="44">
                  <c:v>Derechos humano</c:v>
                </c:pt>
                <c:pt idx="45">
                  <c:v>Droga delitos y sanciones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'SANTO DOMINGO OESTE'!$D$10:$D$57</c:f>
              <c:numCache>
                <c:formatCode>#,##0</c:formatCode>
                <c:ptCount val="48"/>
                <c:pt idx="0">
                  <c:v>5051</c:v>
                </c:pt>
                <c:pt idx="1">
                  <c:v>1805</c:v>
                </c:pt>
                <c:pt idx="2">
                  <c:v>1334</c:v>
                </c:pt>
                <c:pt idx="3">
                  <c:v>1084</c:v>
                </c:pt>
                <c:pt idx="4">
                  <c:v>957</c:v>
                </c:pt>
                <c:pt idx="5">
                  <c:v>863</c:v>
                </c:pt>
                <c:pt idx="6">
                  <c:v>623</c:v>
                </c:pt>
                <c:pt idx="7">
                  <c:v>579</c:v>
                </c:pt>
                <c:pt idx="8">
                  <c:v>407</c:v>
                </c:pt>
                <c:pt idx="9">
                  <c:v>372</c:v>
                </c:pt>
                <c:pt idx="10">
                  <c:v>297</c:v>
                </c:pt>
                <c:pt idx="11">
                  <c:v>285</c:v>
                </c:pt>
                <c:pt idx="12">
                  <c:v>285</c:v>
                </c:pt>
                <c:pt idx="13">
                  <c:v>182</c:v>
                </c:pt>
                <c:pt idx="14">
                  <c:v>155</c:v>
                </c:pt>
                <c:pt idx="15">
                  <c:v>116</c:v>
                </c:pt>
                <c:pt idx="16">
                  <c:v>72</c:v>
                </c:pt>
                <c:pt idx="17">
                  <c:v>63</c:v>
                </c:pt>
                <c:pt idx="18">
                  <c:v>60</c:v>
                </c:pt>
                <c:pt idx="19">
                  <c:v>47</c:v>
                </c:pt>
                <c:pt idx="20">
                  <c:v>35</c:v>
                </c:pt>
                <c:pt idx="21">
                  <c:v>33</c:v>
                </c:pt>
                <c:pt idx="22">
                  <c:v>32</c:v>
                </c:pt>
                <c:pt idx="23">
                  <c:v>19</c:v>
                </c:pt>
                <c:pt idx="24">
                  <c:v>17</c:v>
                </c:pt>
                <c:pt idx="25">
                  <c:v>12</c:v>
                </c:pt>
                <c:pt idx="26">
                  <c:v>10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36</c:v>
                </c:pt>
                <c:pt idx="4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71-40C2-901F-64B7C420DA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67904"/>
        <c:axId val="301868464"/>
      </c:barChart>
      <c:catAx>
        <c:axId val="30186790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868464"/>
        <c:crosses val="autoZero"/>
        <c:auto val="1"/>
        <c:lblAlgn val="ctr"/>
        <c:lblOffset val="100"/>
        <c:noMultiLvlLbl val="0"/>
      </c:catAx>
      <c:valAx>
        <c:axId val="3018684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8679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VALVERDE!$C$10:$C$57</c:f>
              <c:strCache>
                <c:ptCount val="48"/>
                <c:pt idx="0">
                  <c:v>Amenaza</c:v>
                </c:pt>
                <c:pt idx="1">
                  <c:v>Droga simple posesión</c:v>
                </c:pt>
                <c:pt idx="2">
                  <c:v>Robo calificado</c:v>
                </c:pt>
                <c:pt idx="3">
                  <c:v>Código del menor NNA</c:v>
                </c:pt>
                <c:pt idx="4">
                  <c:v>Golpes y heridas</c:v>
                </c:pt>
                <c:pt idx="5">
                  <c:v>Violencia intrafamiliar</c:v>
                </c:pt>
                <c:pt idx="6">
                  <c:v>Droga traficante de droga</c:v>
                </c:pt>
                <c:pt idx="7">
                  <c:v>Droga distribución de droga</c:v>
                </c:pt>
                <c:pt idx="8">
                  <c:v>Estafa</c:v>
                </c:pt>
                <c:pt idx="9">
                  <c:v>Código del trabajo</c:v>
                </c:pt>
                <c:pt idx="10">
                  <c:v>Abuso de confianza</c:v>
                </c:pt>
                <c:pt idx="11">
                  <c:v>Ley de Armas</c:v>
                </c:pt>
                <c:pt idx="12">
                  <c:v>Crímenes y delitos de alta tecnología</c:v>
                </c:pt>
                <c:pt idx="13">
                  <c:v>Daños y perjuicio a la cosa ajena</c:v>
                </c:pt>
                <c:pt idx="14">
                  <c:v>Violencia de género</c:v>
                </c:pt>
                <c:pt idx="15">
                  <c:v>Asociación de malhechores</c:v>
                </c:pt>
                <c:pt idx="16">
                  <c:v>Tránsito y seguridad vial </c:v>
                </c:pt>
                <c:pt idx="17">
                  <c:v>Robo simple</c:v>
                </c:pt>
                <c:pt idx="18">
                  <c:v>Homicidio</c:v>
                </c:pt>
                <c:pt idx="19">
                  <c:v>Agresión sexual</c:v>
                </c:pt>
                <c:pt idx="20">
                  <c:v>Protección Animal y Tenencia Responsable</c:v>
                </c:pt>
                <c:pt idx="21">
                  <c:v>Tentativa de homicidio</c:v>
                </c:pt>
                <c:pt idx="22">
                  <c:v>Falsificación</c:v>
                </c:pt>
                <c:pt idx="23">
                  <c:v>Tráfico ilícito de migrantes y trata de personas</c:v>
                </c:pt>
                <c:pt idx="24">
                  <c:v>Crímenes y delitos contra la propiedad</c:v>
                </c:pt>
                <c:pt idx="25">
                  <c:v>Ley general de salud</c:v>
                </c:pt>
                <c:pt idx="26">
                  <c:v>Desaparición</c:v>
                </c:pt>
                <c:pt idx="27">
                  <c:v>Medio ambiente y recursos naturales</c:v>
                </c:pt>
                <c:pt idx="28">
                  <c:v>Desfalco</c:v>
                </c:pt>
                <c:pt idx="29">
                  <c:v>Conflictos sociales</c:v>
                </c:pt>
                <c:pt idx="30">
                  <c:v>Difamación e injuria</c:v>
                </c:pt>
                <c:pt idx="31">
                  <c:v>Perdida de documento de identidad</c:v>
                </c:pt>
                <c:pt idx="32">
                  <c:v>Propiedad industrial, intelectual y derecho de autor</c:v>
                </c:pt>
                <c:pt idx="33">
                  <c:v>Droga sanciones y circunstancias agravantes</c:v>
                </c:pt>
                <c:pt idx="34">
                  <c:v>Violación sexual</c:v>
                </c:pt>
                <c:pt idx="35">
                  <c:v>Soborno</c:v>
                </c:pt>
                <c:pt idx="36">
                  <c:v>Secuestro</c:v>
                </c:pt>
                <c:pt idx="37">
                  <c:v>Juego de azar</c:v>
                </c:pt>
                <c:pt idx="38">
                  <c:v>Prevaricación</c:v>
                </c:pt>
                <c:pt idx="39">
                  <c:v>Ley de cheque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VALVERDE!$D$10:$D$57</c:f>
              <c:numCache>
                <c:formatCode>#,##0</c:formatCode>
                <c:ptCount val="48"/>
                <c:pt idx="0">
                  <c:v>425</c:v>
                </c:pt>
                <c:pt idx="1">
                  <c:v>290</c:v>
                </c:pt>
                <c:pt idx="2">
                  <c:v>287</c:v>
                </c:pt>
                <c:pt idx="3">
                  <c:v>156</c:v>
                </c:pt>
                <c:pt idx="4">
                  <c:v>114</c:v>
                </c:pt>
                <c:pt idx="5">
                  <c:v>101</c:v>
                </c:pt>
                <c:pt idx="6">
                  <c:v>97</c:v>
                </c:pt>
                <c:pt idx="7">
                  <c:v>90</c:v>
                </c:pt>
                <c:pt idx="8">
                  <c:v>88</c:v>
                </c:pt>
                <c:pt idx="9">
                  <c:v>70</c:v>
                </c:pt>
                <c:pt idx="10">
                  <c:v>48</c:v>
                </c:pt>
                <c:pt idx="11">
                  <c:v>48</c:v>
                </c:pt>
                <c:pt idx="12">
                  <c:v>47</c:v>
                </c:pt>
                <c:pt idx="13">
                  <c:v>45</c:v>
                </c:pt>
                <c:pt idx="14">
                  <c:v>33</c:v>
                </c:pt>
                <c:pt idx="15">
                  <c:v>31</c:v>
                </c:pt>
                <c:pt idx="16">
                  <c:v>29</c:v>
                </c:pt>
                <c:pt idx="17">
                  <c:v>27</c:v>
                </c:pt>
                <c:pt idx="18">
                  <c:v>21</c:v>
                </c:pt>
                <c:pt idx="19">
                  <c:v>16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8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3A-494B-A53F-5CE84231E0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71264"/>
        <c:axId val="301871824"/>
      </c:barChart>
      <c:catAx>
        <c:axId val="30187126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871824"/>
        <c:crosses val="autoZero"/>
        <c:auto val="1"/>
        <c:lblAlgn val="ctr"/>
        <c:lblOffset val="100"/>
        <c:noMultiLvlLbl val="0"/>
      </c:catAx>
      <c:valAx>
        <c:axId val="3018718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87126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'VILLA ALTAGRACIA'!$C$10:$C$57</c:f>
              <c:strCache>
                <c:ptCount val="48"/>
                <c:pt idx="0">
                  <c:v>Violencia intrafamiliar</c:v>
                </c:pt>
                <c:pt idx="1">
                  <c:v>Robo calificado</c:v>
                </c:pt>
                <c:pt idx="2">
                  <c:v>Amenaza</c:v>
                </c:pt>
                <c:pt idx="3">
                  <c:v>Golpes y heridas</c:v>
                </c:pt>
                <c:pt idx="4">
                  <c:v>Robo simple</c:v>
                </c:pt>
                <c:pt idx="5">
                  <c:v>Violencia de género</c:v>
                </c:pt>
                <c:pt idx="6">
                  <c:v>Agresión sexual</c:v>
                </c:pt>
                <c:pt idx="7">
                  <c:v>Droga distribución de droga</c:v>
                </c:pt>
                <c:pt idx="8">
                  <c:v>Código del menor NNA</c:v>
                </c:pt>
                <c:pt idx="9">
                  <c:v>Abuso de confianza</c:v>
                </c:pt>
                <c:pt idx="10">
                  <c:v>Daños y perjuicio a la cosa ajena</c:v>
                </c:pt>
                <c:pt idx="11">
                  <c:v>Crímenes y delitos de alta tecnología</c:v>
                </c:pt>
                <c:pt idx="12">
                  <c:v>Droga sanciones y circunstancias agravantes</c:v>
                </c:pt>
                <c:pt idx="13">
                  <c:v>Estafa</c:v>
                </c:pt>
                <c:pt idx="14">
                  <c:v>Código del trabajo</c:v>
                </c:pt>
                <c:pt idx="15">
                  <c:v>Ley de Armas</c:v>
                </c:pt>
                <c:pt idx="16">
                  <c:v>Homicidio</c:v>
                </c:pt>
                <c:pt idx="17">
                  <c:v>Difamación e injuria</c:v>
                </c:pt>
                <c:pt idx="18">
                  <c:v>Propiedad industrial, intelectual y derecho de autor</c:v>
                </c:pt>
                <c:pt idx="19">
                  <c:v>Derechos humano</c:v>
                </c:pt>
                <c:pt idx="20">
                  <c:v>Droga simple posesión</c:v>
                </c:pt>
                <c:pt idx="21">
                  <c:v>Crímenes y delitos contra la propiedad</c:v>
                </c:pt>
                <c:pt idx="22">
                  <c:v>Violación sexual</c:v>
                </c:pt>
                <c:pt idx="23">
                  <c:v>Desfalco</c:v>
                </c:pt>
                <c:pt idx="24">
                  <c:v>Droga traficante de droga</c:v>
                </c:pt>
                <c:pt idx="25">
                  <c:v>Asociación de malhechores</c:v>
                </c:pt>
                <c:pt idx="26">
                  <c:v>Falsificación</c:v>
                </c:pt>
                <c:pt idx="27">
                  <c:v>Conflictos sociales</c:v>
                </c:pt>
                <c:pt idx="28">
                  <c:v>Perdida de documento de identidad</c:v>
                </c:pt>
                <c:pt idx="29">
                  <c:v>Tentativa de homicidio</c:v>
                </c:pt>
                <c:pt idx="30">
                  <c:v>Protección Animal y Tenencia Responsable</c:v>
                </c:pt>
                <c:pt idx="31">
                  <c:v>Tránsito y seguridad vial </c:v>
                </c:pt>
                <c:pt idx="32">
                  <c:v>Desaparición</c:v>
                </c:pt>
                <c:pt idx="33">
                  <c:v>Tráfico ilícito de migrantes y trata de personas</c:v>
                </c:pt>
                <c:pt idx="34">
                  <c:v>Soborno</c:v>
                </c:pt>
                <c:pt idx="35">
                  <c:v>Medio ambiente y recursos naturales</c:v>
                </c:pt>
                <c:pt idx="36">
                  <c:v>Secuestro</c:v>
                </c:pt>
                <c:pt idx="37">
                  <c:v>Juego de azar</c:v>
                </c:pt>
                <c:pt idx="38">
                  <c:v>Prevaricación</c:v>
                </c:pt>
                <c:pt idx="39">
                  <c:v>Ley general de salud</c:v>
                </c:pt>
                <c:pt idx="40">
                  <c:v>Ley de cheque</c:v>
                </c:pt>
                <c:pt idx="41">
                  <c:v>Contra el lavado de activo </c:v>
                </c:pt>
                <c:pt idx="42">
                  <c:v>Proxeneta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'VILLA ALTAGRACIA'!$D$10:$D$57</c:f>
              <c:numCache>
                <c:formatCode>#,##0</c:formatCode>
                <c:ptCount val="48"/>
                <c:pt idx="0">
                  <c:v>91</c:v>
                </c:pt>
                <c:pt idx="1">
                  <c:v>57</c:v>
                </c:pt>
                <c:pt idx="2">
                  <c:v>43</c:v>
                </c:pt>
                <c:pt idx="3">
                  <c:v>33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9E-4622-9B53-9617DD65F4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1874624"/>
        <c:axId val="301875184"/>
      </c:barChart>
      <c:catAx>
        <c:axId val="301874624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875184"/>
        <c:crosses val="autoZero"/>
        <c:auto val="1"/>
        <c:lblAlgn val="ctr"/>
        <c:lblOffset val="100"/>
        <c:noMultiLvlLbl val="0"/>
      </c:catAx>
      <c:valAx>
        <c:axId val="30187518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187462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BARAHONA!$C$10:$C$57</c:f>
              <c:strCache>
                <c:ptCount val="48"/>
                <c:pt idx="0">
                  <c:v>Violencia intrafamiliar</c:v>
                </c:pt>
                <c:pt idx="1">
                  <c:v>Amenaza</c:v>
                </c:pt>
                <c:pt idx="2">
                  <c:v>Robo calificado</c:v>
                </c:pt>
                <c:pt idx="3">
                  <c:v>Golpes y heridas</c:v>
                </c:pt>
                <c:pt idx="4">
                  <c:v>Ley de Armas</c:v>
                </c:pt>
                <c:pt idx="5">
                  <c:v>Código del menor NNA</c:v>
                </c:pt>
                <c:pt idx="6">
                  <c:v>Difamación e injuria</c:v>
                </c:pt>
                <c:pt idx="7">
                  <c:v>Asociación de malhechores</c:v>
                </c:pt>
                <c:pt idx="8">
                  <c:v>Violencia de género</c:v>
                </c:pt>
                <c:pt idx="9">
                  <c:v>Agresión sexual</c:v>
                </c:pt>
                <c:pt idx="10">
                  <c:v>Código del trabajo</c:v>
                </c:pt>
                <c:pt idx="11">
                  <c:v>Conflictos sociales</c:v>
                </c:pt>
                <c:pt idx="12">
                  <c:v>Droga sanciones y circunstancias agravantes</c:v>
                </c:pt>
                <c:pt idx="13">
                  <c:v>Daños y perjuicio a la cosa ajena</c:v>
                </c:pt>
                <c:pt idx="14">
                  <c:v>Estafa</c:v>
                </c:pt>
                <c:pt idx="15">
                  <c:v>Droga distribución de droga</c:v>
                </c:pt>
                <c:pt idx="16">
                  <c:v>Abuso de confianza</c:v>
                </c:pt>
                <c:pt idx="17">
                  <c:v>Robo simple</c:v>
                </c:pt>
                <c:pt idx="18">
                  <c:v>Crímenes y delitos de alta tecnología</c:v>
                </c:pt>
                <c:pt idx="19">
                  <c:v>Crímenes y delitos contra la propiedad</c:v>
                </c:pt>
                <c:pt idx="20">
                  <c:v>Homicidio</c:v>
                </c:pt>
                <c:pt idx="21">
                  <c:v>Protección Animal y Tenencia Responsable</c:v>
                </c:pt>
                <c:pt idx="22">
                  <c:v>Violación sexual</c:v>
                </c:pt>
                <c:pt idx="23">
                  <c:v>Droga traficante de droga</c:v>
                </c:pt>
                <c:pt idx="24">
                  <c:v>Tentativa de homicidio</c:v>
                </c:pt>
                <c:pt idx="25">
                  <c:v>Droga simple posesión</c:v>
                </c:pt>
                <c:pt idx="26">
                  <c:v>Falsificación</c:v>
                </c:pt>
                <c:pt idx="27">
                  <c:v>Propiedad industrial, intelectual y derecho de autor</c:v>
                </c:pt>
                <c:pt idx="28">
                  <c:v>Tránsito y seguridad vial </c:v>
                </c:pt>
                <c:pt idx="29">
                  <c:v>Secuestro</c:v>
                </c:pt>
                <c:pt idx="30">
                  <c:v>Desaparición</c:v>
                </c:pt>
                <c:pt idx="31">
                  <c:v>Tráfico ilícito de migrantes y trata de personas</c:v>
                </c:pt>
                <c:pt idx="32">
                  <c:v>Medio ambiente y recursos naturales</c:v>
                </c:pt>
                <c:pt idx="33">
                  <c:v>Ley general de salud</c:v>
                </c:pt>
                <c:pt idx="34">
                  <c:v>Ley de cheque</c:v>
                </c:pt>
                <c:pt idx="35">
                  <c:v>Desfalco</c:v>
                </c:pt>
                <c:pt idx="36">
                  <c:v>Perdida de documento de identidad</c:v>
                </c:pt>
                <c:pt idx="37">
                  <c:v>Soborno</c:v>
                </c:pt>
                <c:pt idx="38">
                  <c:v>Juego de azar</c:v>
                </c:pt>
                <c:pt idx="39">
                  <c:v>Prevaricación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BARAHONA!$D$10:$D$57</c:f>
              <c:numCache>
                <c:formatCode>#,##0</c:formatCode>
                <c:ptCount val="48"/>
                <c:pt idx="0">
                  <c:v>1455</c:v>
                </c:pt>
                <c:pt idx="1">
                  <c:v>731</c:v>
                </c:pt>
                <c:pt idx="2">
                  <c:v>622</c:v>
                </c:pt>
                <c:pt idx="3">
                  <c:v>367</c:v>
                </c:pt>
                <c:pt idx="4">
                  <c:v>289</c:v>
                </c:pt>
                <c:pt idx="5">
                  <c:v>279</c:v>
                </c:pt>
                <c:pt idx="6">
                  <c:v>230</c:v>
                </c:pt>
                <c:pt idx="7">
                  <c:v>194</c:v>
                </c:pt>
                <c:pt idx="8">
                  <c:v>119</c:v>
                </c:pt>
                <c:pt idx="9">
                  <c:v>107</c:v>
                </c:pt>
                <c:pt idx="10">
                  <c:v>90</c:v>
                </c:pt>
                <c:pt idx="11">
                  <c:v>78</c:v>
                </c:pt>
                <c:pt idx="12">
                  <c:v>76</c:v>
                </c:pt>
                <c:pt idx="13">
                  <c:v>62</c:v>
                </c:pt>
                <c:pt idx="14">
                  <c:v>59</c:v>
                </c:pt>
                <c:pt idx="15">
                  <c:v>57</c:v>
                </c:pt>
                <c:pt idx="16">
                  <c:v>55</c:v>
                </c:pt>
                <c:pt idx="17">
                  <c:v>43</c:v>
                </c:pt>
                <c:pt idx="18">
                  <c:v>24</c:v>
                </c:pt>
                <c:pt idx="19">
                  <c:v>18</c:v>
                </c:pt>
                <c:pt idx="20">
                  <c:v>17</c:v>
                </c:pt>
                <c:pt idx="21">
                  <c:v>14</c:v>
                </c:pt>
                <c:pt idx="22">
                  <c:v>12</c:v>
                </c:pt>
                <c:pt idx="23">
                  <c:v>11</c:v>
                </c:pt>
                <c:pt idx="24">
                  <c:v>8</c:v>
                </c:pt>
                <c:pt idx="25">
                  <c:v>6</c:v>
                </c:pt>
                <c:pt idx="26">
                  <c:v>6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31</c:v>
                </c:pt>
                <c:pt idx="4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01-4B6C-A014-F5C8F95193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1073840"/>
        <c:axId val="231074400"/>
      </c:barChart>
      <c:catAx>
        <c:axId val="231073840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1074400"/>
        <c:crosses val="autoZero"/>
        <c:auto val="1"/>
        <c:lblAlgn val="ctr"/>
        <c:lblOffset val="100"/>
        <c:noMultiLvlLbl val="0"/>
      </c:catAx>
      <c:valAx>
        <c:axId val="23107440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107384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464443232380537"/>
          <c:y val="1.0873652439617175E-2"/>
          <c:w val="0.47335959827177942"/>
          <c:h val="0.966194538437582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CONSTANZA!$C$10:$C$57</c:f>
              <c:strCache>
                <c:ptCount val="48"/>
                <c:pt idx="0">
                  <c:v>Robo calificado</c:v>
                </c:pt>
                <c:pt idx="1">
                  <c:v>Violencia intrafamiliar</c:v>
                </c:pt>
                <c:pt idx="2">
                  <c:v>Droga simple posesión</c:v>
                </c:pt>
                <c:pt idx="3">
                  <c:v>Violencia de género</c:v>
                </c:pt>
                <c:pt idx="4">
                  <c:v>Código del menor NNA</c:v>
                </c:pt>
                <c:pt idx="5">
                  <c:v>Crímenes y delitos de alta tecnología</c:v>
                </c:pt>
                <c:pt idx="6">
                  <c:v>Golpes y heridas</c:v>
                </c:pt>
                <c:pt idx="7">
                  <c:v>Amenaza</c:v>
                </c:pt>
                <c:pt idx="8">
                  <c:v>Código del trabajo</c:v>
                </c:pt>
                <c:pt idx="9">
                  <c:v>Droga traficante de droga</c:v>
                </c:pt>
                <c:pt idx="10">
                  <c:v>Droga distribución de droga</c:v>
                </c:pt>
                <c:pt idx="11">
                  <c:v>Abuso de confianza</c:v>
                </c:pt>
                <c:pt idx="12">
                  <c:v>Agresión sexual</c:v>
                </c:pt>
                <c:pt idx="13">
                  <c:v>Protección Animal y Tenencia Responsable</c:v>
                </c:pt>
                <c:pt idx="14">
                  <c:v>Ley de Armas</c:v>
                </c:pt>
                <c:pt idx="15">
                  <c:v>Estafa</c:v>
                </c:pt>
                <c:pt idx="16">
                  <c:v>Daños y perjuicio a la cosa ajena</c:v>
                </c:pt>
                <c:pt idx="17">
                  <c:v>Asociación de malhechores</c:v>
                </c:pt>
                <c:pt idx="18">
                  <c:v>Crímenes y delitos contra la propiedad</c:v>
                </c:pt>
                <c:pt idx="19">
                  <c:v>Robo simple</c:v>
                </c:pt>
                <c:pt idx="20">
                  <c:v>Violación sexual</c:v>
                </c:pt>
                <c:pt idx="21">
                  <c:v>Homicidio</c:v>
                </c:pt>
                <c:pt idx="22">
                  <c:v>Falsificación</c:v>
                </c:pt>
                <c:pt idx="23">
                  <c:v>Tentativa de homicidio</c:v>
                </c:pt>
                <c:pt idx="24">
                  <c:v>Tránsito y seguridad vial </c:v>
                </c:pt>
                <c:pt idx="25">
                  <c:v>Droga sanciones y circunstancias agravantes</c:v>
                </c:pt>
                <c:pt idx="26">
                  <c:v>Prevaricación</c:v>
                </c:pt>
                <c:pt idx="27">
                  <c:v>Ley de cheque</c:v>
                </c:pt>
                <c:pt idx="28">
                  <c:v>Proxeneta</c:v>
                </c:pt>
                <c:pt idx="29">
                  <c:v>Desfalco</c:v>
                </c:pt>
                <c:pt idx="30">
                  <c:v>Conflictos sociales</c:v>
                </c:pt>
                <c:pt idx="31">
                  <c:v>Difamación e injuria</c:v>
                </c:pt>
                <c:pt idx="32">
                  <c:v>Perdida de documento de identidad</c:v>
                </c:pt>
                <c:pt idx="33">
                  <c:v>Propiedad industrial, intelectual y derecho de autor</c:v>
                </c:pt>
                <c:pt idx="34">
                  <c:v>Desaparición</c:v>
                </c:pt>
                <c:pt idx="35">
                  <c:v>Tráfico ilícito de migrantes y trata de personas</c:v>
                </c:pt>
                <c:pt idx="36">
                  <c:v>Soborno</c:v>
                </c:pt>
                <c:pt idx="37">
                  <c:v>Medio ambiente y recursos naturales</c:v>
                </c:pt>
                <c:pt idx="38">
                  <c:v>Secuestro</c:v>
                </c:pt>
                <c:pt idx="39">
                  <c:v>Juego de azar</c:v>
                </c:pt>
                <c:pt idx="40">
                  <c:v>Ley general de salud</c:v>
                </c:pt>
                <c:pt idx="41">
                  <c:v>Contra el lavado de activo 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CONSTANZA!$D$10:$D$57</c:f>
              <c:numCache>
                <c:formatCode>#,##0</c:formatCode>
                <c:ptCount val="48"/>
                <c:pt idx="0">
                  <c:v>613</c:v>
                </c:pt>
                <c:pt idx="1">
                  <c:v>583</c:v>
                </c:pt>
                <c:pt idx="2">
                  <c:v>244</c:v>
                </c:pt>
                <c:pt idx="3">
                  <c:v>95</c:v>
                </c:pt>
                <c:pt idx="4">
                  <c:v>72</c:v>
                </c:pt>
                <c:pt idx="5">
                  <c:v>61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48</c:v>
                </c:pt>
                <c:pt idx="10">
                  <c:v>47</c:v>
                </c:pt>
                <c:pt idx="11">
                  <c:v>36</c:v>
                </c:pt>
                <c:pt idx="12">
                  <c:v>33</c:v>
                </c:pt>
                <c:pt idx="13">
                  <c:v>29</c:v>
                </c:pt>
                <c:pt idx="14">
                  <c:v>28</c:v>
                </c:pt>
                <c:pt idx="15">
                  <c:v>25</c:v>
                </c:pt>
                <c:pt idx="16">
                  <c:v>20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</c:v>
                </c:pt>
                <c:pt idx="4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53-4C3C-A587-2B11922118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0649072"/>
        <c:axId val="230647952"/>
      </c:barChart>
      <c:catAx>
        <c:axId val="2306490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647952"/>
        <c:crossesAt val="0"/>
        <c:auto val="1"/>
        <c:lblAlgn val="ctr"/>
        <c:lblOffset val="100"/>
        <c:noMultiLvlLbl val="0"/>
      </c:catAx>
      <c:valAx>
        <c:axId val="2306479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6490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DAJABÓN!$C$10:$C$57</c:f>
              <c:strCache>
                <c:ptCount val="48"/>
                <c:pt idx="0">
                  <c:v>Código del menor NNA</c:v>
                </c:pt>
                <c:pt idx="1">
                  <c:v>Robo calificado</c:v>
                </c:pt>
                <c:pt idx="2">
                  <c:v>Droga simple posesión</c:v>
                </c:pt>
                <c:pt idx="3">
                  <c:v>Golpes y heridas</c:v>
                </c:pt>
                <c:pt idx="4">
                  <c:v>Amenaza</c:v>
                </c:pt>
                <c:pt idx="5">
                  <c:v>Soborno</c:v>
                </c:pt>
                <c:pt idx="6">
                  <c:v>Droga distribución de droga</c:v>
                </c:pt>
                <c:pt idx="7">
                  <c:v>Crímenes y delitos de alta tecnología</c:v>
                </c:pt>
                <c:pt idx="8">
                  <c:v>Tránsito y seguridad vial </c:v>
                </c:pt>
                <c:pt idx="9">
                  <c:v>Violencia intrafamiliar</c:v>
                </c:pt>
                <c:pt idx="10">
                  <c:v>Abuso de confianza</c:v>
                </c:pt>
                <c:pt idx="11">
                  <c:v>Droga traficante de droga</c:v>
                </c:pt>
                <c:pt idx="12">
                  <c:v>Tráfico ilícito de migrantes y trata de personas</c:v>
                </c:pt>
                <c:pt idx="13">
                  <c:v>Violencia de género</c:v>
                </c:pt>
                <c:pt idx="14">
                  <c:v>Daños y perjuicio a la cosa ajena</c:v>
                </c:pt>
                <c:pt idx="15">
                  <c:v>Estafa</c:v>
                </c:pt>
                <c:pt idx="16">
                  <c:v>Ley de Armas</c:v>
                </c:pt>
                <c:pt idx="17">
                  <c:v>Código del trabajo</c:v>
                </c:pt>
                <c:pt idx="18">
                  <c:v>Robo simple</c:v>
                </c:pt>
                <c:pt idx="19">
                  <c:v>Asociación de malhechores</c:v>
                </c:pt>
                <c:pt idx="20">
                  <c:v>Protección Animal y Tenencia Responsable</c:v>
                </c:pt>
                <c:pt idx="21">
                  <c:v>Agresión sexual</c:v>
                </c:pt>
                <c:pt idx="22">
                  <c:v>Tentativa de homicidio</c:v>
                </c:pt>
                <c:pt idx="23">
                  <c:v>Homicidio</c:v>
                </c:pt>
                <c:pt idx="24">
                  <c:v>Crímenes y delitos contra la propiedad</c:v>
                </c:pt>
                <c:pt idx="25">
                  <c:v>Falsificación</c:v>
                </c:pt>
                <c:pt idx="26">
                  <c:v>Droga sanciones y circunstancias agravantes</c:v>
                </c:pt>
                <c:pt idx="27">
                  <c:v>Difamación e injuria</c:v>
                </c:pt>
                <c:pt idx="28">
                  <c:v>Prevaricación</c:v>
                </c:pt>
                <c:pt idx="29">
                  <c:v>Conflictos sociales</c:v>
                </c:pt>
                <c:pt idx="30">
                  <c:v>Propiedad industrial, intelectual y derecho de autor</c:v>
                </c:pt>
                <c:pt idx="31">
                  <c:v>Desaparición</c:v>
                </c:pt>
                <c:pt idx="32">
                  <c:v>Violación sexual</c:v>
                </c:pt>
                <c:pt idx="33">
                  <c:v>Juego de azar</c:v>
                </c:pt>
                <c:pt idx="34">
                  <c:v>Ley general de salud</c:v>
                </c:pt>
                <c:pt idx="35">
                  <c:v>Desfalco</c:v>
                </c:pt>
                <c:pt idx="36">
                  <c:v>Perdida de documento de identidad</c:v>
                </c:pt>
                <c:pt idx="37">
                  <c:v>Medio ambiente y recursos naturales</c:v>
                </c:pt>
                <c:pt idx="38">
                  <c:v>Secuestro</c:v>
                </c:pt>
                <c:pt idx="39">
                  <c:v>Ley de cheque</c:v>
                </c:pt>
                <c:pt idx="40">
                  <c:v>Contra el lavado de activo </c:v>
                </c:pt>
                <c:pt idx="41">
                  <c:v>Proxeneta</c:v>
                </c:pt>
                <c:pt idx="42">
                  <c:v>Derechos humano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DAJABÓN!$D$10:$D$57</c:f>
              <c:numCache>
                <c:formatCode>#,##0</c:formatCode>
                <c:ptCount val="48"/>
                <c:pt idx="0">
                  <c:v>219</c:v>
                </c:pt>
                <c:pt idx="1">
                  <c:v>169</c:v>
                </c:pt>
                <c:pt idx="2">
                  <c:v>158</c:v>
                </c:pt>
                <c:pt idx="3">
                  <c:v>116</c:v>
                </c:pt>
                <c:pt idx="4">
                  <c:v>112</c:v>
                </c:pt>
                <c:pt idx="5">
                  <c:v>83</c:v>
                </c:pt>
                <c:pt idx="6">
                  <c:v>54</c:v>
                </c:pt>
                <c:pt idx="7">
                  <c:v>52</c:v>
                </c:pt>
                <c:pt idx="8">
                  <c:v>49</c:v>
                </c:pt>
                <c:pt idx="9">
                  <c:v>47</c:v>
                </c:pt>
                <c:pt idx="10">
                  <c:v>40</c:v>
                </c:pt>
                <c:pt idx="11">
                  <c:v>37</c:v>
                </c:pt>
                <c:pt idx="12">
                  <c:v>37</c:v>
                </c:pt>
                <c:pt idx="13">
                  <c:v>35</c:v>
                </c:pt>
                <c:pt idx="14">
                  <c:v>35</c:v>
                </c:pt>
                <c:pt idx="15">
                  <c:v>28</c:v>
                </c:pt>
                <c:pt idx="16">
                  <c:v>22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15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82-4DDA-92FE-E5935A2DCD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3072"/>
        <c:axId val="297043632"/>
      </c:barChart>
      <c:catAx>
        <c:axId val="29704307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7043632"/>
        <c:crosses val="autoZero"/>
        <c:auto val="1"/>
        <c:lblAlgn val="ctr"/>
        <c:lblOffset val="100"/>
        <c:noMultiLvlLbl val="0"/>
      </c:catAx>
      <c:valAx>
        <c:axId val="2970436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70430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'DISTRITO NACIONAL'!$C$10:$C$57</c:f>
              <c:strCache>
                <c:ptCount val="48"/>
                <c:pt idx="0">
                  <c:v>Droga distribución de droga</c:v>
                </c:pt>
                <c:pt idx="1">
                  <c:v>Robo calificado</c:v>
                </c:pt>
                <c:pt idx="2">
                  <c:v>Violencia intrafamiliar</c:v>
                </c:pt>
                <c:pt idx="3">
                  <c:v>Homicidio</c:v>
                </c:pt>
                <c:pt idx="4">
                  <c:v>Golpes y heridas</c:v>
                </c:pt>
                <c:pt idx="5">
                  <c:v>Violencia de género</c:v>
                </c:pt>
                <c:pt idx="6">
                  <c:v>Amenaza</c:v>
                </c:pt>
                <c:pt idx="7">
                  <c:v>Robo simple</c:v>
                </c:pt>
                <c:pt idx="8">
                  <c:v>Crímenes y delitos de alta tecnología</c:v>
                </c:pt>
                <c:pt idx="9">
                  <c:v>Código del menor NNA</c:v>
                </c:pt>
                <c:pt idx="10">
                  <c:v>Asociación de malhechores</c:v>
                </c:pt>
                <c:pt idx="11">
                  <c:v>Agresión sexual</c:v>
                </c:pt>
                <c:pt idx="12">
                  <c:v>Estafa</c:v>
                </c:pt>
                <c:pt idx="13">
                  <c:v>Abuso de confianza</c:v>
                </c:pt>
                <c:pt idx="14">
                  <c:v>Ley de Armas</c:v>
                </c:pt>
                <c:pt idx="15">
                  <c:v>Código del trabajo</c:v>
                </c:pt>
                <c:pt idx="16">
                  <c:v>Falsificación</c:v>
                </c:pt>
                <c:pt idx="17">
                  <c:v>Droga traficante de droga</c:v>
                </c:pt>
                <c:pt idx="18">
                  <c:v>Tentativa de homicidio</c:v>
                </c:pt>
                <c:pt idx="19">
                  <c:v>Daños y perjuicio a la cosa ajena</c:v>
                </c:pt>
                <c:pt idx="20">
                  <c:v>Droga simple posesión</c:v>
                </c:pt>
                <c:pt idx="21">
                  <c:v>Violación sexual</c:v>
                </c:pt>
                <c:pt idx="22">
                  <c:v>Conflictos sociales</c:v>
                </c:pt>
                <c:pt idx="23">
                  <c:v>Desaparición</c:v>
                </c:pt>
                <c:pt idx="24">
                  <c:v>Perdida de documento de identidad</c:v>
                </c:pt>
                <c:pt idx="25">
                  <c:v>Crímenes y delitos contra la propiedad</c:v>
                </c:pt>
                <c:pt idx="26">
                  <c:v>Difamación e injuria</c:v>
                </c:pt>
                <c:pt idx="27">
                  <c:v>Propiedad industrial, intelectual y derecho de autor</c:v>
                </c:pt>
                <c:pt idx="28">
                  <c:v>Contra el lavado de activo </c:v>
                </c:pt>
                <c:pt idx="29">
                  <c:v>Droga delitos y sanciones</c:v>
                </c:pt>
                <c:pt idx="30">
                  <c:v>Tránsito y seguridad vial </c:v>
                </c:pt>
                <c:pt idx="31">
                  <c:v>Protección Animal y Tenencia Responsable</c:v>
                </c:pt>
                <c:pt idx="32">
                  <c:v>Droga sanciones y circunstancias agravantes</c:v>
                </c:pt>
                <c:pt idx="33">
                  <c:v>Desfalco</c:v>
                </c:pt>
                <c:pt idx="34">
                  <c:v>Tráfico ilícito de migrantes y trata de personas</c:v>
                </c:pt>
                <c:pt idx="35">
                  <c:v>Soborno</c:v>
                </c:pt>
                <c:pt idx="36">
                  <c:v>Medio ambiente y recursos naturales</c:v>
                </c:pt>
                <c:pt idx="37">
                  <c:v>Secuestro</c:v>
                </c:pt>
                <c:pt idx="38">
                  <c:v>Juego de azar</c:v>
                </c:pt>
                <c:pt idx="39">
                  <c:v>Prevaricación</c:v>
                </c:pt>
                <c:pt idx="40">
                  <c:v>Ley general de salud</c:v>
                </c:pt>
                <c:pt idx="41">
                  <c:v>Ley de cheque</c:v>
                </c:pt>
                <c:pt idx="42">
                  <c:v>Proxeneta</c:v>
                </c:pt>
                <c:pt idx="43">
                  <c:v>Derechos humano</c:v>
                </c:pt>
                <c:pt idx="44">
                  <c:v>Terrorismo</c:v>
                </c:pt>
                <c:pt idx="45">
                  <c:v>Aborto y tentativa</c:v>
                </c:pt>
                <c:pt idx="46">
                  <c:v>Indeterminados</c:v>
                </c:pt>
                <c:pt idx="47">
                  <c:v>Otros</c:v>
                </c:pt>
              </c:strCache>
            </c:strRef>
          </c:cat>
          <c:val>
            <c:numRef>
              <c:f>'DISTRITO NACIONAL'!$D$10:$D$57</c:f>
              <c:numCache>
                <c:formatCode>#,##0</c:formatCode>
                <c:ptCount val="48"/>
                <c:pt idx="0">
                  <c:v>870</c:v>
                </c:pt>
                <c:pt idx="1">
                  <c:v>427</c:v>
                </c:pt>
                <c:pt idx="2">
                  <c:v>416</c:v>
                </c:pt>
                <c:pt idx="3">
                  <c:v>181</c:v>
                </c:pt>
                <c:pt idx="4">
                  <c:v>178</c:v>
                </c:pt>
                <c:pt idx="5">
                  <c:v>170</c:v>
                </c:pt>
                <c:pt idx="6">
                  <c:v>169</c:v>
                </c:pt>
                <c:pt idx="7">
                  <c:v>151</c:v>
                </c:pt>
                <c:pt idx="8">
                  <c:v>143</c:v>
                </c:pt>
                <c:pt idx="9">
                  <c:v>129</c:v>
                </c:pt>
                <c:pt idx="10">
                  <c:v>93</c:v>
                </c:pt>
                <c:pt idx="11">
                  <c:v>88</c:v>
                </c:pt>
                <c:pt idx="12">
                  <c:v>84</c:v>
                </c:pt>
                <c:pt idx="13">
                  <c:v>78</c:v>
                </c:pt>
                <c:pt idx="14">
                  <c:v>72</c:v>
                </c:pt>
                <c:pt idx="15">
                  <c:v>62</c:v>
                </c:pt>
                <c:pt idx="16">
                  <c:v>55</c:v>
                </c:pt>
                <c:pt idx="17">
                  <c:v>36</c:v>
                </c:pt>
                <c:pt idx="18">
                  <c:v>21</c:v>
                </c:pt>
                <c:pt idx="19">
                  <c:v>20</c:v>
                </c:pt>
                <c:pt idx="20">
                  <c:v>17</c:v>
                </c:pt>
                <c:pt idx="21">
                  <c:v>13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24</c:v>
                </c:pt>
                <c:pt idx="47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A-4E62-BC58-8D81AAC549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6432"/>
        <c:axId val="297046992"/>
      </c:barChart>
      <c:catAx>
        <c:axId val="29704643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7046992"/>
        <c:crosses val="autoZero"/>
        <c:auto val="1"/>
        <c:lblAlgn val="ctr"/>
        <c:lblOffset val="100"/>
        <c:noMultiLvlLbl val="0"/>
      </c:catAx>
      <c:valAx>
        <c:axId val="2970469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70464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 SEIBO'!$C$10:$C$57</c:f>
              <c:strCache>
                <c:ptCount val="48"/>
                <c:pt idx="0">
                  <c:v>Violencia intrafamiliar</c:v>
                </c:pt>
                <c:pt idx="1">
                  <c:v>Amenaza</c:v>
                </c:pt>
                <c:pt idx="2">
                  <c:v>Droga simple posesión</c:v>
                </c:pt>
                <c:pt idx="3">
                  <c:v>Violencia de género</c:v>
                </c:pt>
                <c:pt idx="4">
                  <c:v>Robo calificado</c:v>
                </c:pt>
                <c:pt idx="5">
                  <c:v>Golpes y heridas</c:v>
                </c:pt>
                <c:pt idx="6">
                  <c:v>Droga traficante de droga</c:v>
                </c:pt>
                <c:pt idx="7">
                  <c:v>Código del menor NNA</c:v>
                </c:pt>
                <c:pt idx="8">
                  <c:v>Droga distribución de droga</c:v>
                </c:pt>
                <c:pt idx="9">
                  <c:v>Abuso de confianza</c:v>
                </c:pt>
                <c:pt idx="10">
                  <c:v>Agresión sexual</c:v>
                </c:pt>
                <c:pt idx="11">
                  <c:v>Código del trabajo</c:v>
                </c:pt>
                <c:pt idx="12">
                  <c:v>Ley de Armas</c:v>
                </c:pt>
                <c:pt idx="13">
                  <c:v>Protección Animal y Tenencia Responsable</c:v>
                </c:pt>
                <c:pt idx="14">
                  <c:v>Asociación de malhechores</c:v>
                </c:pt>
                <c:pt idx="15">
                  <c:v>Homicidio</c:v>
                </c:pt>
                <c:pt idx="16">
                  <c:v>Daños y perjuicio a la cosa ajena</c:v>
                </c:pt>
                <c:pt idx="17">
                  <c:v>Propiedad industrial, intelectual y derecho de autor</c:v>
                </c:pt>
                <c:pt idx="18">
                  <c:v>Robo simple</c:v>
                </c:pt>
                <c:pt idx="19">
                  <c:v>Crímenes y delitos contra la propiedad</c:v>
                </c:pt>
                <c:pt idx="20">
                  <c:v>Estafa</c:v>
                </c:pt>
                <c:pt idx="21">
                  <c:v>Difamación e injuria</c:v>
                </c:pt>
                <c:pt idx="22">
                  <c:v>Crímenes y delitos de alta tecnología</c:v>
                </c:pt>
                <c:pt idx="23">
                  <c:v>Tentativa de homicidio</c:v>
                </c:pt>
                <c:pt idx="24">
                  <c:v>Tráfico ilícito de migrantes y trata de personas</c:v>
                </c:pt>
                <c:pt idx="25">
                  <c:v>Medio ambiente y recursos naturales</c:v>
                </c:pt>
                <c:pt idx="26">
                  <c:v>Violación sexual</c:v>
                </c:pt>
                <c:pt idx="27">
                  <c:v>Secuestro</c:v>
                </c:pt>
                <c:pt idx="28">
                  <c:v>Derechos humano</c:v>
                </c:pt>
                <c:pt idx="29">
                  <c:v>Aborto y tentativa</c:v>
                </c:pt>
                <c:pt idx="30">
                  <c:v>Desfalco</c:v>
                </c:pt>
                <c:pt idx="31">
                  <c:v>Falsificación</c:v>
                </c:pt>
                <c:pt idx="32">
                  <c:v>Conflictos sociales</c:v>
                </c:pt>
                <c:pt idx="33">
                  <c:v>Perdida de documento de identidad</c:v>
                </c:pt>
                <c:pt idx="34">
                  <c:v>Tránsito y seguridad vial </c:v>
                </c:pt>
                <c:pt idx="35">
                  <c:v>Desaparición</c:v>
                </c:pt>
                <c:pt idx="36">
                  <c:v>Droga sanciones y circunstancias agravantes</c:v>
                </c:pt>
                <c:pt idx="37">
                  <c:v>Soborno</c:v>
                </c:pt>
                <c:pt idx="38">
                  <c:v>Juego de azar</c:v>
                </c:pt>
                <c:pt idx="39">
                  <c:v>Prevaricación</c:v>
                </c:pt>
                <c:pt idx="40">
                  <c:v>Ley general de salud</c:v>
                </c:pt>
                <c:pt idx="41">
                  <c:v>Ley de cheque</c:v>
                </c:pt>
                <c:pt idx="42">
                  <c:v>Contra el lavado de activo </c:v>
                </c:pt>
                <c:pt idx="43">
                  <c:v>Proxeneta</c:v>
                </c:pt>
                <c:pt idx="44">
                  <c:v>Terrorismo</c:v>
                </c:pt>
                <c:pt idx="45">
                  <c:v>Droga delitos y sanciones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'EL SEIBO'!$D$10:$D$57</c:f>
              <c:numCache>
                <c:formatCode>#,##0</c:formatCode>
                <c:ptCount val="48"/>
                <c:pt idx="0">
                  <c:v>281</c:v>
                </c:pt>
                <c:pt idx="1">
                  <c:v>170</c:v>
                </c:pt>
                <c:pt idx="2">
                  <c:v>134</c:v>
                </c:pt>
                <c:pt idx="3">
                  <c:v>118</c:v>
                </c:pt>
                <c:pt idx="4">
                  <c:v>90</c:v>
                </c:pt>
                <c:pt idx="5">
                  <c:v>78</c:v>
                </c:pt>
                <c:pt idx="6">
                  <c:v>75</c:v>
                </c:pt>
                <c:pt idx="7">
                  <c:v>71</c:v>
                </c:pt>
                <c:pt idx="8">
                  <c:v>32</c:v>
                </c:pt>
                <c:pt idx="9">
                  <c:v>30</c:v>
                </c:pt>
                <c:pt idx="10">
                  <c:v>28</c:v>
                </c:pt>
                <c:pt idx="11">
                  <c:v>25</c:v>
                </c:pt>
                <c:pt idx="12">
                  <c:v>24</c:v>
                </c:pt>
                <c:pt idx="13">
                  <c:v>17</c:v>
                </c:pt>
                <c:pt idx="14">
                  <c:v>16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</c:v>
                </c:pt>
                <c:pt idx="47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CD-4444-B34C-C5F0D2B11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7049792"/>
        <c:axId val="298136208"/>
      </c:barChart>
      <c:catAx>
        <c:axId val="297049792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136208"/>
        <c:crosses val="autoZero"/>
        <c:auto val="1"/>
        <c:lblAlgn val="ctr"/>
        <c:lblOffset val="100"/>
        <c:noMultiLvlLbl val="0"/>
      </c:catAx>
      <c:valAx>
        <c:axId val="2981362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704979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'ELÍAS PIÑA'!$C$10:$C$57</c:f>
              <c:strCache>
                <c:ptCount val="48"/>
                <c:pt idx="0">
                  <c:v>Código del menor NNA</c:v>
                </c:pt>
                <c:pt idx="1">
                  <c:v>Robo calificado</c:v>
                </c:pt>
                <c:pt idx="2">
                  <c:v>Violencia intrafamiliar</c:v>
                </c:pt>
                <c:pt idx="3">
                  <c:v>Amenaza</c:v>
                </c:pt>
                <c:pt idx="4">
                  <c:v>Golpes y heridas</c:v>
                </c:pt>
                <c:pt idx="5">
                  <c:v>Violencia de género</c:v>
                </c:pt>
                <c:pt idx="6">
                  <c:v>Daños y perjuicio a la cosa ajena</c:v>
                </c:pt>
                <c:pt idx="7">
                  <c:v>Protección Animal y Tenencia Responsable</c:v>
                </c:pt>
                <c:pt idx="8">
                  <c:v>Tentativa de homicidio</c:v>
                </c:pt>
                <c:pt idx="9">
                  <c:v>Tránsito y seguridad vial </c:v>
                </c:pt>
                <c:pt idx="10">
                  <c:v>Asociación de malhechores</c:v>
                </c:pt>
                <c:pt idx="11">
                  <c:v>Agresión sexual</c:v>
                </c:pt>
                <c:pt idx="12">
                  <c:v>Abuso de confianza</c:v>
                </c:pt>
                <c:pt idx="13">
                  <c:v>Droga traficante de droga</c:v>
                </c:pt>
                <c:pt idx="14">
                  <c:v>Código del trabajo</c:v>
                </c:pt>
                <c:pt idx="15">
                  <c:v>Crímenes y delitos de alta tecnología</c:v>
                </c:pt>
                <c:pt idx="16">
                  <c:v>Robo simple</c:v>
                </c:pt>
                <c:pt idx="17">
                  <c:v>Droga simple posesión</c:v>
                </c:pt>
                <c:pt idx="18">
                  <c:v>Ley de Armas</c:v>
                </c:pt>
                <c:pt idx="19">
                  <c:v>Crímenes y delitos contra la propiedad</c:v>
                </c:pt>
                <c:pt idx="20">
                  <c:v>Perdida de documento de identidad</c:v>
                </c:pt>
                <c:pt idx="21">
                  <c:v>Desaparición</c:v>
                </c:pt>
                <c:pt idx="22">
                  <c:v>Tráfico ilícito de migrantes y trata de personas</c:v>
                </c:pt>
                <c:pt idx="23">
                  <c:v>Violación sexual</c:v>
                </c:pt>
                <c:pt idx="24">
                  <c:v>Droga distribución de droga</c:v>
                </c:pt>
                <c:pt idx="25">
                  <c:v>Falsificación</c:v>
                </c:pt>
                <c:pt idx="26">
                  <c:v>Secuestro</c:v>
                </c:pt>
                <c:pt idx="27">
                  <c:v>Homicidio</c:v>
                </c:pt>
                <c:pt idx="28">
                  <c:v>Difamación e injuria</c:v>
                </c:pt>
                <c:pt idx="29">
                  <c:v>Estafa</c:v>
                </c:pt>
                <c:pt idx="30">
                  <c:v>Medio ambiente y recursos naturales</c:v>
                </c:pt>
                <c:pt idx="31">
                  <c:v>Droga sanciones y circunstancias agravantes</c:v>
                </c:pt>
                <c:pt idx="32">
                  <c:v>Juego de azar</c:v>
                </c:pt>
                <c:pt idx="33">
                  <c:v>Derechos humano</c:v>
                </c:pt>
                <c:pt idx="34">
                  <c:v>Desfalco</c:v>
                </c:pt>
                <c:pt idx="35">
                  <c:v>Conflictos sociales</c:v>
                </c:pt>
                <c:pt idx="36">
                  <c:v>Propiedad industrial, intelectual y derecho de autor</c:v>
                </c:pt>
                <c:pt idx="37">
                  <c:v>Soborno</c:v>
                </c:pt>
                <c:pt idx="38">
                  <c:v>Prevaricación</c:v>
                </c:pt>
                <c:pt idx="39">
                  <c:v>Ley general de salud</c:v>
                </c:pt>
                <c:pt idx="40">
                  <c:v>Ley de cheque</c:v>
                </c:pt>
                <c:pt idx="41">
                  <c:v>Contra el lavado de activo </c:v>
                </c:pt>
                <c:pt idx="42">
                  <c:v>Proxeneta</c:v>
                </c:pt>
                <c:pt idx="43">
                  <c:v>Terrorismo</c:v>
                </c:pt>
                <c:pt idx="44">
                  <c:v>Droga delitos y sanciones</c:v>
                </c:pt>
                <c:pt idx="45">
                  <c:v>Aborto y tentativa</c:v>
                </c:pt>
                <c:pt idx="46">
                  <c:v>Otros</c:v>
                </c:pt>
                <c:pt idx="47">
                  <c:v>Indeterminados</c:v>
                </c:pt>
              </c:strCache>
            </c:strRef>
          </c:cat>
          <c:val>
            <c:numRef>
              <c:f>'ELÍAS PIÑA'!$D$10:$D$57</c:f>
              <c:numCache>
                <c:formatCode>#,##0</c:formatCode>
                <c:ptCount val="48"/>
                <c:pt idx="0">
                  <c:v>271</c:v>
                </c:pt>
                <c:pt idx="1">
                  <c:v>200</c:v>
                </c:pt>
                <c:pt idx="2">
                  <c:v>182</c:v>
                </c:pt>
                <c:pt idx="3">
                  <c:v>148</c:v>
                </c:pt>
                <c:pt idx="4">
                  <c:v>146</c:v>
                </c:pt>
                <c:pt idx="5">
                  <c:v>103</c:v>
                </c:pt>
                <c:pt idx="6">
                  <c:v>78</c:v>
                </c:pt>
                <c:pt idx="7">
                  <c:v>61</c:v>
                </c:pt>
                <c:pt idx="8">
                  <c:v>52</c:v>
                </c:pt>
                <c:pt idx="9">
                  <c:v>47</c:v>
                </c:pt>
                <c:pt idx="10">
                  <c:v>46</c:v>
                </c:pt>
                <c:pt idx="11">
                  <c:v>45</c:v>
                </c:pt>
                <c:pt idx="12">
                  <c:v>25</c:v>
                </c:pt>
                <c:pt idx="13">
                  <c:v>22</c:v>
                </c:pt>
                <c:pt idx="14">
                  <c:v>20</c:v>
                </c:pt>
                <c:pt idx="15">
                  <c:v>18</c:v>
                </c:pt>
                <c:pt idx="16">
                  <c:v>15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14</c:v>
                </c:pt>
                <c:pt idx="4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AB-441C-A3EB-92D5291176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98139008"/>
        <c:axId val="298139568"/>
      </c:barChart>
      <c:catAx>
        <c:axId val="298139008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139568"/>
        <c:crosses val="autoZero"/>
        <c:auto val="1"/>
        <c:lblAlgn val="ctr"/>
        <c:lblOffset val="100"/>
        <c:noMultiLvlLbl val="0"/>
      </c:catAx>
      <c:valAx>
        <c:axId val="2981395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1390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1055670</xdr:colOff>
      <xdr:row>1</xdr:row>
      <xdr:rowOff>3664</xdr:rowOff>
    </xdr:from>
    <xdr:to>
      <xdr:col>5</xdr:col>
      <xdr:colOff>57882</xdr:colOff>
      <xdr:row>4</xdr:row>
      <xdr:rowOff>79864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6020" y="194164"/>
          <a:ext cx="707187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19050</xdr:rowOff>
    </xdr:from>
    <xdr:to>
      <xdr:col>9</xdr:col>
      <xdr:colOff>295275</xdr:colOff>
      <xdr:row>60</xdr:row>
      <xdr:rowOff>228599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411306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1</xdr:rowOff>
    </xdr:from>
    <xdr:to>
      <xdr:col>9</xdr:col>
      <xdr:colOff>285750</xdr:colOff>
      <xdr:row>60</xdr:row>
      <xdr:rowOff>28576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133350</xdr:colOff>
      <xdr:row>59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285750</xdr:colOff>
      <xdr:row>61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354156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58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411306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7</xdr:row>
      <xdr:rowOff>190500</xdr:rowOff>
    </xdr:from>
    <xdr:to>
      <xdr:col>9</xdr:col>
      <xdr:colOff>389282</xdr:colOff>
      <xdr:row>60</xdr:row>
      <xdr:rowOff>36444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325910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6</xdr:col>
      <xdr:colOff>492580</xdr:colOff>
      <xdr:row>4</xdr:row>
      <xdr:rowOff>96855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231" y="1"/>
          <a:ext cx="3176455" cy="858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58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411306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490331</xdr:colOff>
      <xdr:row>0</xdr:row>
      <xdr:rowOff>0</xdr:rowOff>
    </xdr:from>
    <xdr:to>
      <xdr:col>4</xdr:col>
      <xdr:colOff>180636</xdr:colOff>
      <xdr:row>5</xdr:row>
      <xdr:rowOff>1604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9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5</xdr:col>
      <xdr:colOff>847386</xdr:colOff>
      <xdr:row>4</xdr:row>
      <xdr:rowOff>96855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231" y="1"/>
          <a:ext cx="3176455" cy="858854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2357231</xdr:colOff>
      <xdr:row>0</xdr:row>
      <xdr:rowOff>0</xdr:rowOff>
    </xdr:from>
    <xdr:to>
      <xdr:col>5</xdr:col>
      <xdr:colOff>437811</xdr:colOff>
      <xdr:row>4</xdr:row>
      <xdr:rowOff>96854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5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347456</xdr:colOff>
      <xdr:row>0</xdr:row>
      <xdr:rowOff>0</xdr:rowOff>
    </xdr:from>
    <xdr:to>
      <xdr:col>7</xdr:col>
      <xdr:colOff>18711</xdr:colOff>
      <xdr:row>4</xdr:row>
      <xdr:rowOff>96854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4031" y="0"/>
          <a:ext cx="3176455" cy="858854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576056</xdr:colOff>
      <xdr:row>0</xdr:row>
      <xdr:rowOff>0</xdr:rowOff>
    </xdr:from>
    <xdr:to>
      <xdr:col>4</xdr:col>
      <xdr:colOff>266360</xdr:colOff>
      <xdr:row>4</xdr:row>
      <xdr:rowOff>96854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881" y="0"/>
          <a:ext cx="3176455" cy="858854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1976231</xdr:colOff>
      <xdr:row>0</xdr:row>
      <xdr:rowOff>104776</xdr:rowOff>
    </xdr:from>
    <xdr:to>
      <xdr:col>5</xdr:col>
      <xdr:colOff>542586</xdr:colOff>
      <xdr:row>4</xdr:row>
      <xdr:rowOff>201630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6781" y="104776"/>
          <a:ext cx="3176455" cy="858854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386916</xdr:colOff>
      <xdr:row>0</xdr:row>
      <xdr:rowOff>0</xdr:rowOff>
    </xdr:from>
    <xdr:to>
      <xdr:col>5</xdr:col>
      <xdr:colOff>1237910</xdr:colOff>
      <xdr:row>4</xdr:row>
      <xdr:rowOff>96854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2130" y="0"/>
          <a:ext cx="3164209" cy="85885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2633456</xdr:colOff>
      <xdr:row>0</xdr:row>
      <xdr:rowOff>0</xdr:rowOff>
    </xdr:from>
    <xdr:to>
      <xdr:col>6</xdr:col>
      <xdr:colOff>380661</xdr:colOff>
      <xdr:row>4</xdr:row>
      <xdr:rowOff>96854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606" y="0"/>
          <a:ext cx="3176455" cy="858854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128381</xdr:colOff>
      <xdr:row>0</xdr:row>
      <xdr:rowOff>0</xdr:rowOff>
    </xdr:from>
    <xdr:to>
      <xdr:col>7</xdr:col>
      <xdr:colOff>333036</xdr:colOff>
      <xdr:row>4</xdr:row>
      <xdr:rowOff>96854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956" y="0"/>
          <a:ext cx="3176455" cy="85885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2319131</xdr:colOff>
      <xdr:row>0</xdr:row>
      <xdr:rowOff>1</xdr:rowOff>
    </xdr:from>
    <xdr:to>
      <xdr:col>5</xdr:col>
      <xdr:colOff>704511</xdr:colOff>
      <xdr:row>4</xdr:row>
      <xdr:rowOff>96855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231" y="1"/>
          <a:ext cx="3176455" cy="8588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411306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411306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7</xdr:row>
      <xdr:rowOff>228599</xdr:rowOff>
    </xdr:from>
    <xdr:to>
      <xdr:col>9</xdr:col>
      <xdr:colOff>314325</xdr:colOff>
      <xdr:row>60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411306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247650</xdr:colOff>
      <xdr:row>61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277956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111816</xdr:colOff>
      <xdr:row>8</xdr:row>
      <xdr:rowOff>0</xdr:rowOff>
    </xdr:from>
    <xdr:to>
      <xdr:col>9</xdr:col>
      <xdr:colOff>389282</xdr:colOff>
      <xdr:row>60</xdr:row>
      <xdr:rowOff>74544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2319131</xdr:colOff>
      <xdr:row>0</xdr:row>
      <xdr:rowOff>1</xdr:rowOff>
    </xdr:from>
    <xdr:to>
      <xdr:col>6</xdr:col>
      <xdr:colOff>325581</xdr:colOff>
      <xdr:row>4</xdr:row>
      <xdr:rowOff>96855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006" y="1"/>
          <a:ext cx="3178525" cy="85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C15"/>
  <sheetViews>
    <sheetView workbookViewId="0"/>
  </sheetViews>
  <sheetFormatPr baseColWidth="10" defaultRowHeight="15" x14ac:dyDescent="0.25"/>
  <cols>
    <col min="1" max="1" width="4.28515625" customWidth="1"/>
    <col min="3" max="3" width="72.85546875" bestFit="1" customWidth="1"/>
  </cols>
  <sheetData>
    <row r="3" spans="2:3" x14ac:dyDescent="0.25">
      <c r="B3" s="5" t="s">
        <v>24</v>
      </c>
      <c r="C3" t="s">
        <v>0</v>
      </c>
    </row>
    <row r="4" spans="2:3" x14ac:dyDescent="0.25">
      <c r="B4" s="5" t="s">
        <v>25</v>
      </c>
      <c r="C4" t="s">
        <v>38</v>
      </c>
    </row>
    <row r="5" spans="2:3" x14ac:dyDescent="0.25">
      <c r="B5" s="5" t="s">
        <v>26</v>
      </c>
      <c r="C5" t="s">
        <v>87</v>
      </c>
    </row>
    <row r="6" spans="2:3" x14ac:dyDescent="0.25">
      <c r="B6" s="5" t="s">
        <v>27</v>
      </c>
      <c r="C6" s="6" t="s">
        <v>115</v>
      </c>
    </row>
    <row r="7" spans="2:3" x14ac:dyDescent="0.25">
      <c r="B7" s="5" t="s">
        <v>27</v>
      </c>
      <c r="C7" s="6" t="s">
        <v>84</v>
      </c>
    </row>
    <row r="8" spans="2:3" x14ac:dyDescent="0.25">
      <c r="B8" s="5" t="s">
        <v>28</v>
      </c>
      <c r="C8" t="s">
        <v>166</v>
      </c>
    </row>
    <row r="11" spans="2:3" x14ac:dyDescent="0.25">
      <c r="B11" s="5" t="s">
        <v>4</v>
      </c>
    </row>
    <row r="12" spans="2:3" x14ac:dyDescent="0.25">
      <c r="B12" s="5" t="s">
        <v>29</v>
      </c>
      <c r="C12" t="s">
        <v>36</v>
      </c>
    </row>
    <row r="13" spans="2:3" x14ac:dyDescent="0.25">
      <c r="B13" s="5" t="s">
        <v>30</v>
      </c>
      <c r="C13" t="s">
        <v>37</v>
      </c>
    </row>
    <row r="14" spans="2:3" x14ac:dyDescent="0.25">
      <c r="B14" s="5" t="s">
        <v>31</v>
      </c>
      <c r="C14" t="s">
        <v>3</v>
      </c>
    </row>
    <row r="15" spans="2:3" x14ac:dyDescent="0.25">
      <c r="B15" s="5" t="s">
        <v>32</v>
      </c>
      <c r="C15" t="s">
        <v>33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3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120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109</v>
      </c>
      <c r="D10" s="9">
        <v>219</v>
      </c>
      <c r="E10" s="10">
        <f t="shared" ref="E10:E57" si="0">D10/$D$58</f>
        <v>0.15208333333333332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169</v>
      </c>
      <c r="E11" s="10">
        <f t="shared" si="0"/>
        <v>0.11736111111111111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67</v>
      </c>
      <c r="D12" s="9">
        <v>158</v>
      </c>
      <c r="E12" s="10">
        <f t="shared" si="0"/>
        <v>0.10972222222222222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116</v>
      </c>
      <c r="E13" s="10">
        <f t="shared" si="0"/>
        <v>8.0555555555555561E-2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111</v>
      </c>
      <c r="D14" s="9">
        <v>112</v>
      </c>
      <c r="E14" s="10">
        <f t="shared" si="0"/>
        <v>7.7777777777777779E-2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97</v>
      </c>
      <c r="D15" s="9">
        <v>83</v>
      </c>
      <c r="E15" s="10">
        <f t="shared" si="0"/>
        <v>5.7638888888888892E-2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65</v>
      </c>
      <c r="D16" s="9">
        <v>54</v>
      </c>
      <c r="E16" s="10">
        <f t="shared" si="0"/>
        <v>3.7499999999999999E-2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62</v>
      </c>
      <c r="D17" s="9">
        <v>52</v>
      </c>
      <c r="E17" s="10">
        <f t="shared" si="0"/>
        <v>3.6111111111111108E-2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101</v>
      </c>
      <c r="D18" s="9">
        <v>49</v>
      </c>
      <c r="E18" s="10">
        <f t="shared" si="0"/>
        <v>3.4027777777777775E-2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80</v>
      </c>
      <c r="D19" s="9">
        <v>47</v>
      </c>
      <c r="E19" s="10">
        <f t="shared" si="0"/>
        <v>3.2638888888888891E-2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58</v>
      </c>
      <c r="D20" s="9">
        <v>40</v>
      </c>
      <c r="E20" s="10">
        <f t="shared" si="0"/>
        <v>2.7777777777777776E-2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108</v>
      </c>
      <c r="D21" s="9">
        <v>37</v>
      </c>
      <c r="E21" s="10">
        <f t="shared" si="0"/>
        <v>2.5694444444444443E-2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78</v>
      </c>
      <c r="D22" s="9">
        <v>37</v>
      </c>
      <c r="E22" s="10">
        <f t="shared" si="0"/>
        <v>2.5694444444444443E-2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110</v>
      </c>
      <c r="D23" s="9">
        <v>35</v>
      </c>
      <c r="E23" s="10">
        <f t="shared" si="0"/>
        <v>2.4305555555555556E-2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106</v>
      </c>
      <c r="D24" s="9">
        <v>35</v>
      </c>
      <c r="E24" s="10">
        <f t="shared" si="0"/>
        <v>2.4305555555555556E-2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68</v>
      </c>
      <c r="D25" s="9">
        <v>28</v>
      </c>
      <c r="E25" s="10">
        <f t="shared" si="0"/>
        <v>1.9444444444444445E-2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105</v>
      </c>
      <c r="D26" s="9">
        <v>22</v>
      </c>
      <c r="E26" s="10">
        <f t="shared" si="0"/>
        <v>1.5277777777777777E-2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61</v>
      </c>
      <c r="D27" s="9">
        <v>21</v>
      </c>
      <c r="E27" s="10">
        <f t="shared" si="0"/>
        <v>1.4583333333333334E-2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75</v>
      </c>
      <c r="D28" s="9">
        <v>18</v>
      </c>
      <c r="E28" s="10">
        <f t="shared" si="0"/>
        <v>1.2500000000000001E-2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60</v>
      </c>
      <c r="D29" s="9">
        <v>15</v>
      </c>
      <c r="E29" s="10">
        <f t="shared" si="0"/>
        <v>1.0416666666666666E-2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102</v>
      </c>
      <c r="D30" s="9">
        <v>12</v>
      </c>
      <c r="E30" s="10">
        <f t="shared" si="0"/>
        <v>8.3333333333333332E-3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59</v>
      </c>
      <c r="D31" s="9">
        <v>10</v>
      </c>
      <c r="E31" s="10">
        <f t="shared" si="0"/>
        <v>6.9444444444444441E-3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77</v>
      </c>
      <c r="D32" s="9">
        <v>10</v>
      </c>
      <c r="E32" s="10">
        <f t="shared" si="0"/>
        <v>6.9444444444444441E-3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71</v>
      </c>
      <c r="D33" s="9">
        <v>9</v>
      </c>
      <c r="E33" s="10">
        <f t="shared" si="0"/>
        <v>6.2500000000000003E-3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165</v>
      </c>
      <c r="D34" s="9">
        <v>9</v>
      </c>
      <c r="E34" s="10">
        <f t="shared" si="0"/>
        <v>6.2500000000000003E-3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69</v>
      </c>
      <c r="D35" s="9">
        <v>7</v>
      </c>
      <c r="E35" s="10">
        <f t="shared" si="0"/>
        <v>4.8611111111111112E-3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66</v>
      </c>
      <c r="D36" s="9">
        <v>6</v>
      </c>
      <c r="E36" s="10">
        <f t="shared" si="0"/>
        <v>4.1666666666666666E-3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63</v>
      </c>
      <c r="D37" s="9">
        <v>5</v>
      </c>
      <c r="E37" s="10">
        <f t="shared" si="0"/>
        <v>3.472222222222222E-3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92</v>
      </c>
      <c r="D38" s="9">
        <v>4</v>
      </c>
      <c r="E38" s="10">
        <f t="shared" si="0"/>
        <v>2.7777777777777779E-3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112</v>
      </c>
      <c r="D39" s="9">
        <v>1</v>
      </c>
      <c r="E39" s="10">
        <f t="shared" si="0"/>
        <v>6.9444444444444447E-4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100</v>
      </c>
      <c r="D40" s="9">
        <v>1</v>
      </c>
      <c r="E40" s="10">
        <f t="shared" si="0"/>
        <v>6.9444444444444447E-4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98</v>
      </c>
      <c r="D41" s="9">
        <v>1</v>
      </c>
      <c r="E41" s="10">
        <f t="shared" si="0"/>
        <v>6.9444444444444447E-4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79</v>
      </c>
      <c r="D42" s="9">
        <v>1</v>
      </c>
      <c r="E42" s="10">
        <f t="shared" si="0"/>
        <v>6.9444444444444447E-4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95</v>
      </c>
      <c r="D43" s="9">
        <v>1</v>
      </c>
      <c r="E43" s="10">
        <f t="shared" si="0"/>
        <v>6.9444444444444447E-4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72</v>
      </c>
      <c r="D44" s="9">
        <v>1</v>
      </c>
      <c r="E44" s="10">
        <f t="shared" si="0"/>
        <v>6.9444444444444447E-4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107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104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76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15</v>
      </c>
      <c r="E56" s="10">
        <f t="shared" si="0"/>
        <v>1.0416666666666666E-2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20.100000000000001" customHeight="1" thickBot="1" x14ac:dyDescent="0.4">
      <c r="A58" s="53"/>
      <c r="B58" s="87" t="s">
        <v>2</v>
      </c>
      <c r="C58" s="88"/>
      <c r="D58" s="12">
        <f>SUM(D10:D57)</f>
        <v>1440</v>
      </c>
      <c r="E58" s="11">
        <f>SUM(E10:E57)</f>
        <v>0.99999999999999967</v>
      </c>
      <c r="F58" s="1"/>
      <c r="G58" s="1"/>
      <c r="H58" s="1"/>
      <c r="I58" s="1"/>
      <c r="J58" s="1"/>
      <c r="K58" s="1"/>
    </row>
    <row r="59" spans="1:11" ht="20.100000000000001" customHeight="1" x14ac:dyDescent="0.35">
      <c r="A59" s="53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  <row r="60" spans="1:11" ht="20.100000000000001" customHeight="1" x14ac:dyDescent="0.35">
      <c r="A60" s="53"/>
      <c r="F60" s="1"/>
      <c r="G60" s="1"/>
      <c r="H60" s="1"/>
      <c r="I60" s="1"/>
      <c r="J60" s="1"/>
      <c r="K60" s="1"/>
    </row>
    <row r="61" spans="1:11" ht="20.100000000000001" customHeight="1" x14ac:dyDescent="0.35">
      <c r="A61" s="53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  <row r="63" spans="1:11" ht="17.25" x14ac:dyDescent="0.35">
      <c r="A63" s="1"/>
      <c r="F63" s="1"/>
      <c r="G63" s="1"/>
      <c r="H63" s="1"/>
      <c r="I63" s="1"/>
      <c r="J63" s="1"/>
      <c r="K63" s="1"/>
    </row>
  </sheetData>
  <autoFilter ref="B9:E37">
    <sortState ref="B10:E57">
      <sortCondition descending="1" ref="D9:D38"/>
    </sortState>
  </autoFilter>
  <mergeCells count="4">
    <mergeCell ref="A5:K5"/>
    <mergeCell ref="A6:K6"/>
    <mergeCell ref="A7:K7"/>
    <mergeCell ref="B58:C58"/>
  </mergeCells>
  <conditionalFormatting sqref="E10:E58">
    <cfRule type="dataBar" priority="425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{741E6071-8F44-434E-8703-00977EC17C65}</x14:id>
        </ext>
      </extLst>
    </cfRule>
    <cfRule type="dataBar" priority="42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{16980A29-A2EF-4AAD-A7FB-EE1863CD31CD}</x14:id>
        </ext>
      </extLst>
    </cfRule>
  </conditionalFormatting>
  <conditionalFormatting sqref="E10:E58">
    <cfRule type="dataBar" priority="42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{E62A6120-6836-4E4F-B019-FABF89936467}</x14:id>
        </ext>
      </extLst>
    </cfRule>
    <cfRule type="dataBar" priority="42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{7658E2A6-58CE-4647-97EB-96CBCCB51C7F}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1E6071-8F44-434E-8703-00977EC17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980A29-A2EF-4AAD-A7FB-EE1863CD31C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E62A6120-6836-4E4F-B019-FABF89936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58E2A6-58CE-4647-97EB-96CBCCB51C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4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41.42578125" customWidth="1"/>
    <col min="4" max="4" width="11.5703125" bestFit="1" customWidth="1"/>
    <col min="5" max="5" width="13.85546875" customWidth="1"/>
    <col min="9" max="9" width="11.5703125" customWidth="1"/>
    <col min="10" max="10" width="6.140625" customWidth="1"/>
    <col min="11" max="11" width="1.28515625" hidden="1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121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65</v>
      </c>
      <c r="D10" s="9">
        <v>870</v>
      </c>
      <c r="E10" s="10">
        <f t="shared" ref="E10:E57" si="0">D10/$D$58</f>
        <v>0.2226202661207779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427</v>
      </c>
      <c r="E11" s="10">
        <f t="shared" si="0"/>
        <v>0.10926305015353122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80</v>
      </c>
      <c r="D12" s="9">
        <v>416</v>
      </c>
      <c r="E12" s="10">
        <f t="shared" si="0"/>
        <v>0.10644831115660185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71</v>
      </c>
      <c r="D13" s="9">
        <v>181</v>
      </c>
      <c r="E13" s="10">
        <f t="shared" si="0"/>
        <v>4.6315250767656087E-2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70</v>
      </c>
      <c r="D14" s="9">
        <v>178</v>
      </c>
      <c r="E14" s="10">
        <f t="shared" si="0"/>
        <v>4.5547594677584444E-2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110</v>
      </c>
      <c r="D15" s="9">
        <v>170</v>
      </c>
      <c r="E15" s="10">
        <f t="shared" si="0"/>
        <v>4.3500511770726717E-2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111</v>
      </c>
      <c r="D16" s="9">
        <v>169</v>
      </c>
      <c r="E16" s="10">
        <f t="shared" si="0"/>
        <v>4.3244626407369501E-2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75</v>
      </c>
      <c r="D17" s="9">
        <v>151</v>
      </c>
      <c r="E17" s="10">
        <f t="shared" si="0"/>
        <v>3.8638689866939614E-2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62</v>
      </c>
      <c r="D18" s="9">
        <v>143</v>
      </c>
      <c r="E18" s="10">
        <f t="shared" si="0"/>
        <v>3.6591606960081881E-2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109</v>
      </c>
      <c r="D19" s="9">
        <v>129</v>
      </c>
      <c r="E19" s="10">
        <f t="shared" si="0"/>
        <v>3.3009211873080861E-2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60</v>
      </c>
      <c r="D20" s="9">
        <v>93</v>
      </c>
      <c r="E20" s="10">
        <f t="shared" si="0"/>
        <v>2.3797338792221085E-2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59</v>
      </c>
      <c r="D21" s="9">
        <v>88</v>
      </c>
      <c r="E21" s="10">
        <f t="shared" si="0"/>
        <v>2.2517911975435005E-2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68</v>
      </c>
      <c r="D22" s="9">
        <v>84</v>
      </c>
      <c r="E22" s="10">
        <f t="shared" si="0"/>
        <v>2.1494370522006142E-2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58</v>
      </c>
      <c r="D23" s="9">
        <v>78</v>
      </c>
      <c r="E23" s="10">
        <f t="shared" si="0"/>
        <v>1.9959058341862845E-2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105</v>
      </c>
      <c r="D24" s="9">
        <v>72</v>
      </c>
      <c r="E24" s="10">
        <f t="shared" si="0"/>
        <v>1.8423746161719549E-2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61</v>
      </c>
      <c r="D25" s="9">
        <v>62</v>
      </c>
      <c r="E25" s="10">
        <f t="shared" si="0"/>
        <v>1.5864892528147389E-2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69</v>
      </c>
      <c r="D26" s="9">
        <v>55</v>
      </c>
      <c r="E26" s="10">
        <f t="shared" si="0"/>
        <v>1.4073694984646877E-2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108</v>
      </c>
      <c r="D27" s="9">
        <v>36</v>
      </c>
      <c r="E27" s="10">
        <f t="shared" si="0"/>
        <v>9.2118730808597744E-3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77</v>
      </c>
      <c r="D28" s="9">
        <v>21</v>
      </c>
      <c r="E28" s="10">
        <f t="shared" si="0"/>
        <v>5.3735926305015355E-3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106</v>
      </c>
      <c r="D29" s="9">
        <v>20</v>
      </c>
      <c r="E29" s="10">
        <f t="shared" si="0"/>
        <v>5.1177072671443197E-3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67</v>
      </c>
      <c r="D30" s="9">
        <v>17</v>
      </c>
      <c r="E30" s="10">
        <f t="shared" si="0"/>
        <v>4.3500511770726714E-3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79</v>
      </c>
      <c r="D31" s="9">
        <v>13</v>
      </c>
      <c r="E31" s="10">
        <f t="shared" si="0"/>
        <v>3.3265097236438077E-3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112</v>
      </c>
      <c r="D32" s="9">
        <v>7</v>
      </c>
      <c r="E32" s="10">
        <f t="shared" si="0"/>
        <v>1.7911975435005118E-3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98</v>
      </c>
      <c r="D33" s="9">
        <v>5</v>
      </c>
      <c r="E33" s="10">
        <f t="shared" si="0"/>
        <v>1.2794268167860799E-3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104</v>
      </c>
      <c r="D34" s="9">
        <v>4</v>
      </c>
      <c r="E34" s="10">
        <f t="shared" si="0"/>
        <v>1.0235414534288639E-3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165</v>
      </c>
      <c r="D35" s="9">
        <v>4</v>
      </c>
      <c r="E35" s="10">
        <f t="shared" si="0"/>
        <v>1.0235414534288639E-3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63</v>
      </c>
      <c r="D36" s="9">
        <v>3</v>
      </c>
      <c r="E36" s="10">
        <f t="shared" si="0"/>
        <v>7.6765609007164786E-4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100</v>
      </c>
      <c r="D37" s="9">
        <v>3</v>
      </c>
      <c r="E37" s="10">
        <f t="shared" si="0"/>
        <v>7.6765609007164786E-4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99</v>
      </c>
      <c r="D38" s="9">
        <v>3</v>
      </c>
      <c r="E38" s="10">
        <f t="shared" si="0"/>
        <v>7.6765609007164786E-4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64</v>
      </c>
      <c r="D39" s="9">
        <v>3</v>
      </c>
      <c r="E39" s="10">
        <f t="shared" si="0"/>
        <v>7.6765609007164786E-4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101</v>
      </c>
      <c r="D40" s="9">
        <v>2</v>
      </c>
      <c r="E40" s="10">
        <f t="shared" si="0"/>
        <v>5.1177072671443195E-4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102</v>
      </c>
      <c r="D41" s="9">
        <v>1</v>
      </c>
      <c r="E41" s="10">
        <f t="shared" si="0"/>
        <v>2.5588536335721597E-4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66</v>
      </c>
      <c r="D42" s="9">
        <v>1</v>
      </c>
      <c r="E42" s="10">
        <f t="shared" si="0"/>
        <v>2.5588536335721597E-4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107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78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76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72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94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90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103</v>
      </c>
      <c r="D56" s="9">
        <v>24</v>
      </c>
      <c r="E56" s="10">
        <f t="shared" si="0"/>
        <v>6.1412487205731829E-3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73</v>
      </c>
      <c r="D57" s="9">
        <v>375</v>
      </c>
      <c r="E57" s="10">
        <f t="shared" si="0"/>
        <v>9.595701125895599E-2</v>
      </c>
      <c r="F57" s="1"/>
      <c r="G57" s="1"/>
      <c r="H57" s="1"/>
      <c r="I57" s="1"/>
      <c r="J57" s="1"/>
      <c r="K57" s="1"/>
    </row>
    <row r="58" spans="1:11" ht="20.100000000000001" customHeight="1" thickBot="1" x14ac:dyDescent="0.4">
      <c r="A58" s="53"/>
      <c r="B58" s="89" t="s">
        <v>2</v>
      </c>
      <c r="C58" s="90"/>
      <c r="D58" s="12">
        <f>SUM(D10:D57)</f>
        <v>3908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20.100000000000001" customHeight="1" x14ac:dyDescent="0.35">
      <c r="A59" s="53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  <row r="60" spans="1:11" ht="20.100000000000001" customHeight="1" x14ac:dyDescent="0.35">
      <c r="A60" s="53"/>
      <c r="F60" s="1"/>
      <c r="G60" s="1"/>
      <c r="H60" s="1"/>
      <c r="I60" s="1"/>
      <c r="J60" s="1"/>
      <c r="K60" s="1"/>
    </row>
    <row r="61" spans="1:11" ht="20.100000000000001" customHeight="1" x14ac:dyDescent="0.35">
      <c r="A61" s="53"/>
      <c r="F61" s="1"/>
      <c r="G61" s="1"/>
      <c r="H61" s="1"/>
      <c r="I61" s="1"/>
      <c r="J61" s="1"/>
      <c r="K61" s="1"/>
    </row>
    <row r="62" spans="1:11" ht="20.100000000000001" customHeight="1" x14ac:dyDescent="0.35">
      <c r="A62" s="53"/>
      <c r="F62" s="1"/>
      <c r="G62" s="1"/>
      <c r="H62" s="1"/>
      <c r="I62" s="1"/>
      <c r="J62" s="1"/>
      <c r="K62" s="1"/>
    </row>
    <row r="63" spans="1:11" ht="17.25" x14ac:dyDescent="0.35">
      <c r="A63" s="1"/>
      <c r="F63" s="1"/>
      <c r="G63" s="1"/>
      <c r="H63" s="1"/>
      <c r="I63" s="1"/>
      <c r="J63" s="1"/>
      <c r="K63" s="1"/>
    </row>
    <row r="64" spans="1:11" ht="17.25" x14ac:dyDescent="0.35">
      <c r="A64" s="1"/>
      <c r="F64" s="1"/>
      <c r="G64" s="1"/>
      <c r="H64" s="1"/>
      <c r="I64" s="1"/>
      <c r="J64" s="1"/>
      <c r="K64" s="1"/>
    </row>
  </sheetData>
  <autoFilter ref="B9:E35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25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{7351A41C-CFE4-4062-B0E2-440DD11D422C}</x14:id>
        </ext>
      </extLst>
    </cfRule>
    <cfRule type="dataBar" priority="425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{770A0577-3480-4691-AEC9-DD0568DAFA08}</x14:id>
        </ext>
      </extLst>
    </cfRule>
  </conditionalFormatting>
  <conditionalFormatting sqref="E10:E58">
    <cfRule type="dataBar" priority="42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{93C637C2-129E-414F-A18D-A13F1C1EF51A}</x14:id>
        </ext>
      </extLst>
    </cfRule>
    <cfRule type="dataBar" priority="42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{4A9DBD17-AF64-4CD0-ADCF-D67DE2750790}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1A41C-CFE4-4062-B0E2-440DD11D4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0A0577-3480-4691-AEC9-DD0568DAFA0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93C637C2-129E-414F-A18D-A13F1C1EF5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9DBD17-AF64-4CD0-ADCF-D67DE27507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122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281</v>
      </c>
      <c r="E10" s="10">
        <f t="shared" ref="E10:E57" si="0">D10/$D$58</f>
        <v>0.22231012658227847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170</v>
      </c>
      <c r="E11" s="10">
        <f t="shared" si="0"/>
        <v>0.13449367088607594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67</v>
      </c>
      <c r="D12" s="9">
        <v>134</v>
      </c>
      <c r="E12" s="10">
        <f t="shared" si="0"/>
        <v>0.1060126582278481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110</v>
      </c>
      <c r="D13" s="9">
        <v>118</v>
      </c>
      <c r="E13" s="10">
        <f t="shared" si="0"/>
        <v>9.3354430379746833E-2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74</v>
      </c>
      <c r="D14" s="9">
        <v>90</v>
      </c>
      <c r="E14" s="10">
        <f t="shared" si="0"/>
        <v>7.1202531645569625E-2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70</v>
      </c>
      <c r="D15" s="9">
        <v>78</v>
      </c>
      <c r="E15" s="10">
        <f t="shared" si="0"/>
        <v>6.1708860759493674E-2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108</v>
      </c>
      <c r="D16" s="9">
        <v>75</v>
      </c>
      <c r="E16" s="10">
        <f t="shared" si="0"/>
        <v>5.9335443037974681E-2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109</v>
      </c>
      <c r="D17" s="9">
        <v>71</v>
      </c>
      <c r="E17" s="10">
        <f t="shared" si="0"/>
        <v>5.6170886075949368E-2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65</v>
      </c>
      <c r="D18" s="9">
        <v>32</v>
      </c>
      <c r="E18" s="10">
        <f t="shared" si="0"/>
        <v>2.5316455696202531E-2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58</v>
      </c>
      <c r="D19" s="9">
        <v>30</v>
      </c>
      <c r="E19" s="10">
        <f t="shared" si="0"/>
        <v>2.3734177215189875E-2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59</v>
      </c>
      <c r="D20" s="9">
        <v>28</v>
      </c>
      <c r="E20" s="10">
        <f t="shared" si="0"/>
        <v>2.2151898734177215E-2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61</v>
      </c>
      <c r="D21" s="9">
        <v>25</v>
      </c>
      <c r="E21" s="10">
        <f t="shared" si="0"/>
        <v>1.9778481012658229E-2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105</v>
      </c>
      <c r="D22" s="9">
        <v>24</v>
      </c>
      <c r="E22" s="10">
        <f t="shared" si="0"/>
        <v>1.8987341772151899E-2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102</v>
      </c>
      <c r="D23" s="9">
        <v>17</v>
      </c>
      <c r="E23" s="10">
        <f t="shared" si="0"/>
        <v>1.3449367088607595E-2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60</v>
      </c>
      <c r="D24" s="9">
        <v>16</v>
      </c>
      <c r="E24" s="10">
        <f t="shared" si="0"/>
        <v>1.2658227848101266E-2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71</v>
      </c>
      <c r="D25" s="9">
        <v>9</v>
      </c>
      <c r="E25" s="10">
        <f t="shared" si="0"/>
        <v>7.1202531645569618E-3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106</v>
      </c>
      <c r="D26" s="9">
        <v>8</v>
      </c>
      <c r="E26" s="10">
        <f t="shared" si="0"/>
        <v>6.3291139240506328E-3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100</v>
      </c>
      <c r="D27" s="9">
        <v>8</v>
      </c>
      <c r="E27" s="10">
        <f t="shared" si="0"/>
        <v>6.3291139240506328E-3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75</v>
      </c>
      <c r="D28" s="9">
        <v>7</v>
      </c>
      <c r="E28" s="10">
        <f t="shared" si="0"/>
        <v>5.5379746835443038E-3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165</v>
      </c>
      <c r="D29" s="9">
        <v>6</v>
      </c>
      <c r="E29" s="10">
        <f t="shared" si="0"/>
        <v>4.7468354430379748E-3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68</v>
      </c>
      <c r="D30" s="9">
        <v>5</v>
      </c>
      <c r="E30" s="10">
        <f t="shared" si="0"/>
        <v>3.9556962025316458E-3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63</v>
      </c>
      <c r="D31" s="9">
        <v>4</v>
      </c>
      <c r="E31" s="10">
        <f t="shared" si="0"/>
        <v>3.1645569620253164E-3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62</v>
      </c>
      <c r="D32" s="9">
        <v>3</v>
      </c>
      <c r="E32" s="10">
        <f t="shared" si="0"/>
        <v>2.3734177215189874E-3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77</v>
      </c>
      <c r="D33" s="9">
        <v>3</v>
      </c>
      <c r="E33" s="10">
        <f t="shared" si="0"/>
        <v>2.3734177215189874E-3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78</v>
      </c>
      <c r="D34" s="9">
        <v>2</v>
      </c>
      <c r="E34" s="10">
        <f t="shared" si="0"/>
        <v>1.5822784810126582E-3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96</v>
      </c>
      <c r="D35" s="9">
        <v>2</v>
      </c>
      <c r="E35" s="10">
        <f t="shared" si="0"/>
        <v>1.5822784810126582E-3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79</v>
      </c>
      <c r="D36" s="9">
        <v>1</v>
      </c>
      <c r="E36" s="10">
        <f t="shared" si="0"/>
        <v>7.911392405063291E-4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76</v>
      </c>
      <c r="D37" s="9">
        <v>1</v>
      </c>
      <c r="E37" s="10">
        <f t="shared" si="0"/>
        <v>7.911392405063291E-4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93</v>
      </c>
      <c r="D38" s="9">
        <v>1</v>
      </c>
      <c r="E38" s="10">
        <f t="shared" si="0"/>
        <v>7.911392405063291E-4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89</v>
      </c>
      <c r="D39" s="9">
        <v>1</v>
      </c>
      <c r="E39" s="10">
        <f t="shared" si="0"/>
        <v>7.911392405063291E-4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107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69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112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104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101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98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66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72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94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99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91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90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64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4</v>
      </c>
      <c r="E56" s="10">
        <f t="shared" si="0"/>
        <v>3.1645569620253164E-3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10</v>
      </c>
      <c r="E57" s="10">
        <f t="shared" si="0"/>
        <v>7.9113924050632917E-3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1264</v>
      </c>
      <c r="E58" s="11">
        <f>SUM(E10:E57)</f>
        <v>1.0000000000000002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5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26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{CA652118-6E5D-49D7-B1BE-4646F2625109}</x14:id>
        </ext>
      </extLst>
    </cfRule>
    <cfRule type="dataBar" priority="426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{91C55281-18E1-4A01-A1C3-F59A8AE3204C}</x14:id>
        </ext>
      </extLst>
    </cfRule>
  </conditionalFormatting>
  <conditionalFormatting sqref="E10:E58">
    <cfRule type="dataBar" priority="42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{82000395-0762-47FF-BD7F-9A6EF857467D}</x14:id>
        </ext>
      </extLst>
    </cfRule>
    <cfRule type="dataBar" priority="42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{7150B21A-FA4C-4904-8138-03D4EDA71004}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652118-6E5D-49D7-B1BE-4646F2625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C55281-18E1-4A01-A1C3-F59A8AE3204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82000395-0762-47FF-BD7F-9A6EF85746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50B21A-FA4C-4904-8138-03D4EDA71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0.57031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123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109</v>
      </c>
      <c r="D10" s="9">
        <v>271</v>
      </c>
      <c r="E10" s="10">
        <f t="shared" ref="E10:E57" si="0">D10/$D$58</f>
        <v>0.17097791798107256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200</v>
      </c>
      <c r="E11" s="10">
        <f t="shared" si="0"/>
        <v>0.12618296529968454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80</v>
      </c>
      <c r="D12" s="9">
        <v>182</v>
      </c>
      <c r="E12" s="10">
        <f t="shared" si="0"/>
        <v>0.11482649842271293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111</v>
      </c>
      <c r="D13" s="9">
        <v>148</v>
      </c>
      <c r="E13" s="10">
        <f t="shared" si="0"/>
        <v>9.3375394321766558E-2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70</v>
      </c>
      <c r="D14" s="9">
        <v>146</v>
      </c>
      <c r="E14" s="10">
        <f t="shared" si="0"/>
        <v>9.2113564668769715E-2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110</v>
      </c>
      <c r="D15" s="9">
        <v>103</v>
      </c>
      <c r="E15" s="10">
        <f t="shared" si="0"/>
        <v>6.4984227129337546E-2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106</v>
      </c>
      <c r="D16" s="9">
        <v>78</v>
      </c>
      <c r="E16" s="10">
        <f t="shared" si="0"/>
        <v>4.9211356466876972E-2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102</v>
      </c>
      <c r="D17" s="9">
        <v>61</v>
      </c>
      <c r="E17" s="10">
        <f t="shared" si="0"/>
        <v>3.8485804416403785E-2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77</v>
      </c>
      <c r="D18" s="9">
        <v>52</v>
      </c>
      <c r="E18" s="10">
        <f t="shared" si="0"/>
        <v>3.2807570977917984E-2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101</v>
      </c>
      <c r="D19" s="9">
        <v>47</v>
      </c>
      <c r="E19" s="10">
        <f t="shared" si="0"/>
        <v>2.9652996845425869E-2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60</v>
      </c>
      <c r="D20" s="9">
        <v>46</v>
      </c>
      <c r="E20" s="10">
        <f t="shared" si="0"/>
        <v>2.9022082018927444E-2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59</v>
      </c>
      <c r="D21" s="9">
        <v>45</v>
      </c>
      <c r="E21" s="10">
        <f t="shared" si="0"/>
        <v>2.8391167192429023E-2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58</v>
      </c>
      <c r="D22" s="9">
        <v>25</v>
      </c>
      <c r="E22" s="10">
        <f t="shared" si="0"/>
        <v>1.5772870662460567E-2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108</v>
      </c>
      <c r="D23" s="9">
        <v>22</v>
      </c>
      <c r="E23" s="10">
        <f t="shared" si="0"/>
        <v>1.38801261829653E-2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61</v>
      </c>
      <c r="D24" s="9">
        <v>20</v>
      </c>
      <c r="E24" s="10">
        <f t="shared" si="0"/>
        <v>1.2618296529968454E-2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62</v>
      </c>
      <c r="D25" s="9">
        <v>18</v>
      </c>
      <c r="E25" s="10">
        <f t="shared" si="0"/>
        <v>1.1356466876971609E-2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75</v>
      </c>
      <c r="D26" s="9">
        <v>15</v>
      </c>
      <c r="E26" s="10">
        <f t="shared" si="0"/>
        <v>9.4637223974763408E-3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67</v>
      </c>
      <c r="D27" s="9">
        <v>10</v>
      </c>
      <c r="E27" s="10">
        <f t="shared" si="0"/>
        <v>6.3091482649842269E-3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105</v>
      </c>
      <c r="D28" s="9">
        <v>10</v>
      </c>
      <c r="E28" s="10">
        <f t="shared" si="0"/>
        <v>6.3091482649842269E-3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165</v>
      </c>
      <c r="D29" s="9">
        <v>9</v>
      </c>
      <c r="E29" s="10">
        <f t="shared" si="0"/>
        <v>5.6782334384858045E-3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104</v>
      </c>
      <c r="D30" s="9">
        <v>7</v>
      </c>
      <c r="E30" s="10">
        <f t="shared" si="0"/>
        <v>4.4164037854889588E-3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98</v>
      </c>
      <c r="D31" s="9">
        <v>7</v>
      </c>
      <c r="E31" s="10">
        <f t="shared" si="0"/>
        <v>4.4164037854889588E-3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78</v>
      </c>
      <c r="D32" s="9">
        <v>7</v>
      </c>
      <c r="E32" s="10">
        <f t="shared" si="0"/>
        <v>4.4164037854889588E-3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79</v>
      </c>
      <c r="D33" s="9">
        <v>7</v>
      </c>
      <c r="E33" s="10">
        <f t="shared" si="0"/>
        <v>4.4164037854889588E-3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65</v>
      </c>
      <c r="D34" s="9">
        <v>6</v>
      </c>
      <c r="E34" s="10">
        <f t="shared" si="0"/>
        <v>3.7854889589905363E-3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69</v>
      </c>
      <c r="D35" s="9">
        <v>5</v>
      </c>
      <c r="E35" s="10">
        <f t="shared" si="0"/>
        <v>3.1545741324921135E-3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76</v>
      </c>
      <c r="D36" s="9">
        <v>5</v>
      </c>
      <c r="E36" s="10">
        <f t="shared" si="0"/>
        <v>3.1545741324921135E-3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71</v>
      </c>
      <c r="D37" s="9">
        <v>4</v>
      </c>
      <c r="E37" s="10">
        <f t="shared" si="0"/>
        <v>2.523659305993691E-3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63</v>
      </c>
      <c r="D38" s="9">
        <v>4</v>
      </c>
      <c r="E38" s="10">
        <f t="shared" si="0"/>
        <v>2.523659305993691E-3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68</v>
      </c>
      <c r="D39" s="9">
        <v>3</v>
      </c>
      <c r="E39" s="10">
        <f t="shared" si="0"/>
        <v>1.8927444794952682E-3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96</v>
      </c>
      <c r="D40" s="9">
        <v>3</v>
      </c>
      <c r="E40" s="10">
        <f t="shared" si="0"/>
        <v>1.8927444794952682E-3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66</v>
      </c>
      <c r="D41" s="9">
        <v>1</v>
      </c>
      <c r="E41" s="10">
        <f t="shared" si="0"/>
        <v>6.3091482649842276E-4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95</v>
      </c>
      <c r="D42" s="9">
        <v>1</v>
      </c>
      <c r="E42" s="10">
        <f t="shared" si="0"/>
        <v>6.3091482649842276E-4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93</v>
      </c>
      <c r="D43" s="9">
        <v>1</v>
      </c>
      <c r="E43" s="10">
        <f t="shared" si="0"/>
        <v>6.3091482649842276E-4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107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112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100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14</v>
      </c>
      <c r="E56" s="10">
        <f t="shared" si="0"/>
        <v>8.8328075709779175E-3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2</v>
      </c>
      <c r="E57" s="10">
        <f t="shared" si="0"/>
        <v>1.2618296529968455E-3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1585</v>
      </c>
      <c r="E58" s="11">
        <f>SUM(E10:E57)</f>
        <v>1.0000000000000002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26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{9151AD7D-DC07-4DDF-85D7-C493822DFE33}</x14:id>
        </ext>
      </extLst>
    </cfRule>
    <cfRule type="dataBar" priority="426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{BD632A6D-E585-4FF2-8B32-D6CDF9A898DA}</x14:id>
        </ext>
      </extLst>
    </cfRule>
  </conditionalFormatting>
  <conditionalFormatting sqref="E10:E58">
    <cfRule type="dataBar" priority="42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{A4893A07-B02E-49D7-A50A-103BEDB43105}</x14:id>
        </ext>
      </extLst>
    </cfRule>
    <cfRule type="dataBar" priority="42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{69913E73-F748-417D-89FA-1617214EF3EB}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51AD7D-DC07-4DDF-85D7-C493822DF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632A6D-E585-4FF2-8B32-D6CDF9A898D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A4893A07-B02E-49D7-A50A-103BEDB43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913E73-F748-417D-89FA-1617214EF3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5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152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111</v>
      </c>
      <c r="D10" s="9">
        <v>215</v>
      </c>
      <c r="E10" s="10">
        <f t="shared" ref="E10:E57" si="0">D10/$D$58</f>
        <v>0.24266365688487584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137</v>
      </c>
      <c r="E11" s="10">
        <f t="shared" si="0"/>
        <v>0.15462753950338601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70</v>
      </c>
      <c r="D12" s="9">
        <v>80</v>
      </c>
      <c r="E12" s="10">
        <f t="shared" si="0"/>
        <v>9.0293453724604969E-2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110</v>
      </c>
      <c r="D13" s="9">
        <v>60</v>
      </c>
      <c r="E13" s="10">
        <f t="shared" si="0"/>
        <v>6.772009029345373E-2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67</v>
      </c>
      <c r="D14" s="9">
        <v>59</v>
      </c>
      <c r="E14" s="10">
        <f t="shared" si="0"/>
        <v>6.6591422121896157E-2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108</v>
      </c>
      <c r="D15" s="9">
        <v>42</v>
      </c>
      <c r="E15" s="10">
        <f t="shared" si="0"/>
        <v>4.740406320541761E-2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62</v>
      </c>
      <c r="D16" s="9">
        <v>41</v>
      </c>
      <c r="E16" s="10">
        <f t="shared" si="0"/>
        <v>4.6275395033860044E-2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102</v>
      </c>
      <c r="D17" s="9">
        <v>33</v>
      </c>
      <c r="E17" s="10">
        <f t="shared" si="0"/>
        <v>3.724604966139955E-2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80</v>
      </c>
      <c r="D18" s="9">
        <v>29</v>
      </c>
      <c r="E18" s="10">
        <f t="shared" si="0"/>
        <v>3.2731376975169299E-2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68</v>
      </c>
      <c r="D19" s="9">
        <v>26</v>
      </c>
      <c r="E19" s="10">
        <f t="shared" si="0"/>
        <v>2.9345372460496615E-2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58</v>
      </c>
      <c r="D20" s="9">
        <v>20</v>
      </c>
      <c r="E20" s="10">
        <f t="shared" si="0"/>
        <v>2.2573363431151242E-2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65</v>
      </c>
      <c r="D21" s="9">
        <v>19</v>
      </c>
      <c r="E21" s="10">
        <f t="shared" si="0"/>
        <v>2.144469525959368E-2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61</v>
      </c>
      <c r="D22" s="9">
        <v>19</v>
      </c>
      <c r="E22" s="10">
        <f t="shared" si="0"/>
        <v>2.144469525959368E-2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105</v>
      </c>
      <c r="D23" s="9">
        <v>17</v>
      </c>
      <c r="E23" s="10">
        <f t="shared" si="0"/>
        <v>1.9187358916478554E-2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75</v>
      </c>
      <c r="D24" s="9">
        <v>15</v>
      </c>
      <c r="E24" s="10">
        <f t="shared" si="0"/>
        <v>1.6930022573363433E-2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60</v>
      </c>
      <c r="D25" s="9">
        <v>14</v>
      </c>
      <c r="E25" s="10">
        <f t="shared" si="0"/>
        <v>1.580135440180587E-2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109</v>
      </c>
      <c r="D26" s="9">
        <v>12</v>
      </c>
      <c r="E26" s="10">
        <f t="shared" si="0"/>
        <v>1.3544018058690745E-2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71</v>
      </c>
      <c r="D27" s="9">
        <v>12</v>
      </c>
      <c r="E27" s="10">
        <f t="shared" si="0"/>
        <v>1.3544018058690745E-2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79</v>
      </c>
      <c r="D28" s="9">
        <v>7</v>
      </c>
      <c r="E28" s="10">
        <f t="shared" si="0"/>
        <v>7.900677200902935E-3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59</v>
      </c>
      <c r="D29" s="9">
        <v>5</v>
      </c>
      <c r="E29" s="10">
        <f t="shared" si="0"/>
        <v>5.6433408577878106E-3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106</v>
      </c>
      <c r="D30" s="9">
        <v>4</v>
      </c>
      <c r="E30" s="10">
        <f t="shared" si="0"/>
        <v>4.5146726862302479E-3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165</v>
      </c>
      <c r="D31" s="9">
        <v>3</v>
      </c>
      <c r="E31" s="10">
        <f t="shared" si="0"/>
        <v>3.3860045146726862E-3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77</v>
      </c>
      <c r="D32" s="9">
        <v>2</v>
      </c>
      <c r="E32" s="10">
        <f t="shared" si="0"/>
        <v>2.257336343115124E-3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104</v>
      </c>
      <c r="D33" s="9">
        <v>1</v>
      </c>
      <c r="E33" s="10">
        <f t="shared" si="0"/>
        <v>1.128668171557562E-3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101</v>
      </c>
      <c r="D34" s="9">
        <v>1</v>
      </c>
      <c r="E34" s="10">
        <f t="shared" si="0"/>
        <v>1.128668171557562E-3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92</v>
      </c>
      <c r="D35" s="9">
        <v>1</v>
      </c>
      <c r="E35" s="10">
        <f t="shared" si="0"/>
        <v>1.128668171557562E-3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94</v>
      </c>
      <c r="D36" s="9">
        <v>1</v>
      </c>
      <c r="E36" s="10">
        <f t="shared" si="0"/>
        <v>1.128668171557562E-3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91</v>
      </c>
      <c r="D37" s="9">
        <v>1</v>
      </c>
      <c r="E37" s="10">
        <f t="shared" si="0"/>
        <v>1.128668171557562E-3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93</v>
      </c>
      <c r="D38" s="9">
        <v>1</v>
      </c>
      <c r="E38" s="10">
        <f t="shared" si="0"/>
        <v>1.128668171557562E-3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107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69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112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63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100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98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78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66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96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76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95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72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99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7</v>
      </c>
      <c r="E56" s="10">
        <f t="shared" si="0"/>
        <v>7.900677200902935E-3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2</v>
      </c>
      <c r="E57" s="10">
        <f t="shared" si="0"/>
        <v>2.257336343115124E-3</v>
      </c>
      <c r="F57" s="1"/>
      <c r="G57" s="1"/>
      <c r="H57" s="1"/>
      <c r="I57" s="1"/>
      <c r="J57" s="1"/>
      <c r="K57" s="1"/>
    </row>
    <row r="58" spans="1:11" ht="20.100000000000001" customHeight="1" thickBot="1" x14ac:dyDescent="0.4">
      <c r="A58" s="53"/>
      <c r="B58" s="87" t="s">
        <v>2</v>
      </c>
      <c r="C58" s="88"/>
      <c r="D58" s="12">
        <f>SUM(D10:D57)</f>
        <v>886</v>
      </c>
      <c r="E58" s="11">
        <f>SUM(E10:E57)</f>
        <v>0.99999999999999978</v>
      </c>
      <c r="F58" s="1"/>
      <c r="G58" s="1"/>
      <c r="H58" s="1"/>
      <c r="I58" s="1"/>
      <c r="J58" s="1"/>
      <c r="K58" s="1"/>
    </row>
    <row r="59" spans="1:11" ht="20.100000000000001" customHeight="1" x14ac:dyDescent="0.35">
      <c r="A59" s="53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  <row r="60" spans="1:11" ht="20.100000000000001" customHeight="1" x14ac:dyDescent="0.35">
      <c r="A60" s="53"/>
      <c r="F60" s="1"/>
      <c r="G60" s="1"/>
      <c r="H60" s="1"/>
      <c r="I60" s="1"/>
      <c r="J60" s="1"/>
      <c r="K60" s="1"/>
    </row>
    <row r="61" spans="1:11" ht="20.100000000000001" customHeight="1" x14ac:dyDescent="0.35">
      <c r="A61" s="53"/>
      <c r="F61" s="1"/>
      <c r="G61" s="1"/>
      <c r="H61" s="1"/>
      <c r="I61" s="1"/>
      <c r="J61" s="1"/>
      <c r="K61" s="1"/>
    </row>
    <row r="62" spans="1:11" ht="20.100000000000001" customHeight="1" x14ac:dyDescent="0.35">
      <c r="A62" s="53"/>
      <c r="F62" s="1"/>
      <c r="G62" s="1"/>
      <c r="H62" s="1"/>
      <c r="I62" s="1"/>
      <c r="J62" s="1"/>
      <c r="K62" s="1"/>
    </row>
    <row r="63" spans="1:11" ht="20.100000000000001" customHeight="1" x14ac:dyDescent="0.35">
      <c r="A63" s="53"/>
      <c r="F63" s="1"/>
      <c r="G63" s="1"/>
      <c r="H63" s="1"/>
      <c r="I63" s="1"/>
      <c r="J63" s="1"/>
      <c r="K63" s="1"/>
    </row>
    <row r="64" spans="1:11" ht="17.25" x14ac:dyDescent="0.35">
      <c r="A64" s="1"/>
      <c r="F64" s="1"/>
      <c r="G64" s="1"/>
      <c r="H64" s="1"/>
      <c r="I64" s="1"/>
      <c r="J64" s="1"/>
      <c r="K64" s="1"/>
    </row>
    <row r="65" spans="1:11" ht="17.25" x14ac:dyDescent="0.35">
      <c r="A65" s="1"/>
      <c r="F65" s="1"/>
      <c r="G65" s="1"/>
      <c r="H65" s="1"/>
      <c r="I65" s="1"/>
      <c r="J65" s="1"/>
      <c r="K65" s="1"/>
    </row>
  </sheetData>
  <autoFilter ref="B9:E34">
    <sortState ref="B10:E57">
      <sortCondition descending="1" ref="D9:D36"/>
    </sortState>
  </autoFilter>
  <mergeCells count="4">
    <mergeCell ref="A5:K5"/>
    <mergeCell ref="A6:K6"/>
    <mergeCell ref="A7:K7"/>
    <mergeCell ref="B58:C58"/>
  </mergeCells>
  <conditionalFormatting sqref="E10:E58">
    <cfRule type="dataBar" priority="427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{4F01366C-4C34-44B3-B2BF-8E399E617D77}</x14:id>
        </ext>
      </extLst>
    </cfRule>
    <cfRule type="dataBar" priority="427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{9BFBFD34-82E8-4082-BB46-E0A808A992DF}</x14:id>
        </ext>
      </extLst>
    </cfRule>
  </conditionalFormatting>
  <conditionalFormatting sqref="E10:E58">
    <cfRule type="dataBar" priority="42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{6083B410-90F9-49E9-800F-63E12B63D75B}</x14:id>
        </ext>
      </extLst>
    </cfRule>
    <cfRule type="dataBar" priority="42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{483269FF-34DC-4361-B16A-5703B2619530}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01366C-4C34-44B3-B2BF-8E399E617D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FBFD34-82E8-4082-BB46-E0A808A992D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6083B410-90F9-49E9-800F-63E12B63D7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3269FF-34DC-4361-B16A-5703B26195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124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67</v>
      </c>
      <c r="D10" s="9">
        <v>221</v>
      </c>
      <c r="E10" s="10">
        <f t="shared" ref="E10:E57" si="0">D10/$D$58</f>
        <v>0.12939110070257612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219</v>
      </c>
      <c r="E11" s="10">
        <f t="shared" si="0"/>
        <v>0.12822014051522249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70</v>
      </c>
      <c r="D12" s="9">
        <v>193</v>
      </c>
      <c r="E12" s="10">
        <f t="shared" si="0"/>
        <v>0.11299765807962529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80</v>
      </c>
      <c r="D13" s="9">
        <v>189</v>
      </c>
      <c r="E13" s="10">
        <f t="shared" si="0"/>
        <v>0.11065573770491803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74</v>
      </c>
      <c r="D14" s="9">
        <v>139</v>
      </c>
      <c r="E14" s="10">
        <f t="shared" si="0"/>
        <v>8.1381733021077277E-2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109</v>
      </c>
      <c r="D15" s="9">
        <v>123</v>
      </c>
      <c r="E15" s="10">
        <f t="shared" si="0"/>
        <v>7.201405152224824E-2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110</v>
      </c>
      <c r="D16" s="9">
        <v>91</v>
      </c>
      <c r="E16" s="10">
        <f t="shared" si="0"/>
        <v>5.3278688524590161E-2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105</v>
      </c>
      <c r="D17" s="9">
        <v>68</v>
      </c>
      <c r="E17" s="10">
        <f t="shared" si="0"/>
        <v>3.9812646370023422E-2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108</v>
      </c>
      <c r="D18" s="9">
        <v>67</v>
      </c>
      <c r="E18" s="10">
        <f t="shared" si="0"/>
        <v>3.9227166276346606E-2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65</v>
      </c>
      <c r="D19" s="9">
        <v>57</v>
      </c>
      <c r="E19" s="10">
        <f t="shared" si="0"/>
        <v>3.3372365339578457E-2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58</v>
      </c>
      <c r="D20" s="9">
        <v>52</v>
      </c>
      <c r="E20" s="10">
        <f t="shared" si="0"/>
        <v>3.0444964871194378E-2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106</v>
      </c>
      <c r="D21" s="9">
        <v>47</v>
      </c>
      <c r="E21" s="10">
        <f t="shared" si="0"/>
        <v>2.7517564402810304E-2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59</v>
      </c>
      <c r="D22" s="9">
        <v>47</v>
      </c>
      <c r="E22" s="10">
        <f t="shared" si="0"/>
        <v>2.7517564402810304E-2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102</v>
      </c>
      <c r="D23" s="9">
        <v>30</v>
      </c>
      <c r="E23" s="10">
        <f t="shared" si="0"/>
        <v>1.7564402810304448E-2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61</v>
      </c>
      <c r="D24" s="9">
        <v>22</v>
      </c>
      <c r="E24" s="10">
        <f t="shared" si="0"/>
        <v>1.288056206088993E-2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62</v>
      </c>
      <c r="D25" s="9">
        <v>17</v>
      </c>
      <c r="E25" s="10">
        <f t="shared" si="0"/>
        <v>9.9531615925058554E-3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96</v>
      </c>
      <c r="D26" s="9">
        <v>17</v>
      </c>
      <c r="E26" s="10">
        <f t="shared" si="0"/>
        <v>9.9531615925058554E-3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60</v>
      </c>
      <c r="D27" s="9">
        <v>15</v>
      </c>
      <c r="E27" s="10">
        <f t="shared" si="0"/>
        <v>8.7822014051522242E-3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63</v>
      </c>
      <c r="D28" s="9">
        <v>14</v>
      </c>
      <c r="E28" s="10">
        <f t="shared" si="0"/>
        <v>8.1967213114754103E-3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75</v>
      </c>
      <c r="D29" s="9">
        <v>11</v>
      </c>
      <c r="E29" s="10">
        <f t="shared" si="0"/>
        <v>6.4402810304449651E-3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68</v>
      </c>
      <c r="D30" s="9">
        <v>10</v>
      </c>
      <c r="E30" s="10">
        <f t="shared" si="0"/>
        <v>5.8548009367681503E-3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101</v>
      </c>
      <c r="D31" s="9">
        <v>8</v>
      </c>
      <c r="E31" s="10">
        <f t="shared" si="0"/>
        <v>4.6838407494145199E-3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165</v>
      </c>
      <c r="D32" s="9">
        <v>8</v>
      </c>
      <c r="E32" s="10">
        <f t="shared" si="0"/>
        <v>4.6838407494145199E-3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100</v>
      </c>
      <c r="D33" s="9">
        <v>8</v>
      </c>
      <c r="E33" s="10">
        <f t="shared" si="0"/>
        <v>4.6838407494145199E-3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69</v>
      </c>
      <c r="D34" s="9">
        <v>5</v>
      </c>
      <c r="E34" s="10">
        <f t="shared" si="0"/>
        <v>2.9274004683840752E-3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71</v>
      </c>
      <c r="D35" s="9">
        <v>4</v>
      </c>
      <c r="E35" s="10">
        <f t="shared" si="0"/>
        <v>2.34192037470726E-3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95</v>
      </c>
      <c r="D36" s="9">
        <v>3</v>
      </c>
      <c r="E36" s="10">
        <f t="shared" si="0"/>
        <v>1.756440281030445E-3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78</v>
      </c>
      <c r="D37" s="9">
        <v>2</v>
      </c>
      <c r="E37" s="10">
        <f t="shared" si="0"/>
        <v>1.17096018735363E-3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66</v>
      </c>
      <c r="D38" s="9">
        <v>2</v>
      </c>
      <c r="E38" s="10">
        <f t="shared" si="0"/>
        <v>1.17096018735363E-3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79</v>
      </c>
      <c r="D39" s="9">
        <v>2</v>
      </c>
      <c r="E39" s="10">
        <f t="shared" si="0"/>
        <v>1.17096018735363E-3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93</v>
      </c>
      <c r="D40" s="9">
        <v>2</v>
      </c>
      <c r="E40" s="10">
        <f t="shared" si="0"/>
        <v>1.17096018735363E-3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77</v>
      </c>
      <c r="D41" s="9">
        <v>1</v>
      </c>
      <c r="E41" s="10">
        <f t="shared" si="0"/>
        <v>5.8548009367681499E-4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76</v>
      </c>
      <c r="D42" s="9">
        <v>1</v>
      </c>
      <c r="E42" s="10">
        <f t="shared" si="0"/>
        <v>5.8548009367681499E-4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72</v>
      </c>
      <c r="D43" s="9">
        <v>1</v>
      </c>
      <c r="E43" s="10">
        <f t="shared" si="0"/>
        <v>5.8548009367681499E-4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91</v>
      </c>
      <c r="D44" s="9">
        <v>1</v>
      </c>
      <c r="E44" s="10">
        <f t="shared" si="0"/>
        <v>5.8548009367681499E-4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107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112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104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98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97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94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99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10</v>
      </c>
      <c r="E56" s="10">
        <f t="shared" si="0"/>
        <v>5.8548009367681503E-3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1</v>
      </c>
      <c r="E57" s="10">
        <f t="shared" si="0"/>
        <v>5.8548009367681499E-4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1708</v>
      </c>
      <c r="E58" s="11">
        <f>SUM(E10:E57)</f>
        <v>0.99999999999999956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7">
    <sortState ref="B10:E55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28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{0D19E3EC-D89B-49A9-8F4B-E380806F9962}</x14:id>
        </ext>
      </extLst>
    </cfRule>
    <cfRule type="dataBar" priority="428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{9E76D4E1-5FE6-47CB-A485-EE1B241E0D71}</x14:id>
        </ext>
      </extLst>
    </cfRule>
  </conditionalFormatting>
  <conditionalFormatting sqref="E10:E58">
    <cfRule type="dataBar" priority="42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{7ACDAC52-D5E2-4FE0-9E95-2D7FBD7FD88A}</x14:id>
        </ext>
      </extLst>
    </cfRule>
    <cfRule type="dataBar" priority="42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{1B291DAF-663A-4B80-B5F2-5E4EAFE20E35}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19E3EC-D89B-49A9-8F4B-E380806F99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76D4E1-5FE6-47CB-A485-EE1B241E0D7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7ACDAC52-D5E2-4FE0-9E95-2D7FBD7FD8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291DAF-663A-4B80-B5F2-5E4EAFE20E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125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594</v>
      </c>
      <c r="E10" s="10">
        <f t="shared" ref="E10:E57" si="0">D10/$D$58</f>
        <v>0.2462686567164179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467</v>
      </c>
      <c r="E11" s="10">
        <f t="shared" si="0"/>
        <v>0.19361525704809288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355</v>
      </c>
      <c r="E12" s="10">
        <f t="shared" si="0"/>
        <v>0.14718076285240464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110</v>
      </c>
      <c r="D13" s="9">
        <v>276</v>
      </c>
      <c r="E13" s="10">
        <f t="shared" si="0"/>
        <v>0.11442786069651742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70</v>
      </c>
      <c r="D14" s="9">
        <v>186</v>
      </c>
      <c r="E14" s="10">
        <f t="shared" si="0"/>
        <v>7.7114427860696513E-2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106</v>
      </c>
      <c r="D15" s="9">
        <v>59</v>
      </c>
      <c r="E15" s="10">
        <f t="shared" si="0"/>
        <v>2.4461028192371476E-2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68</v>
      </c>
      <c r="D16" s="9">
        <v>56</v>
      </c>
      <c r="E16" s="10">
        <f t="shared" si="0"/>
        <v>2.3217247097844111E-2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65</v>
      </c>
      <c r="D17" s="9">
        <v>56</v>
      </c>
      <c r="E17" s="10">
        <f t="shared" si="0"/>
        <v>2.3217247097844111E-2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61</v>
      </c>
      <c r="D18" s="9">
        <v>55</v>
      </c>
      <c r="E18" s="10">
        <f t="shared" si="0"/>
        <v>2.2802653399668325E-2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58</v>
      </c>
      <c r="D19" s="9">
        <v>46</v>
      </c>
      <c r="E19" s="10">
        <f t="shared" si="0"/>
        <v>1.9071310116086235E-2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59</v>
      </c>
      <c r="D20" s="9">
        <v>40</v>
      </c>
      <c r="E20" s="10">
        <f t="shared" si="0"/>
        <v>1.658374792703151E-2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108</v>
      </c>
      <c r="D21" s="9">
        <v>31</v>
      </c>
      <c r="E21" s="10">
        <f t="shared" si="0"/>
        <v>1.285240464344942E-2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104</v>
      </c>
      <c r="D22" s="9">
        <v>30</v>
      </c>
      <c r="E22" s="10">
        <f t="shared" si="0"/>
        <v>1.2437810945273632E-2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62</v>
      </c>
      <c r="D23" s="9">
        <v>27</v>
      </c>
      <c r="E23" s="10">
        <f t="shared" si="0"/>
        <v>1.1194029850746268E-2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105</v>
      </c>
      <c r="D24" s="9">
        <v>25</v>
      </c>
      <c r="E24" s="10">
        <f t="shared" si="0"/>
        <v>1.0364842454394693E-2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75</v>
      </c>
      <c r="D25" s="9">
        <v>22</v>
      </c>
      <c r="E25" s="10">
        <f t="shared" si="0"/>
        <v>9.1210613598673301E-3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67</v>
      </c>
      <c r="D26" s="9">
        <v>21</v>
      </c>
      <c r="E26" s="10">
        <f t="shared" si="0"/>
        <v>8.7064676616915426E-3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109</v>
      </c>
      <c r="D27" s="9">
        <v>11</v>
      </c>
      <c r="E27" s="10">
        <f t="shared" si="0"/>
        <v>4.5605306799336651E-3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97</v>
      </c>
      <c r="D28" s="9">
        <v>11</v>
      </c>
      <c r="E28" s="10">
        <f t="shared" si="0"/>
        <v>4.5605306799336651E-3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71</v>
      </c>
      <c r="D29" s="9">
        <v>7</v>
      </c>
      <c r="E29" s="10">
        <f t="shared" si="0"/>
        <v>2.9021558872305139E-3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60</v>
      </c>
      <c r="D30" s="9">
        <v>6</v>
      </c>
      <c r="E30" s="10">
        <f t="shared" si="0"/>
        <v>2.4875621890547263E-3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102</v>
      </c>
      <c r="D31" s="9">
        <v>5</v>
      </c>
      <c r="E31" s="10">
        <f t="shared" si="0"/>
        <v>2.0729684908789387E-3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165</v>
      </c>
      <c r="D32" s="9">
        <v>5</v>
      </c>
      <c r="E32" s="10">
        <f t="shared" si="0"/>
        <v>2.0729684908789387E-3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69</v>
      </c>
      <c r="D33" s="9">
        <v>4</v>
      </c>
      <c r="E33" s="10">
        <f t="shared" si="0"/>
        <v>1.658374792703151E-3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79</v>
      </c>
      <c r="D34" s="9">
        <v>4</v>
      </c>
      <c r="E34" s="10">
        <f t="shared" si="0"/>
        <v>1.658374792703151E-3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77</v>
      </c>
      <c r="D35" s="9">
        <v>3</v>
      </c>
      <c r="E35" s="10">
        <f t="shared" si="0"/>
        <v>1.2437810945273632E-3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98</v>
      </c>
      <c r="D36" s="9">
        <v>2</v>
      </c>
      <c r="E36" s="10">
        <f t="shared" si="0"/>
        <v>8.2918739635157548E-4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66</v>
      </c>
      <c r="D37" s="9">
        <v>1</v>
      </c>
      <c r="E37" s="10">
        <f t="shared" si="0"/>
        <v>4.1459369817578774E-4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107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112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63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101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100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78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6</v>
      </c>
      <c r="E56" s="10">
        <f t="shared" si="0"/>
        <v>2.4875621890547263E-3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1</v>
      </c>
      <c r="E57" s="10">
        <f t="shared" si="0"/>
        <v>4.1459369817578774E-4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2412</v>
      </c>
      <c r="E58" s="11">
        <f>SUM(E10:E57)</f>
        <v>1.0000000000000002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29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{19D7C24B-D5DE-44EC-B7AC-73D6D7C89A31}</x14:id>
        </ext>
      </extLst>
    </cfRule>
    <cfRule type="dataBar" priority="429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{9AA9BF94-3E38-4D77-87B7-EEEAE09DBE8D}</x14:id>
        </ext>
      </extLst>
    </cfRule>
  </conditionalFormatting>
  <conditionalFormatting sqref="E10:E58">
    <cfRule type="dataBar" priority="42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{13DFB3B9-2DA1-4607-84C1-809E60637EDD}</x14:id>
        </ext>
      </extLst>
    </cfRule>
    <cfRule type="dataBar" priority="42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{10276822-3356-4591-8555-D2C0964A0A14}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7C24B-D5DE-44EC-B7AC-73D6D7C89A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AA9BF94-3E38-4D77-87B7-EEEAE09DBE8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13DFB3B9-2DA1-4607-84C1-809E60637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276822-3356-4591-8555-D2C0964A0A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126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110</v>
      </c>
      <c r="D10" s="9">
        <v>66</v>
      </c>
      <c r="E10" s="10">
        <f t="shared" ref="E10:E57" si="0">D10/$D$58</f>
        <v>0.20370370370370369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49</v>
      </c>
      <c r="E11" s="10">
        <f t="shared" si="0"/>
        <v>0.15123456790123457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80</v>
      </c>
      <c r="D12" s="9">
        <v>48</v>
      </c>
      <c r="E12" s="10">
        <f t="shared" si="0"/>
        <v>0.14814814814814814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109</v>
      </c>
      <c r="D13" s="9">
        <v>25</v>
      </c>
      <c r="E13" s="10">
        <f t="shared" si="0"/>
        <v>7.716049382716049E-2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60</v>
      </c>
      <c r="D14" s="9">
        <v>20</v>
      </c>
      <c r="E14" s="10">
        <f t="shared" si="0"/>
        <v>6.1728395061728392E-2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67</v>
      </c>
      <c r="D15" s="9">
        <v>15</v>
      </c>
      <c r="E15" s="10">
        <f t="shared" si="0"/>
        <v>4.6296296296296294E-2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70</v>
      </c>
      <c r="D16" s="9">
        <v>11</v>
      </c>
      <c r="E16" s="10">
        <f t="shared" si="0"/>
        <v>3.3950617283950615E-2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62</v>
      </c>
      <c r="D17" s="9">
        <v>11</v>
      </c>
      <c r="E17" s="10">
        <f t="shared" si="0"/>
        <v>3.3950617283950615E-2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59</v>
      </c>
      <c r="D18" s="9">
        <v>10</v>
      </c>
      <c r="E18" s="10">
        <f t="shared" si="0"/>
        <v>3.0864197530864196E-2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71</v>
      </c>
      <c r="D19" s="9">
        <v>9</v>
      </c>
      <c r="E19" s="10">
        <f t="shared" si="0"/>
        <v>2.7777777777777776E-2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111</v>
      </c>
      <c r="D20" s="9">
        <v>8</v>
      </c>
      <c r="E20" s="10">
        <f t="shared" si="0"/>
        <v>2.4691358024691357E-2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78</v>
      </c>
      <c r="D21" s="9">
        <v>8</v>
      </c>
      <c r="E21" s="10">
        <f t="shared" si="0"/>
        <v>2.4691358024691357E-2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102</v>
      </c>
      <c r="D22" s="9">
        <v>7</v>
      </c>
      <c r="E22" s="10">
        <f t="shared" si="0"/>
        <v>2.1604938271604937E-2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106</v>
      </c>
      <c r="D23" s="9">
        <v>6</v>
      </c>
      <c r="E23" s="10">
        <f t="shared" si="0"/>
        <v>1.8518518518518517E-2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79</v>
      </c>
      <c r="D24" s="9">
        <v>6</v>
      </c>
      <c r="E24" s="10">
        <f t="shared" si="0"/>
        <v>1.8518518518518517E-2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105</v>
      </c>
      <c r="D25" s="9">
        <v>5</v>
      </c>
      <c r="E25" s="10">
        <f t="shared" si="0"/>
        <v>1.5432098765432098E-2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101</v>
      </c>
      <c r="D26" s="9">
        <v>5</v>
      </c>
      <c r="E26" s="10">
        <f t="shared" si="0"/>
        <v>1.5432098765432098E-2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65</v>
      </c>
      <c r="D27" s="9">
        <v>4</v>
      </c>
      <c r="E27" s="10">
        <f t="shared" si="0"/>
        <v>1.2345679012345678E-2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77</v>
      </c>
      <c r="D28" s="9">
        <v>3</v>
      </c>
      <c r="E28" s="10">
        <f t="shared" si="0"/>
        <v>9.2592592592592587E-3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100</v>
      </c>
      <c r="D29" s="9">
        <v>3</v>
      </c>
      <c r="E29" s="10">
        <f t="shared" si="0"/>
        <v>9.2592592592592587E-3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68</v>
      </c>
      <c r="D30" s="9">
        <v>1</v>
      </c>
      <c r="E30" s="10">
        <f t="shared" si="0"/>
        <v>3.0864197530864196E-3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75</v>
      </c>
      <c r="D31" s="9">
        <v>1</v>
      </c>
      <c r="E31" s="10">
        <f t="shared" si="0"/>
        <v>3.0864197530864196E-3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96</v>
      </c>
      <c r="D32" s="9">
        <v>1</v>
      </c>
      <c r="E32" s="10">
        <f t="shared" si="0"/>
        <v>3.0864197530864196E-3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93</v>
      </c>
      <c r="D33" s="9">
        <v>1</v>
      </c>
      <c r="E33" s="10">
        <f t="shared" si="0"/>
        <v>3.0864197530864196E-3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90</v>
      </c>
      <c r="D34" s="9">
        <v>1</v>
      </c>
      <c r="E34" s="10">
        <f t="shared" si="0"/>
        <v>3.0864197530864196E-3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58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107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61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108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69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112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63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104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165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98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66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76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72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94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99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91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324</v>
      </c>
      <c r="E58" s="11">
        <f>SUM(E10:E57)</f>
        <v>1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8">
    <sortState ref="B10:E57">
      <sortCondition descending="1" ref="D9:D39"/>
    </sortState>
  </autoFilter>
  <mergeCells count="4">
    <mergeCell ref="A5:K5"/>
    <mergeCell ref="A6:K6"/>
    <mergeCell ref="A7:K7"/>
    <mergeCell ref="B58:C58"/>
  </mergeCells>
  <conditionalFormatting sqref="E10:E58">
    <cfRule type="dataBar" priority="429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{CA566DE6-D66B-40C2-80FC-F62042954A09}</x14:id>
        </ext>
      </extLst>
    </cfRule>
    <cfRule type="dataBar" priority="42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{4E66B463-049F-430F-A84B-E4B0F1BD5C22}</x14:id>
        </ext>
      </extLst>
    </cfRule>
  </conditionalFormatting>
  <conditionalFormatting sqref="E10:E58">
    <cfRule type="dataBar" priority="43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{16454865-0B15-41C5-AF04-FE47FC684FD0}</x14:id>
        </ext>
      </extLst>
    </cfRule>
    <cfRule type="dataBar" priority="43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{307964CE-FCC8-4917-8418-BAA32C6C2B5E}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566DE6-D66B-40C2-80FC-F62042954A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66B463-049F-430F-A84B-E4B0F1BD5C2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16454865-0B15-41C5-AF04-FE47FC684F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7964CE-FCC8-4917-8418-BAA32C6C2B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127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111</v>
      </c>
      <c r="D10" s="9">
        <v>853</v>
      </c>
      <c r="E10" s="10">
        <f t="shared" ref="E10:E57" si="0">D10/$D$58</f>
        <v>0.15070671378091874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759</v>
      </c>
      <c r="E11" s="10">
        <f t="shared" si="0"/>
        <v>0.13409893992932861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70</v>
      </c>
      <c r="D12" s="9">
        <v>658</v>
      </c>
      <c r="E12" s="10">
        <f t="shared" si="0"/>
        <v>0.11625441696113074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108</v>
      </c>
      <c r="D13" s="9">
        <v>526</v>
      </c>
      <c r="E13" s="10">
        <f t="shared" si="0"/>
        <v>9.2932862190812718E-2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68</v>
      </c>
      <c r="D14" s="9">
        <v>407</v>
      </c>
      <c r="E14" s="10">
        <f t="shared" si="0"/>
        <v>7.1908127208480568E-2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58</v>
      </c>
      <c r="D15" s="9">
        <v>402</v>
      </c>
      <c r="E15" s="10">
        <f t="shared" si="0"/>
        <v>7.1024734982332152E-2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106</v>
      </c>
      <c r="D16" s="9">
        <v>377</v>
      </c>
      <c r="E16" s="10">
        <f t="shared" si="0"/>
        <v>6.6607773851590099E-2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61</v>
      </c>
      <c r="D17" s="9">
        <v>375</v>
      </c>
      <c r="E17" s="10">
        <f t="shared" si="0"/>
        <v>6.6254416961130741E-2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60</v>
      </c>
      <c r="D18" s="9">
        <v>356</v>
      </c>
      <c r="E18" s="10">
        <f t="shared" si="0"/>
        <v>6.289752650176679E-2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62</v>
      </c>
      <c r="D19" s="9">
        <v>305</v>
      </c>
      <c r="E19" s="10">
        <f t="shared" si="0"/>
        <v>5.3886925795053005E-2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71</v>
      </c>
      <c r="D20" s="9">
        <v>103</v>
      </c>
      <c r="E20" s="10">
        <f t="shared" si="0"/>
        <v>1.8197879858657243E-2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105</v>
      </c>
      <c r="D21" s="9">
        <v>101</v>
      </c>
      <c r="E21" s="10">
        <f t="shared" si="0"/>
        <v>1.7844522968197881E-2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63</v>
      </c>
      <c r="D22" s="9">
        <v>71</v>
      </c>
      <c r="E22" s="10">
        <f t="shared" si="0"/>
        <v>1.254416961130742E-2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69</v>
      </c>
      <c r="D23" s="9">
        <v>63</v>
      </c>
      <c r="E23" s="10">
        <f t="shared" si="0"/>
        <v>1.1130742049469965E-2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80</v>
      </c>
      <c r="D24" s="9">
        <v>51</v>
      </c>
      <c r="E24" s="10">
        <f t="shared" si="0"/>
        <v>9.0106007067137801E-3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65</v>
      </c>
      <c r="D25" s="9">
        <v>38</v>
      </c>
      <c r="E25" s="10">
        <f t="shared" si="0"/>
        <v>6.7137809187279148E-3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75</v>
      </c>
      <c r="D26" s="9">
        <v>32</v>
      </c>
      <c r="E26" s="10">
        <f t="shared" si="0"/>
        <v>5.6537102473498231E-3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102</v>
      </c>
      <c r="D27" s="9">
        <v>31</v>
      </c>
      <c r="E27" s="10">
        <f t="shared" si="0"/>
        <v>5.4770318021201414E-3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165</v>
      </c>
      <c r="D28" s="9">
        <v>21</v>
      </c>
      <c r="E28" s="10">
        <f t="shared" si="0"/>
        <v>3.7102473498233216E-3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78</v>
      </c>
      <c r="D29" s="9">
        <v>20</v>
      </c>
      <c r="E29" s="10">
        <f t="shared" si="0"/>
        <v>3.5335689045936395E-3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100</v>
      </c>
      <c r="D30" s="9">
        <v>18</v>
      </c>
      <c r="E30" s="10">
        <f t="shared" si="0"/>
        <v>3.1802120141342758E-3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67</v>
      </c>
      <c r="D31" s="9">
        <v>17</v>
      </c>
      <c r="E31" s="10">
        <f t="shared" si="0"/>
        <v>3.0035335689045936E-3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77</v>
      </c>
      <c r="D32" s="9">
        <v>11</v>
      </c>
      <c r="E32" s="10">
        <f t="shared" si="0"/>
        <v>1.9434628975265019E-3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96</v>
      </c>
      <c r="D33" s="9">
        <v>8</v>
      </c>
      <c r="E33" s="10">
        <f t="shared" si="0"/>
        <v>1.4134275618374558E-3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109</v>
      </c>
      <c r="D34" s="9">
        <v>7</v>
      </c>
      <c r="E34" s="10">
        <f t="shared" si="0"/>
        <v>1.2367491166077739E-3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101</v>
      </c>
      <c r="D35" s="9">
        <v>6</v>
      </c>
      <c r="E35" s="10">
        <f t="shared" si="0"/>
        <v>1.0600706713780918E-3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91</v>
      </c>
      <c r="D36" s="9">
        <v>6</v>
      </c>
      <c r="E36" s="10">
        <f t="shared" si="0"/>
        <v>1.0600706713780918E-3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95</v>
      </c>
      <c r="D37" s="9">
        <v>5</v>
      </c>
      <c r="E37" s="10">
        <f t="shared" si="0"/>
        <v>8.8339222614840988E-4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94</v>
      </c>
      <c r="D38" s="9">
        <v>3</v>
      </c>
      <c r="E38" s="10">
        <f t="shared" si="0"/>
        <v>5.3003533568904589E-4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110</v>
      </c>
      <c r="D39" s="9">
        <v>2</v>
      </c>
      <c r="E39" s="10">
        <f t="shared" si="0"/>
        <v>3.5335689045936394E-4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59</v>
      </c>
      <c r="D40" s="9">
        <v>2</v>
      </c>
      <c r="E40" s="10">
        <f t="shared" si="0"/>
        <v>3.5335689045936394E-4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99</v>
      </c>
      <c r="D41" s="9">
        <v>2</v>
      </c>
      <c r="E41" s="10">
        <f t="shared" si="0"/>
        <v>3.5335689045936394E-4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66</v>
      </c>
      <c r="D42" s="9">
        <v>1</v>
      </c>
      <c r="E42" s="10">
        <f t="shared" si="0"/>
        <v>1.7667844522968197E-4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92</v>
      </c>
      <c r="D43" s="9">
        <v>1</v>
      </c>
      <c r="E43" s="10">
        <f t="shared" si="0"/>
        <v>1.7667844522968197E-4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93</v>
      </c>
      <c r="D44" s="9">
        <v>1</v>
      </c>
      <c r="E44" s="10">
        <f t="shared" si="0"/>
        <v>1.7667844522968197E-4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107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112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104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98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79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97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76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72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18</v>
      </c>
      <c r="E56" s="10">
        <f t="shared" si="0"/>
        <v>3.1802120141342758E-3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3</v>
      </c>
      <c r="E57" s="10">
        <f t="shared" si="0"/>
        <v>5.3003533568904589E-4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5660</v>
      </c>
      <c r="E58" s="11">
        <f>SUM(E10:E57)</f>
        <v>1.0000000000000004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30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{79BF03F7-0906-4613-87BF-BB97CE3B637D}</x14:id>
        </ext>
      </extLst>
    </cfRule>
    <cfRule type="dataBar" priority="43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{00C6A3C7-5379-4F83-BC85-AB49DFEAB1F5}</x14:id>
        </ext>
      </extLst>
    </cfRule>
  </conditionalFormatting>
  <conditionalFormatting sqref="E10:E58">
    <cfRule type="dataBar" priority="43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{EC3EB819-C4F5-4DD2-BD29-3E125E8122AA}</x14:id>
        </ext>
      </extLst>
    </cfRule>
    <cfRule type="dataBar" priority="43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{C0F598B7-1A2D-4372-AD43-6BB0A0285119}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F03F7-0906-4613-87BF-BB97CE3B63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C6A3C7-5379-4F83-BC85-AB49DFEAB1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EC3EB819-C4F5-4DD2-BD29-3E125E8122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F598B7-1A2D-4372-AD43-6BB0A02851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128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67</v>
      </c>
      <c r="D10" s="9">
        <v>1452</v>
      </c>
      <c r="E10" s="10">
        <f t="shared" ref="E10:E57" si="0">D10/$D$58</f>
        <v>0.39737274220032842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453</v>
      </c>
      <c r="E11" s="10">
        <f t="shared" si="0"/>
        <v>0.12397372742200329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74</v>
      </c>
      <c r="D12" s="9">
        <v>311</v>
      </c>
      <c r="E12" s="10">
        <f t="shared" si="0"/>
        <v>8.5112205801860977E-2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108</v>
      </c>
      <c r="D13" s="9">
        <v>254</v>
      </c>
      <c r="E13" s="10">
        <f t="shared" si="0"/>
        <v>6.9512862616310886E-2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70</v>
      </c>
      <c r="D14" s="9">
        <v>219</v>
      </c>
      <c r="E14" s="10">
        <f t="shared" si="0"/>
        <v>5.9934318555008213E-2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60</v>
      </c>
      <c r="D15" s="9">
        <v>193</v>
      </c>
      <c r="E15" s="10">
        <f t="shared" si="0"/>
        <v>5.2818828680897649E-2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65</v>
      </c>
      <c r="D16" s="9">
        <v>128</v>
      </c>
      <c r="E16" s="10">
        <f t="shared" si="0"/>
        <v>3.5030103995621238E-2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68</v>
      </c>
      <c r="D17" s="9">
        <v>123</v>
      </c>
      <c r="E17" s="10">
        <f t="shared" si="0"/>
        <v>3.3661740558292283E-2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58</v>
      </c>
      <c r="D18" s="9">
        <v>108</v>
      </c>
      <c r="E18" s="10">
        <f t="shared" si="0"/>
        <v>2.9556650246305417E-2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105</v>
      </c>
      <c r="D19" s="9">
        <v>103</v>
      </c>
      <c r="E19" s="10">
        <f t="shared" si="0"/>
        <v>2.8188286808976466E-2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62</v>
      </c>
      <c r="D20" s="9">
        <v>70</v>
      </c>
      <c r="E20" s="10">
        <f t="shared" si="0"/>
        <v>1.9157088122605363E-2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61</v>
      </c>
      <c r="D21" s="9">
        <v>37</v>
      </c>
      <c r="E21" s="10">
        <f t="shared" si="0"/>
        <v>1.0125889436234263E-2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106</v>
      </c>
      <c r="D22" s="9">
        <v>27</v>
      </c>
      <c r="E22" s="10">
        <f t="shared" si="0"/>
        <v>7.3891625615763543E-3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75</v>
      </c>
      <c r="D23" s="9">
        <v>24</v>
      </c>
      <c r="E23" s="10">
        <f t="shared" si="0"/>
        <v>6.5681444991789817E-3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69</v>
      </c>
      <c r="D24" s="9">
        <v>22</v>
      </c>
      <c r="E24" s="10">
        <f t="shared" si="0"/>
        <v>6.0207991242474E-3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95</v>
      </c>
      <c r="D25" s="9">
        <v>22</v>
      </c>
      <c r="E25" s="10">
        <f t="shared" si="0"/>
        <v>6.0207991242474E-3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109</v>
      </c>
      <c r="D26" s="9">
        <v>21</v>
      </c>
      <c r="E26" s="10">
        <f t="shared" si="0"/>
        <v>5.7471264367816091E-3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71</v>
      </c>
      <c r="D27" s="9">
        <v>11</v>
      </c>
      <c r="E27" s="10">
        <f t="shared" si="0"/>
        <v>3.0103995621237E-3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63</v>
      </c>
      <c r="D28" s="9">
        <v>10</v>
      </c>
      <c r="E28" s="10">
        <f t="shared" si="0"/>
        <v>2.7367268746579091E-3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77</v>
      </c>
      <c r="D29" s="9">
        <v>10</v>
      </c>
      <c r="E29" s="10">
        <f t="shared" si="0"/>
        <v>2.7367268746579091E-3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78</v>
      </c>
      <c r="D30" s="9">
        <v>8</v>
      </c>
      <c r="E30" s="10">
        <f t="shared" si="0"/>
        <v>2.1893814997263274E-3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101</v>
      </c>
      <c r="D31" s="9">
        <v>5</v>
      </c>
      <c r="E31" s="10">
        <f t="shared" si="0"/>
        <v>1.3683634373289546E-3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165</v>
      </c>
      <c r="D32" s="9">
        <v>4</v>
      </c>
      <c r="E32" s="10">
        <f t="shared" si="0"/>
        <v>1.0946907498631637E-3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99</v>
      </c>
      <c r="D33" s="9">
        <v>4</v>
      </c>
      <c r="E33" s="10">
        <f t="shared" si="0"/>
        <v>1.0946907498631637E-3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59</v>
      </c>
      <c r="D34" s="9">
        <v>3</v>
      </c>
      <c r="E34" s="10">
        <f t="shared" si="0"/>
        <v>8.2101806239737272E-4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80</v>
      </c>
      <c r="D35" s="9">
        <v>2</v>
      </c>
      <c r="E35" s="10">
        <f t="shared" si="0"/>
        <v>5.4734537493158185E-4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110</v>
      </c>
      <c r="D36" s="9">
        <v>2</v>
      </c>
      <c r="E36" s="10">
        <f t="shared" si="0"/>
        <v>5.4734537493158185E-4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104</v>
      </c>
      <c r="D37" s="9">
        <v>1</v>
      </c>
      <c r="E37" s="10">
        <f t="shared" si="0"/>
        <v>2.7367268746579092E-4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100</v>
      </c>
      <c r="D38" s="9">
        <v>1</v>
      </c>
      <c r="E38" s="10">
        <f t="shared" si="0"/>
        <v>2.7367268746579092E-4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79</v>
      </c>
      <c r="D39" s="9">
        <v>1</v>
      </c>
      <c r="E39" s="10">
        <f t="shared" si="0"/>
        <v>2.7367268746579092E-4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76</v>
      </c>
      <c r="D40" s="9">
        <v>1</v>
      </c>
      <c r="E40" s="10">
        <f t="shared" si="0"/>
        <v>2.7367268746579092E-4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72</v>
      </c>
      <c r="D41" s="9">
        <v>1</v>
      </c>
      <c r="E41" s="10">
        <f t="shared" si="0"/>
        <v>2.7367268746579092E-4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91</v>
      </c>
      <c r="D42" s="9">
        <v>1</v>
      </c>
      <c r="E42" s="10">
        <f t="shared" si="0"/>
        <v>2.7367268746579092E-4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93</v>
      </c>
      <c r="D43" s="9">
        <v>1</v>
      </c>
      <c r="E43" s="10">
        <f t="shared" si="0"/>
        <v>2.7367268746579092E-4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107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112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102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98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66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97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92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94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21</v>
      </c>
      <c r="E56" s="10">
        <f t="shared" si="0"/>
        <v>5.7471264367816091E-3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3654</v>
      </c>
      <c r="E58" s="11">
        <f>SUM(E10:E57)</f>
        <v>1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31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{D7272DF2-B113-44EB-9B1F-2F8D6A00AD45}</x14:id>
        </ext>
      </extLst>
    </cfRule>
    <cfRule type="dataBar" priority="43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{3111A03E-1A56-4694-B23E-E79BEEFECE0C}</x14:id>
        </ext>
      </extLst>
    </cfRule>
  </conditionalFormatting>
  <conditionalFormatting sqref="E10:E58">
    <cfRule type="dataBar" priority="43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{3014D705-ED5D-499B-B13B-1622BBE1854E}</x14:id>
        </ext>
      </extLst>
    </cfRule>
    <cfRule type="dataBar" priority="43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{280DB5CC-7395-47ED-86B0-3573089F1A24}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272DF2-B113-44EB-9B1F-2F8D6A00AD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11A03E-1A56-4694-B23E-E79BEEFECE0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3014D705-ED5D-499B-B13B-1622BBE185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80DB5CC-7395-47ED-86B0-3573089F1A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AN53"/>
  <sheetViews>
    <sheetView workbookViewId="0"/>
  </sheetViews>
  <sheetFormatPr baseColWidth="10" defaultRowHeight="15" x14ac:dyDescent="0.25"/>
  <cols>
    <col min="1" max="1" width="2.28515625" customWidth="1"/>
    <col min="2" max="2" width="4.7109375" customWidth="1"/>
    <col min="3" max="3" width="50.28515625" customWidth="1"/>
    <col min="4" max="21" width="8.7109375" customWidth="1"/>
    <col min="22" max="22" width="9.7109375" customWidth="1"/>
    <col min="23" max="39" width="8.7109375" customWidth="1"/>
    <col min="40" max="40" width="18.7109375" customWidth="1"/>
  </cols>
  <sheetData>
    <row r="1" spans="2:40" ht="19.5" x14ac:dyDescent="0.35">
      <c r="B1" s="49" t="s">
        <v>167</v>
      </c>
      <c r="C1" s="1"/>
      <c r="D1" s="29"/>
      <c r="E1" s="29"/>
      <c r="F1" s="29"/>
      <c r="G1" s="29"/>
      <c r="H1" s="29"/>
      <c r="I1" s="29"/>
    </row>
    <row r="2" spans="2:40" ht="15.75" customHeight="1" x14ac:dyDescent="0.35">
      <c r="B2" s="4"/>
      <c r="C2" s="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2:40" ht="18" thickBot="1" x14ac:dyDescent="0.4">
      <c r="B3" s="4"/>
      <c r="C3" s="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</row>
    <row r="4" spans="2:40" ht="110.25" customHeight="1" thickBot="1" x14ac:dyDescent="0.4">
      <c r="B4" s="24" t="s">
        <v>1</v>
      </c>
      <c r="C4" s="25" t="s">
        <v>85</v>
      </c>
      <c r="D4" s="26" t="s">
        <v>5</v>
      </c>
      <c r="E4" s="26" t="s">
        <v>6</v>
      </c>
      <c r="F4" s="26" t="s">
        <v>7</v>
      </c>
      <c r="G4" s="26" t="s">
        <v>20</v>
      </c>
      <c r="H4" s="26" t="s">
        <v>8</v>
      </c>
      <c r="I4" s="26" t="s">
        <v>48</v>
      </c>
      <c r="J4" s="26" t="s">
        <v>49</v>
      </c>
      <c r="K4" s="26" t="s">
        <v>50</v>
      </c>
      <c r="L4" s="26" t="s">
        <v>10</v>
      </c>
      <c r="M4" s="26" t="s">
        <v>11</v>
      </c>
      <c r="N4" s="26" t="s">
        <v>12</v>
      </c>
      <c r="O4" s="26" t="s">
        <v>51</v>
      </c>
      <c r="P4" s="26" t="s">
        <v>21</v>
      </c>
      <c r="Q4" s="26" t="s">
        <v>13</v>
      </c>
      <c r="R4" s="26" t="s">
        <v>14</v>
      </c>
      <c r="S4" s="26" t="s">
        <v>22</v>
      </c>
      <c r="T4" s="26" t="s">
        <v>52</v>
      </c>
      <c r="U4" s="26" t="s">
        <v>15</v>
      </c>
      <c r="V4" s="26" t="s">
        <v>16</v>
      </c>
      <c r="W4" s="26" t="s">
        <v>17</v>
      </c>
      <c r="X4" s="26" t="s">
        <v>34</v>
      </c>
      <c r="Y4" s="26" t="s">
        <v>18</v>
      </c>
      <c r="Z4" s="26" t="s">
        <v>53</v>
      </c>
      <c r="AA4" s="26" t="s">
        <v>35</v>
      </c>
      <c r="AB4" s="26" t="s">
        <v>40</v>
      </c>
      <c r="AC4" s="26" t="s">
        <v>83</v>
      </c>
      <c r="AD4" s="26" t="s">
        <v>23</v>
      </c>
      <c r="AE4" s="26" t="s">
        <v>54</v>
      </c>
      <c r="AF4" s="26" t="s">
        <v>55</v>
      </c>
      <c r="AG4" s="26" t="s">
        <v>56</v>
      </c>
      <c r="AH4" s="26" t="s">
        <v>41</v>
      </c>
      <c r="AI4" s="26" t="s">
        <v>39</v>
      </c>
      <c r="AJ4" s="26" t="s">
        <v>81</v>
      </c>
      <c r="AK4" s="26" t="s">
        <v>82</v>
      </c>
      <c r="AL4" s="47" t="s">
        <v>57</v>
      </c>
      <c r="AM4" s="68" t="s">
        <v>88</v>
      </c>
      <c r="AN4" s="67" t="s">
        <v>86</v>
      </c>
    </row>
    <row r="5" spans="2:40" ht="20.100000000000001" customHeight="1" thickBot="1" x14ac:dyDescent="0.35">
      <c r="B5" s="23"/>
      <c r="C5" s="18" t="s">
        <v>74</v>
      </c>
      <c r="D5" s="22">
        <v>488</v>
      </c>
      <c r="E5" s="22">
        <v>61</v>
      </c>
      <c r="F5" s="22">
        <v>622</v>
      </c>
      <c r="G5" s="22">
        <v>613</v>
      </c>
      <c r="H5" s="22">
        <v>169</v>
      </c>
      <c r="I5" s="22">
        <v>427</v>
      </c>
      <c r="J5" s="22">
        <v>90</v>
      </c>
      <c r="K5" s="22">
        <v>200</v>
      </c>
      <c r="L5" s="22">
        <v>137</v>
      </c>
      <c r="M5" s="22">
        <v>139</v>
      </c>
      <c r="N5" s="22">
        <v>467</v>
      </c>
      <c r="O5" s="22">
        <v>49</v>
      </c>
      <c r="P5" s="22">
        <v>759</v>
      </c>
      <c r="Q5" s="22">
        <v>311</v>
      </c>
      <c r="R5" s="22">
        <v>2725</v>
      </c>
      <c r="S5" s="22">
        <v>57</v>
      </c>
      <c r="T5" s="22">
        <v>437</v>
      </c>
      <c r="U5" s="22">
        <v>357</v>
      </c>
      <c r="V5" s="22">
        <v>473</v>
      </c>
      <c r="W5" s="22">
        <v>430</v>
      </c>
      <c r="X5" s="22">
        <v>77</v>
      </c>
      <c r="Y5" s="22">
        <v>654</v>
      </c>
      <c r="Z5" s="22">
        <v>482</v>
      </c>
      <c r="AA5" s="22">
        <v>124</v>
      </c>
      <c r="AB5" s="22">
        <v>1388</v>
      </c>
      <c r="AC5" s="22">
        <v>263</v>
      </c>
      <c r="AD5" s="22">
        <v>61</v>
      </c>
      <c r="AE5" s="22">
        <v>78</v>
      </c>
      <c r="AF5" s="22">
        <v>245</v>
      </c>
      <c r="AG5" s="22">
        <v>662</v>
      </c>
      <c r="AH5" s="22">
        <v>10546</v>
      </c>
      <c r="AI5" s="22">
        <v>111</v>
      </c>
      <c r="AJ5" s="22">
        <v>6300</v>
      </c>
      <c r="AK5" s="22">
        <v>863</v>
      </c>
      <c r="AL5" s="48">
        <v>287</v>
      </c>
      <c r="AM5" s="48">
        <v>57</v>
      </c>
      <c r="AN5" s="69">
        <f>SUM(D5:AM5)</f>
        <v>31209</v>
      </c>
    </row>
    <row r="6" spans="2:40" ht="20.100000000000001" customHeight="1" thickBot="1" x14ac:dyDescent="0.35">
      <c r="B6" s="23"/>
      <c r="C6" s="18" t="s">
        <v>80</v>
      </c>
      <c r="D6" s="22">
        <v>876</v>
      </c>
      <c r="E6" s="22">
        <v>335</v>
      </c>
      <c r="F6" s="22">
        <v>1455</v>
      </c>
      <c r="G6" s="22">
        <v>583</v>
      </c>
      <c r="H6" s="22">
        <v>47</v>
      </c>
      <c r="I6" s="22">
        <v>416</v>
      </c>
      <c r="J6" s="22">
        <v>281</v>
      </c>
      <c r="K6" s="22">
        <v>182</v>
      </c>
      <c r="L6" s="22">
        <v>29</v>
      </c>
      <c r="M6" s="22">
        <v>189</v>
      </c>
      <c r="N6" s="22">
        <v>594</v>
      </c>
      <c r="O6" s="22">
        <v>48</v>
      </c>
      <c r="P6" s="22">
        <v>51</v>
      </c>
      <c r="Q6" s="22">
        <v>2</v>
      </c>
      <c r="R6" s="22">
        <v>49</v>
      </c>
      <c r="S6" s="22">
        <v>151</v>
      </c>
      <c r="T6" s="22">
        <v>912</v>
      </c>
      <c r="U6" s="22">
        <v>63</v>
      </c>
      <c r="V6" s="22">
        <v>725</v>
      </c>
      <c r="W6" s="22">
        <v>712</v>
      </c>
      <c r="X6" s="22">
        <v>113</v>
      </c>
      <c r="Y6" s="22">
        <v>2082</v>
      </c>
      <c r="Z6" s="22">
        <v>4183</v>
      </c>
      <c r="AA6" s="22">
        <v>795</v>
      </c>
      <c r="AB6" s="22">
        <v>160</v>
      </c>
      <c r="AC6" s="22">
        <v>1504</v>
      </c>
      <c r="AD6" s="22">
        <v>23</v>
      </c>
      <c r="AE6" s="22">
        <v>180</v>
      </c>
      <c r="AF6" s="22">
        <v>1686</v>
      </c>
      <c r="AG6" s="22">
        <v>369</v>
      </c>
      <c r="AH6" s="22">
        <v>6053</v>
      </c>
      <c r="AI6" s="22">
        <v>264</v>
      </c>
      <c r="AJ6" s="22">
        <v>478</v>
      </c>
      <c r="AK6" s="22">
        <v>5051</v>
      </c>
      <c r="AL6" s="48">
        <v>101</v>
      </c>
      <c r="AM6" s="48">
        <v>91</v>
      </c>
      <c r="AN6" s="69">
        <f t="shared" ref="AN6:AN52" si="0">SUM(D6:AM6)</f>
        <v>30833</v>
      </c>
    </row>
    <row r="7" spans="2:40" ht="20.100000000000001" customHeight="1" thickBot="1" x14ac:dyDescent="0.35">
      <c r="B7" s="23"/>
      <c r="C7" s="18" t="s">
        <v>111</v>
      </c>
      <c r="D7" s="22">
        <v>102</v>
      </c>
      <c r="E7" s="22">
        <v>93</v>
      </c>
      <c r="F7" s="22">
        <v>731</v>
      </c>
      <c r="G7" s="22">
        <v>50</v>
      </c>
      <c r="H7" s="22">
        <v>112</v>
      </c>
      <c r="I7" s="22">
        <v>169</v>
      </c>
      <c r="J7" s="22">
        <v>170</v>
      </c>
      <c r="K7" s="22">
        <v>148</v>
      </c>
      <c r="L7" s="22">
        <v>215</v>
      </c>
      <c r="M7" s="22">
        <v>219</v>
      </c>
      <c r="N7" s="22">
        <v>355</v>
      </c>
      <c r="O7" s="22">
        <v>8</v>
      </c>
      <c r="P7" s="22">
        <v>853</v>
      </c>
      <c r="Q7" s="22">
        <v>453</v>
      </c>
      <c r="R7" s="22">
        <v>888</v>
      </c>
      <c r="S7" s="22">
        <v>56</v>
      </c>
      <c r="T7" s="22">
        <v>618</v>
      </c>
      <c r="U7" s="22">
        <v>627</v>
      </c>
      <c r="V7" s="22">
        <v>628</v>
      </c>
      <c r="W7" s="22">
        <v>392</v>
      </c>
      <c r="X7" s="22">
        <v>70</v>
      </c>
      <c r="Y7" s="22">
        <v>357</v>
      </c>
      <c r="Z7" s="22">
        <v>493</v>
      </c>
      <c r="AA7" s="22">
        <v>180</v>
      </c>
      <c r="AB7" s="22">
        <v>1475</v>
      </c>
      <c r="AC7" s="22">
        <v>777</v>
      </c>
      <c r="AD7" s="22">
        <v>7</v>
      </c>
      <c r="AE7" s="22">
        <v>0</v>
      </c>
      <c r="AF7" s="22">
        <v>920</v>
      </c>
      <c r="AG7" s="22">
        <v>427</v>
      </c>
      <c r="AH7" s="22">
        <v>1459</v>
      </c>
      <c r="AI7" s="22">
        <v>121</v>
      </c>
      <c r="AJ7" s="22">
        <v>5819</v>
      </c>
      <c r="AK7" s="22">
        <v>1805</v>
      </c>
      <c r="AL7" s="48">
        <v>425</v>
      </c>
      <c r="AM7" s="48">
        <v>43</v>
      </c>
      <c r="AN7" s="69">
        <f t="shared" si="0"/>
        <v>21265</v>
      </c>
    </row>
    <row r="8" spans="2:40" ht="20.100000000000001" customHeight="1" thickBot="1" x14ac:dyDescent="0.35">
      <c r="B8" s="23"/>
      <c r="C8" s="18" t="s">
        <v>70</v>
      </c>
      <c r="D8" s="22">
        <v>113</v>
      </c>
      <c r="E8" s="22">
        <v>100</v>
      </c>
      <c r="F8" s="22">
        <v>367</v>
      </c>
      <c r="G8" s="22">
        <v>51</v>
      </c>
      <c r="H8" s="22">
        <v>116</v>
      </c>
      <c r="I8" s="22">
        <v>178</v>
      </c>
      <c r="J8" s="22">
        <v>78</v>
      </c>
      <c r="K8" s="22">
        <v>146</v>
      </c>
      <c r="L8" s="22">
        <v>80</v>
      </c>
      <c r="M8" s="22">
        <v>193</v>
      </c>
      <c r="N8" s="22">
        <v>186</v>
      </c>
      <c r="O8" s="22">
        <v>11</v>
      </c>
      <c r="P8" s="22">
        <v>658</v>
      </c>
      <c r="Q8" s="22">
        <v>219</v>
      </c>
      <c r="R8" s="22">
        <v>327</v>
      </c>
      <c r="S8" s="22">
        <v>32</v>
      </c>
      <c r="T8" s="22">
        <v>235</v>
      </c>
      <c r="U8" s="22">
        <v>128</v>
      </c>
      <c r="V8" s="22">
        <v>339</v>
      </c>
      <c r="W8" s="22">
        <v>185</v>
      </c>
      <c r="X8" s="22">
        <v>32</v>
      </c>
      <c r="Y8" s="22">
        <v>192</v>
      </c>
      <c r="Z8" s="22">
        <v>469</v>
      </c>
      <c r="AA8" s="22">
        <v>88</v>
      </c>
      <c r="AB8" s="22">
        <v>772</v>
      </c>
      <c r="AC8" s="22">
        <v>249</v>
      </c>
      <c r="AD8" s="22">
        <v>5</v>
      </c>
      <c r="AE8" s="22">
        <v>44</v>
      </c>
      <c r="AF8" s="22">
        <v>254</v>
      </c>
      <c r="AG8" s="22">
        <v>204</v>
      </c>
      <c r="AH8" s="22">
        <v>2935</v>
      </c>
      <c r="AI8" s="22">
        <v>102</v>
      </c>
      <c r="AJ8" s="22">
        <v>4166</v>
      </c>
      <c r="AK8" s="22">
        <v>1334</v>
      </c>
      <c r="AL8" s="48">
        <v>114</v>
      </c>
      <c r="AM8" s="48">
        <v>33</v>
      </c>
      <c r="AN8" s="69">
        <f t="shared" si="0"/>
        <v>14735</v>
      </c>
    </row>
    <row r="9" spans="2:40" ht="20.100000000000001" customHeight="1" thickBot="1" x14ac:dyDescent="0.35">
      <c r="B9" s="23"/>
      <c r="C9" s="18" t="s">
        <v>109</v>
      </c>
      <c r="D9" s="22">
        <v>540</v>
      </c>
      <c r="E9" s="22">
        <v>43</v>
      </c>
      <c r="F9" s="22">
        <v>279</v>
      </c>
      <c r="G9" s="22">
        <v>72</v>
      </c>
      <c r="H9" s="22">
        <v>219</v>
      </c>
      <c r="I9" s="22">
        <v>129</v>
      </c>
      <c r="J9" s="22">
        <v>71</v>
      </c>
      <c r="K9" s="22">
        <v>271</v>
      </c>
      <c r="L9" s="22">
        <v>12</v>
      </c>
      <c r="M9" s="22">
        <v>123</v>
      </c>
      <c r="N9" s="22">
        <v>11</v>
      </c>
      <c r="O9" s="22">
        <v>25</v>
      </c>
      <c r="P9" s="22">
        <v>7</v>
      </c>
      <c r="Q9" s="22">
        <v>21</v>
      </c>
      <c r="R9" s="22">
        <v>88</v>
      </c>
      <c r="S9" s="22">
        <v>136</v>
      </c>
      <c r="T9" s="22">
        <v>138</v>
      </c>
      <c r="U9" s="22">
        <v>21</v>
      </c>
      <c r="V9" s="22">
        <v>273</v>
      </c>
      <c r="W9" s="22">
        <v>138</v>
      </c>
      <c r="X9" s="22">
        <v>14</v>
      </c>
      <c r="Y9" s="22">
        <v>75</v>
      </c>
      <c r="Z9" s="22">
        <v>1774</v>
      </c>
      <c r="AA9" s="22">
        <v>119</v>
      </c>
      <c r="AB9" s="22">
        <v>1131</v>
      </c>
      <c r="AC9" s="22">
        <v>282</v>
      </c>
      <c r="AD9" s="22">
        <v>13</v>
      </c>
      <c r="AE9" s="22">
        <v>17</v>
      </c>
      <c r="AF9" s="22">
        <v>496</v>
      </c>
      <c r="AG9" s="22">
        <v>89</v>
      </c>
      <c r="AH9" s="22">
        <v>1503</v>
      </c>
      <c r="AI9" s="22">
        <v>197</v>
      </c>
      <c r="AJ9" s="22">
        <v>448</v>
      </c>
      <c r="AK9" s="22">
        <v>1084</v>
      </c>
      <c r="AL9" s="48">
        <v>156</v>
      </c>
      <c r="AM9" s="48">
        <v>8</v>
      </c>
      <c r="AN9" s="69">
        <f t="shared" si="0"/>
        <v>10023</v>
      </c>
    </row>
    <row r="10" spans="2:40" ht="20.100000000000001" customHeight="1" thickBot="1" x14ac:dyDescent="0.35">
      <c r="B10" s="23"/>
      <c r="C10" s="18" t="s">
        <v>110</v>
      </c>
      <c r="D10" s="22">
        <v>196</v>
      </c>
      <c r="E10" s="22">
        <v>86</v>
      </c>
      <c r="F10" s="22">
        <v>119</v>
      </c>
      <c r="G10" s="22">
        <v>95</v>
      </c>
      <c r="H10" s="22">
        <v>35</v>
      </c>
      <c r="I10" s="22">
        <v>170</v>
      </c>
      <c r="J10" s="22">
        <v>118</v>
      </c>
      <c r="K10" s="22">
        <v>103</v>
      </c>
      <c r="L10" s="22">
        <v>60</v>
      </c>
      <c r="M10" s="22">
        <v>91</v>
      </c>
      <c r="N10" s="22">
        <v>276</v>
      </c>
      <c r="O10" s="22">
        <v>66</v>
      </c>
      <c r="P10" s="22">
        <v>2</v>
      </c>
      <c r="Q10" s="22">
        <v>2</v>
      </c>
      <c r="R10" s="22">
        <v>17</v>
      </c>
      <c r="S10" s="22">
        <v>139</v>
      </c>
      <c r="T10" s="22">
        <v>88</v>
      </c>
      <c r="U10" s="22">
        <v>8</v>
      </c>
      <c r="V10" s="22">
        <v>108</v>
      </c>
      <c r="W10" s="22">
        <v>125</v>
      </c>
      <c r="X10" s="22">
        <v>20</v>
      </c>
      <c r="Y10" s="22">
        <v>117</v>
      </c>
      <c r="Z10" s="22">
        <v>1077</v>
      </c>
      <c r="AA10" s="22">
        <v>126</v>
      </c>
      <c r="AB10" s="22">
        <v>31</v>
      </c>
      <c r="AC10" s="22">
        <v>656</v>
      </c>
      <c r="AD10" s="22">
        <v>10</v>
      </c>
      <c r="AE10" s="22">
        <v>16</v>
      </c>
      <c r="AF10" s="22">
        <v>161</v>
      </c>
      <c r="AG10" s="22">
        <v>106</v>
      </c>
      <c r="AH10" s="22">
        <v>1546</v>
      </c>
      <c r="AI10" s="22">
        <v>142</v>
      </c>
      <c r="AJ10" s="22">
        <v>21</v>
      </c>
      <c r="AK10" s="22">
        <v>957</v>
      </c>
      <c r="AL10" s="48">
        <v>33</v>
      </c>
      <c r="AM10" s="48">
        <v>11</v>
      </c>
      <c r="AN10" s="69">
        <f t="shared" si="0"/>
        <v>6934</v>
      </c>
    </row>
    <row r="11" spans="2:40" ht="20.100000000000001" customHeight="1" thickBot="1" x14ac:dyDescent="0.35">
      <c r="B11" s="23"/>
      <c r="C11" s="18" t="s">
        <v>67</v>
      </c>
      <c r="D11" s="22">
        <v>171</v>
      </c>
      <c r="E11" s="22">
        <v>9</v>
      </c>
      <c r="F11" s="22">
        <v>6</v>
      </c>
      <c r="G11" s="22">
        <v>244</v>
      </c>
      <c r="H11" s="22">
        <v>158</v>
      </c>
      <c r="I11" s="22">
        <v>17</v>
      </c>
      <c r="J11" s="22">
        <v>134</v>
      </c>
      <c r="K11" s="22">
        <v>10</v>
      </c>
      <c r="L11" s="22">
        <v>59</v>
      </c>
      <c r="M11" s="22">
        <v>221</v>
      </c>
      <c r="N11" s="22">
        <v>21</v>
      </c>
      <c r="O11" s="22">
        <v>15</v>
      </c>
      <c r="P11" s="22">
        <v>17</v>
      </c>
      <c r="Q11" s="22">
        <v>1452</v>
      </c>
      <c r="R11" s="22">
        <v>23</v>
      </c>
      <c r="S11" s="22">
        <v>11</v>
      </c>
      <c r="T11" s="22">
        <v>18</v>
      </c>
      <c r="U11" s="22">
        <v>288</v>
      </c>
      <c r="V11" s="22">
        <v>23</v>
      </c>
      <c r="W11" s="22">
        <v>129</v>
      </c>
      <c r="X11" s="22">
        <v>58</v>
      </c>
      <c r="Y11" s="22">
        <v>31</v>
      </c>
      <c r="Z11" s="22">
        <v>16</v>
      </c>
      <c r="AA11" s="22">
        <v>29</v>
      </c>
      <c r="AB11" s="22">
        <v>138</v>
      </c>
      <c r="AC11" s="22">
        <v>1117</v>
      </c>
      <c r="AD11" s="22">
        <v>9</v>
      </c>
      <c r="AE11" s="22">
        <v>8</v>
      </c>
      <c r="AF11" s="22">
        <v>423</v>
      </c>
      <c r="AG11" s="22">
        <v>478</v>
      </c>
      <c r="AH11" s="22">
        <v>23</v>
      </c>
      <c r="AI11" s="22">
        <v>103</v>
      </c>
      <c r="AJ11" s="22">
        <v>0</v>
      </c>
      <c r="AK11" s="22">
        <v>32</v>
      </c>
      <c r="AL11" s="48">
        <v>290</v>
      </c>
      <c r="AM11" s="48">
        <v>1</v>
      </c>
      <c r="AN11" s="69">
        <f t="shared" si="0"/>
        <v>5782</v>
      </c>
    </row>
    <row r="12" spans="2:40" ht="20.100000000000001" customHeight="1" thickBot="1" x14ac:dyDescent="0.35">
      <c r="B12" s="23"/>
      <c r="C12" s="18" t="s">
        <v>62</v>
      </c>
      <c r="D12" s="22">
        <v>63</v>
      </c>
      <c r="E12" s="22">
        <v>12</v>
      </c>
      <c r="F12" s="22">
        <v>24</v>
      </c>
      <c r="G12" s="22">
        <v>61</v>
      </c>
      <c r="H12" s="22">
        <v>52</v>
      </c>
      <c r="I12" s="22">
        <v>143</v>
      </c>
      <c r="J12" s="22">
        <v>3</v>
      </c>
      <c r="K12" s="22">
        <v>18</v>
      </c>
      <c r="L12" s="22">
        <v>41</v>
      </c>
      <c r="M12" s="22">
        <v>17</v>
      </c>
      <c r="N12" s="22">
        <v>27</v>
      </c>
      <c r="O12" s="22">
        <v>11</v>
      </c>
      <c r="P12" s="22">
        <v>305</v>
      </c>
      <c r="Q12" s="22">
        <v>70</v>
      </c>
      <c r="R12" s="22">
        <v>209</v>
      </c>
      <c r="S12" s="22">
        <v>17</v>
      </c>
      <c r="T12" s="22">
        <v>58</v>
      </c>
      <c r="U12" s="22">
        <v>97</v>
      </c>
      <c r="V12" s="22">
        <v>16</v>
      </c>
      <c r="W12" s="22">
        <v>71</v>
      </c>
      <c r="X12" s="22">
        <v>1</v>
      </c>
      <c r="Y12" s="22">
        <v>38</v>
      </c>
      <c r="Z12" s="22">
        <v>305</v>
      </c>
      <c r="AA12" s="22">
        <v>12</v>
      </c>
      <c r="AB12" s="22">
        <v>255</v>
      </c>
      <c r="AC12" s="22">
        <v>13</v>
      </c>
      <c r="AD12" s="22">
        <v>0</v>
      </c>
      <c r="AE12" s="22">
        <v>2</v>
      </c>
      <c r="AF12" s="22">
        <v>271</v>
      </c>
      <c r="AG12" s="22">
        <v>47</v>
      </c>
      <c r="AH12" s="22">
        <v>1734</v>
      </c>
      <c r="AI12" s="22">
        <v>26</v>
      </c>
      <c r="AJ12" s="22">
        <v>1281</v>
      </c>
      <c r="AK12" s="22">
        <v>407</v>
      </c>
      <c r="AL12" s="48">
        <v>47</v>
      </c>
      <c r="AM12" s="48">
        <v>4</v>
      </c>
      <c r="AN12" s="69">
        <f t="shared" si="0"/>
        <v>5758</v>
      </c>
    </row>
    <row r="13" spans="2:40" ht="20.100000000000001" customHeight="1" thickBot="1" x14ac:dyDescent="0.35">
      <c r="B13" s="23"/>
      <c r="C13" s="18" t="s">
        <v>58</v>
      </c>
      <c r="D13" s="22">
        <v>28</v>
      </c>
      <c r="E13" s="22">
        <v>18</v>
      </c>
      <c r="F13" s="22">
        <v>55</v>
      </c>
      <c r="G13" s="22">
        <v>36</v>
      </c>
      <c r="H13" s="22">
        <v>40</v>
      </c>
      <c r="I13" s="22">
        <v>78</v>
      </c>
      <c r="J13" s="22">
        <v>30</v>
      </c>
      <c r="K13" s="22">
        <v>25</v>
      </c>
      <c r="L13" s="22">
        <v>20</v>
      </c>
      <c r="M13" s="22">
        <v>52</v>
      </c>
      <c r="N13" s="22">
        <v>46</v>
      </c>
      <c r="O13" s="22">
        <v>0</v>
      </c>
      <c r="P13" s="22">
        <v>402</v>
      </c>
      <c r="Q13" s="22">
        <v>108</v>
      </c>
      <c r="R13" s="22">
        <v>189</v>
      </c>
      <c r="S13" s="22">
        <v>10</v>
      </c>
      <c r="T13" s="22">
        <v>138</v>
      </c>
      <c r="U13" s="22">
        <v>92</v>
      </c>
      <c r="V13" s="22">
        <v>119</v>
      </c>
      <c r="W13" s="22">
        <v>74</v>
      </c>
      <c r="X13" s="22">
        <v>16</v>
      </c>
      <c r="Y13" s="22">
        <v>65</v>
      </c>
      <c r="Z13" s="22">
        <v>110</v>
      </c>
      <c r="AA13" s="22">
        <v>14</v>
      </c>
      <c r="AB13" s="22">
        <v>253</v>
      </c>
      <c r="AC13" s="22">
        <v>48</v>
      </c>
      <c r="AD13" s="22">
        <v>2</v>
      </c>
      <c r="AE13" s="22">
        <v>3</v>
      </c>
      <c r="AF13" s="22">
        <v>153</v>
      </c>
      <c r="AG13" s="22">
        <v>44</v>
      </c>
      <c r="AH13" s="22">
        <v>606</v>
      </c>
      <c r="AI13" s="22">
        <v>24</v>
      </c>
      <c r="AJ13" s="22">
        <v>1937</v>
      </c>
      <c r="AK13" s="22">
        <v>579</v>
      </c>
      <c r="AL13" s="48">
        <v>48</v>
      </c>
      <c r="AM13" s="48">
        <v>7</v>
      </c>
      <c r="AN13" s="69">
        <f t="shared" si="0"/>
        <v>5469</v>
      </c>
    </row>
    <row r="14" spans="2:40" ht="20.100000000000001" customHeight="1" thickBot="1" x14ac:dyDescent="0.35">
      <c r="B14" s="23"/>
      <c r="C14" s="18" t="s">
        <v>68</v>
      </c>
      <c r="D14" s="22">
        <v>47</v>
      </c>
      <c r="E14" s="22">
        <v>22</v>
      </c>
      <c r="F14" s="22">
        <v>59</v>
      </c>
      <c r="G14" s="22">
        <v>25</v>
      </c>
      <c r="H14" s="22">
        <v>28</v>
      </c>
      <c r="I14" s="22">
        <v>84</v>
      </c>
      <c r="J14" s="22">
        <v>5</v>
      </c>
      <c r="K14" s="22">
        <v>3</v>
      </c>
      <c r="L14" s="22">
        <v>26</v>
      </c>
      <c r="M14" s="22">
        <v>10</v>
      </c>
      <c r="N14" s="22">
        <v>56</v>
      </c>
      <c r="O14" s="22">
        <v>1</v>
      </c>
      <c r="P14" s="22">
        <v>407</v>
      </c>
      <c r="Q14" s="22">
        <v>123</v>
      </c>
      <c r="R14" s="22">
        <v>302</v>
      </c>
      <c r="S14" s="22">
        <v>5</v>
      </c>
      <c r="T14" s="22">
        <v>66</v>
      </c>
      <c r="U14" s="22">
        <v>146</v>
      </c>
      <c r="V14" s="22">
        <v>108</v>
      </c>
      <c r="W14" s="22">
        <v>31</v>
      </c>
      <c r="X14" s="22">
        <v>11</v>
      </c>
      <c r="Y14" s="22">
        <v>74</v>
      </c>
      <c r="Z14" s="22">
        <v>162</v>
      </c>
      <c r="AA14" s="22">
        <v>16</v>
      </c>
      <c r="AB14" s="22">
        <v>129</v>
      </c>
      <c r="AC14" s="22">
        <v>40</v>
      </c>
      <c r="AD14" s="22">
        <v>0</v>
      </c>
      <c r="AE14" s="22">
        <v>4</v>
      </c>
      <c r="AF14" s="22">
        <v>42</v>
      </c>
      <c r="AG14" s="22">
        <v>79</v>
      </c>
      <c r="AH14" s="22">
        <v>580</v>
      </c>
      <c r="AI14" s="22">
        <v>17</v>
      </c>
      <c r="AJ14" s="22">
        <v>1502</v>
      </c>
      <c r="AK14" s="22">
        <v>372</v>
      </c>
      <c r="AL14" s="48">
        <v>88</v>
      </c>
      <c r="AM14" s="48">
        <v>2</v>
      </c>
      <c r="AN14" s="69">
        <f t="shared" si="0"/>
        <v>4672</v>
      </c>
    </row>
    <row r="15" spans="2:40" ht="20.100000000000001" customHeight="1" thickBot="1" x14ac:dyDescent="0.35">
      <c r="B15" s="23"/>
      <c r="C15" s="18" t="s">
        <v>65</v>
      </c>
      <c r="D15" s="22">
        <v>50</v>
      </c>
      <c r="E15" s="22">
        <v>33</v>
      </c>
      <c r="F15" s="22">
        <v>57</v>
      </c>
      <c r="G15" s="22">
        <v>47</v>
      </c>
      <c r="H15" s="22">
        <v>54</v>
      </c>
      <c r="I15" s="22">
        <v>870</v>
      </c>
      <c r="J15" s="22">
        <v>32</v>
      </c>
      <c r="K15" s="22">
        <v>6</v>
      </c>
      <c r="L15" s="22">
        <v>19</v>
      </c>
      <c r="M15" s="22">
        <v>57</v>
      </c>
      <c r="N15" s="22">
        <v>56</v>
      </c>
      <c r="O15" s="22">
        <v>4</v>
      </c>
      <c r="P15" s="22">
        <v>38</v>
      </c>
      <c r="Q15" s="22">
        <v>128</v>
      </c>
      <c r="R15" s="22">
        <v>42</v>
      </c>
      <c r="S15" s="22">
        <v>18</v>
      </c>
      <c r="T15" s="22">
        <v>19</v>
      </c>
      <c r="U15" s="22">
        <v>140</v>
      </c>
      <c r="V15" s="22">
        <v>19</v>
      </c>
      <c r="W15" s="22">
        <v>89</v>
      </c>
      <c r="X15" s="22">
        <v>28</v>
      </c>
      <c r="Y15" s="22">
        <v>87</v>
      </c>
      <c r="Z15" s="22">
        <v>56</v>
      </c>
      <c r="AA15" s="22">
        <v>2</v>
      </c>
      <c r="AB15" s="22">
        <v>69</v>
      </c>
      <c r="AC15" s="22">
        <v>175</v>
      </c>
      <c r="AD15" s="22">
        <v>14</v>
      </c>
      <c r="AE15" s="22">
        <v>30</v>
      </c>
      <c r="AF15" s="22">
        <v>449</v>
      </c>
      <c r="AG15" s="22">
        <v>92</v>
      </c>
      <c r="AH15" s="22">
        <v>158</v>
      </c>
      <c r="AI15" s="22">
        <v>28</v>
      </c>
      <c r="AJ15" s="22">
        <v>1192</v>
      </c>
      <c r="AK15" s="22">
        <v>3</v>
      </c>
      <c r="AL15" s="48">
        <v>90</v>
      </c>
      <c r="AM15" s="48">
        <v>9</v>
      </c>
      <c r="AN15" s="69">
        <f t="shared" si="0"/>
        <v>4260</v>
      </c>
    </row>
    <row r="16" spans="2:40" ht="20.100000000000001" customHeight="1" thickBot="1" x14ac:dyDescent="0.35">
      <c r="B16" s="23"/>
      <c r="C16" s="18" t="s">
        <v>107</v>
      </c>
      <c r="D16" s="22">
        <v>5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51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3999</v>
      </c>
      <c r="AI16" s="22">
        <v>44</v>
      </c>
      <c r="AJ16" s="22">
        <v>0</v>
      </c>
      <c r="AK16" s="22">
        <v>1</v>
      </c>
      <c r="AL16" s="48">
        <v>0</v>
      </c>
      <c r="AM16" s="48">
        <v>0</v>
      </c>
      <c r="AN16" s="69">
        <f t="shared" si="0"/>
        <v>4100</v>
      </c>
    </row>
    <row r="17" spans="2:40" ht="20.100000000000001" customHeight="1" thickBot="1" x14ac:dyDescent="0.35">
      <c r="B17" s="23"/>
      <c r="C17" s="18" t="s">
        <v>61</v>
      </c>
      <c r="D17" s="22">
        <v>18</v>
      </c>
      <c r="E17" s="22">
        <v>58</v>
      </c>
      <c r="F17" s="22">
        <v>90</v>
      </c>
      <c r="G17" s="22">
        <v>49</v>
      </c>
      <c r="H17" s="22">
        <v>21</v>
      </c>
      <c r="I17" s="22">
        <v>62</v>
      </c>
      <c r="J17" s="22">
        <v>25</v>
      </c>
      <c r="K17" s="22">
        <v>20</v>
      </c>
      <c r="L17" s="22">
        <v>19</v>
      </c>
      <c r="M17" s="22">
        <v>22</v>
      </c>
      <c r="N17" s="22">
        <v>55</v>
      </c>
      <c r="O17" s="22">
        <v>0</v>
      </c>
      <c r="P17" s="22">
        <v>375</v>
      </c>
      <c r="Q17" s="22">
        <v>37</v>
      </c>
      <c r="R17" s="22">
        <v>125</v>
      </c>
      <c r="S17" s="22">
        <v>9</v>
      </c>
      <c r="T17" s="22">
        <v>94</v>
      </c>
      <c r="U17" s="22">
        <v>83</v>
      </c>
      <c r="V17" s="22">
        <v>116</v>
      </c>
      <c r="W17" s="22">
        <v>35</v>
      </c>
      <c r="X17" s="22">
        <v>6</v>
      </c>
      <c r="Y17" s="22">
        <v>42</v>
      </c>
      <c r="Z17" s="22">
        <v>126</v>
      </c>
      <c r="AA17" s="22">
        <v>14</v>
      </c>
      <c r="AB17" s="22">
        <v>247</v>
      </c>
      <c r="AC17" s="22">
        <v>50</v>
      </c>
      <c r="AD17" s="22">
        <v>0</v>
      </c>
      <c r="AE17" s="22">
        <v>0</v>
      </c>
      <c r="AF17" s="22">
        <v>160</v>
      </c>
      <c r="AG17" s="22">
        <v>23</v>
      </c>
      <c r="AH17" s="22">
        <v>490</v>
      </c>
      <c r="AI17" s="22">
        <v>11</v>
      </c>
      <c r="AJ17" s="22">
        <v>1225</v>
      </c>
      <c r="AK17" s="22">
        <v>285</v>
      </c>
      <c r="AL17" s="48">
        <v>70</v>
      </c>
      <c r="AM17" s="48">
        <v>2</v>
      </c>
      <c r="AN17" s="69">
        <f t="shared" si="0"/>
        <v>4064</v>
      </c>
    </row>
    <row r="18" spans="2:40" ht="20.100000000000001" customHeight="1" thickBot="1" x14ac:dyDescent="0.35">
      <c r="B18" s="23"/>
      <c r="C18" s="18" t="s">
        <v>106</v>
      </c>
      <c r="D18" s="22">
        <v>28</v>
      </c>
      <c r="E18" s="22">
        <v>54</v>
      </c>
      <c r="F18" s="22">
        <v>62</v>
      </c>
      <c r="G18" s="22">
        <v>20</v>
      </c>
      <c r="H18" s="22">
        <v>35</v>
      </c>
      <c r="I18" s="22">
        <v>20</v>
      </c>
      <c r="J18" s="22">
        <v>8</v>
      </c>
      <c r="K18" s="22">
        <v>78</v>
      </c>
      <c r="L18" s="22">
        <v>4</v>
      </c>
      <c r="M18" s="22">
        <v>47</v>
      </c>
      <c r="N18" s="22">
        <v>59</v>
      </c>
      <c r="O18" s="22">
        <v>6</v>
      </c>
      <c r="P18" s="22">
        <v>377</v>
      </c>
      <c r="Q18" s="22">
        <v>27</v>
      </c>
      <c r="R18" s="22">
        <v>53</v>
      </c>
      <c r="S18" s="22">
        <v>16</v>
      </c>
      <c r="T18" s="22">
        <v>171</v>
      </c>
      <c r="U18" s="22">
        <v>49</v>
      </c>
      <c r="V18" s="22">
        <v>119</v>
      </c>
      <c r="W18" s="22">
        <v>34</v>
      </c>
      <c r="X18" s="22">
        <v>9</v>
      </c>
      <c r="Y18" s="22">
        <v>27</v>
      </c>
      <c r="Z18" s="22">
        <v>111</v>
      </c>
      <c r="AA18" s="22">
        <v>16</v>
      </c>
      <c r="AB18" s="22">
        <v>140</v>
      </c>
      <c r="AC18" s="22">
        <v>11</v>
      </c>
      <c r="AD18" s="22">
        <v>0</v>
      </c>
      <c r="AE18" s="22">
        <v>2</v>
      </c>
      <c r="AF18" s="22">
        <v>115</v>
      </c>
      <c r="AG18" s="22">
        <v>78</v>
      </c>
      <c r="AH18" s="22">
        <v>231</v>
      </c>
      <c r="AI18" s="22">
        <v>12</v>
      </c>
      <c r="AJ18" s="22">
        <v>1331</v>
      </c>
      <c r="AK18" s="22">
        <v>623</v>
      </c>
      <c r="AL18" s="48">
        <v>45</v>
      </c>
      <c r="AM18" s="48">
        <v>6</v>
      </c>
      <c r="AN18" s="69">
        <f t="shared" si="0"/>
        <v>4024</v>
      </c>
    </row>
    <row r="19" spans="2:40" ht="20.100000000000001" customHeight="1" thickBot="1" x14ac:dyDescent="0.35">
      <c r="B19" s="23"/>
      <c r="C19" s="50" t="s">
        <v>108</v>
      </c>
      <c r="D19" s="22">
        <v>279</v>
      </c>
      <c r="E19" s="22">
        <v>32</v>
      </c>
      <c r="F19" s="22">
        <v>11</v>
      </c>
      <c r="G19" s="22">
        <v>48</v>
      </c>
      <c r="H19" s="22">
        <v>37</v>
      </c>
      <c r="I19" s="22">
        <v>36</v>
      </c>
      <c r="J19" s="22">
        <v>75</v>
      </c>
      <c r="K19" s="22">
        <v>22</v>
      </c>
      <c r="L19" s="22">
        <v>42</v>
      </c>
      <c r="M19" s="22">
        <v>67</v>
      </c>
      <c r="N19" s="22">
        <v>31</v>
      </c>
      <c r="O19" s="22">
        <v>0</v>
      </c>
      <c r="P19" s="22">
        <v>526</v>
      </c>
      <c r="Q19" s="22">
        <v>254</v>
      </c>
      <c r="R19" s="22">
        <v>30</v>
      </c>
      <c r="S19" s="22">
        <v>16</v>
      </c>
      <c r="T19" s="22">
        <v>55</v>
      </c>
      <c r="U19" s="22">
        <v>156</v>
      </c>
      <c r="V19" s="22">
        <v>38</v>
      </c>
      <c r="W19" s="22">
        <v>55</v>
      </c>
      <c r="X19" s="22">
        <v>4</v>
      </c>
      <c r="Y19" s="22">
        <v>339</v>
      </c>
      <c r="Z19" s="22">
        <v>54</v>
      </c>
      <c r="AA19" s="22">
        <v>0</v>
      </c>
      <c r="AB19" s="22">
        <v>150</v>
      </c>
      <c r="AC19" s="22">
        <v>362</v>
      </c>
      <c r="AD19" s="22">
        <v>19</v>
      </c>
      <c r="AE19" s="22">
        <v>130</v>
      </c>
      <c r="AF19" s="22">
        <v>233</v>
      </c>
      <c r="AG19" s="22">
        <v>60</v>
      </c>
      <c r="AH19" s="22">
        <v>570</v>
      </c>
      <c r="AI19" s="22">
        <v>35</v>
      </c>
      <c r="AJ19" s="22">
        <v>1</v>
      </c>
      <c r="AK19" s="22">
        <v>10</v>
      </c>
      <c r="AL19" s="48">
        <v>97</v>
      </c>
      <c r="AM19" s="48">
        <v>0</v>
      </c>
      <c r="AN19" s="69">
        <f t="shared" si="0"/>
        <v>3874</v>
      </c>
    </row>
    <row r="20" spans="2:40" ht="20.100000000000001" customHeight="1" thickBot="1" x14ac:dyDescent="0.35">
      <c r="B20" s="23"/>
      <c r="C20" s="18" t="s">
        <v>60</v>
      </c>
      <c r="D20" s="22">
        <v>36</v>
      </c>
      <c r="E20" s="22">
        <v>6</v>
      </c>
      <c r="F20" s="22">
        <v>194</v>
      </c>
      <c r="G20" s="22">
        <v>11</v>
      </c>
      <c r="H20" s="22">
        <v>15</v>
      </c>
      <c r="I20" s="22">
        <v>93</v>
      </c>
      <c r="J20" s="22">
        <v>16</v>
      </c>
      <c r="K20" s="22">
        <v>46</v>
      </c>
      <c r="L20" s="22">
        <v>14</v>
      </c>
      <c r="M20" s="22">
        <v>15</v>
      </c>
      <c r="N20" s="22">
        <v>6</v>
      </c>
      <c r="O20" s="22">
        <v>20</v>
      </c>
      <c r="P20" s="22">
        <v>356</v>
      </c>
      <c r="Q20" s="22">
        <v>193</v>
      </c>
      <c r="R20" s="22">
        <v>138</v>
      </c>
      <c r="S20" s="22">
        <v>19</v>
      </c>
      <c r="T20" s="22">
        <v>160</v>
      </c>
      <c r="U20" s="22">
        <v>48</v>
      </c>
      <c r="V20" s="22">
        <v>80</v>
      </c>
      <c r="W20" s="22">
        <v>13</v>
      </c>
      <c r="X20" s="22">
        <v>0</v>
      </c>
      <c r="Y20" s="22">
        <v>130</v>
      </c>
      <c r="Z20" s="22">
        <v>27</v>
      </c>
      <c r="AA20" s="22">
        <v>98</v>
      </c>
      <c r="AB20" s="22">
        <v>162</v>
      </c>
      <c r="AC20" s="22">
        <v>19</v>
      </c>
      <c r="AD20" s="22">
        <v>38</v>
      </c>
      <c r="AE20" s="22">
        <v>47</v>
      </c>
      <c r="AF20" s="22">
        <v>161</v>
      </c>
      <c r="AG20" s="22">
        <v>89</v>
      </c>
      <c r="AH20" s="22">
        <v>140</v>
      </c>
      <c r="AI20" s="22">
        <v>11</v>
      </c>
      <c r="AJ20" s="22">
        <v>174</v>
      </c>
      <c r="AK20" s="22">
        <v>297</v>
      </c>
      <c r="AL20" s="48">
        <v>31</v>
      </c>
      <c r="AM20" s="48">
        <v>0</v>
      </c>
      <c r="AN20" s="69">
        <f t="shared" si="0"/>
        <v>2903</v>
      </c>
    </row>
    <row r="21" spans="2:40" ht="20.100000000000001" customHeight="1" thickBot="1" x14ac:dyDescent="0.35">
      <c r="B21" s="23"/>
      <c r="C21" s="18" t="s">
        <v>105</v>
      </c>
      <c r="D21" s="22">
        <v>120</v>
      </c>
      <c r="E21" s="22">
        <v>30</v>
      </c>
      <c r="F21" s="22">
        <v>289</v>
      </c>
      <c r="G21" s="22">
        <v>28</v>
      </c>
      <c r="H21" s="22">
        <v>22</v>
      </c>
      <c r="I21" s="22">
        <v>72</v>
      </c>
      <c r="J21" s="22">
        <v>24</v>
      </c>
      <c r="K21" s="22">
        <v>10</v>
      </c>
      <c r="L21" s="22">
        <v>17</v>
      </c>
      <c r="M21" s="22">
        <v>68</v>
      </c>
      <c r="N21" s="22">
        <v>25</v>
      </c>
      <c r="O21" s="22">
        <v>5</v>
      </c>
      <c r="P21" s="22">
        <v>101</v>
      </c>
      <c r="Q21" s="22">
        <v>103</v>
      </c>
      <c r="R21" s="22">
        <v>37</v>
      </c>
      <c r="S21" s="22">
        <v>7</v>
      </c>
      <c r="T21" s="22">
        <v>42</v>
      </c>
      <c r="U21" s="22">
        <v>47</v>
      </c>
      <c r="V21" s="22">
        <v>15</v>
      </c>
      <c r="W21" s="22">
        <v>30</v>
      </c>
      <c r="X21" s="22">
        <v>7</v>
      </c>
      <c r="Y21" s="22">
        <v>104</v>
      </c>
      <c r="Z21" s="22">
        <v>40</v>
      </c>
      <c r="AA21" s="22">
        <v>25</v>
      </c>
      <c r="AB21" s="22">
        <v>204</v>
      </c>
      <c r="AC21" s="22">
        <v>78</v>
      </c>
      <c r="AD21" s="22">
        <v>31</v>
      </c>
      <c r="AE21" s="22">
        <v>37</v>
      </c>
      <c r="AF21" s="22">
        <v>190</v>
      </c>
      <c r="AG21" s="22">
        <v>50</v>
      </c>
      <c r="AH21" s="22">
        <v>189</v>
      </c>
      <c r="AI21" s="22">
        <v>38</v>
      </c>
      <c r="AJ21" s="22">
        <v>17</v>
      </c>
      <c r="AK21" s="22">
        <v>182</v>
      </c>
      <c r="AL21" s="48">
        <v>48</v>
      </c>
      <c r="AM21" s="48">
        <v>2</v>
      </c>
      <c r="AN21" s="69">
        <f t="shared" si="0"/>
        <v>2334</v>
      </c>
    </row>
    <row r="22" spans="2:40" ht="20.100000000000001" customHeight="1" thickBot="1" x14ac:dyDescent="0.35">
      <c r="B22" s="23"/>
      <c r="C22" s="18" t="s">
        <v>59</v>
      </c>
      <c r="D22" s="22">
        <v>56</v>
      </c>
      <c r="E22" s="22">
        <v>38</v>
      </c>
      <c r="F22" s="22">
        <v>107</v>
      </c>
      <c r="G22" s="22">
        <v>33</v>
      </c>
      <c r="H22" s="22">
        <v>10</v>
      </c>
      <c r="I22" s="22">
        <v>88</v>
      </c>
      <c r="J22" s="22">
        <v>28</v>
      </c>
      <c r="K22" s="22">
        <v>45</v>
      </c>
      <c r="L22" s="22">
        <v>5</v>
      </c>
      <c r="M22" s="22">
        <v>47</v>
      </c>
      <c r="N22" s="22">
        <v>40</v>
      </c>
      <c r="O22" s="22">
        <v>10</v>
      </c>
      <c r="P22" s="22">
        <v>2</v>
      </c>
      <c r="Q22" s="22">
        <v>3</v>
      </c>
      <c r="R22" s="22">
        <v>6</v>
      </c>
      <c r="S22" s="22">
        <v>23</v>
      </c>
      <c r="T22" s="22">
        <v>51</v>
      </c>
      <c r="U22" s="22">
        <v>18</v>
      </c>
      <c r="V22" s="22">
        <v>79</v>
      </c>
      <c r="W22" s="22">
        <v>54</v>
      </c>
      <c r="X22" s="22">
        <v>20</v>
      </c>
      <c r="Y22" s="22">
        <v>158</v>
      </c>
      <c r="Z22" s="22">
        <v>55</v>
      </c>
      <c r="AA22" s="22">
        <v>49</v>
      </c>
      <c r="AB22" s="22">
        <v>29</v>
      </c>
      <c r="AC22" s="22">
        <v>54</v>
      </c>
      <c r="AD22" s="22">
        <v>1</v>
      </c>
      <c r="AE22" s="22">
        <v>20</v>
      </c>
      <c r="AF22" s="22">
        <v>144</v>
      </c>
      <c r="AG22" s="22">
        <v>36</v>
      </c>
      <c r="AH22" s="22">
        <v>590</v>
      </c>
      <c r="AI22" s="22">
        <v>24</v>
      </c>
      <c r="AJ22" s="22">
        <v>11</v>
      </c>
      <c r="AK22" s="22">
        <v>285</v>
      </c>
      <c r="AL22" s="48">
        <v>16</v>
      </c>
      <c r="AM22" s="48">
        <v>11</v>
      </c>
      <c r="AN22" s="69">
        <f t="shared" si="0"/>
        <v>2246</v>
      </c>
    </row>
    <row r="23" spans="2:40" ht="20.100000000000001" customHeight="1" thickBot="1" x14ac:dyDescent="0.35">
      <c r="B23" s="23"/>
      <c r="C23" s="18" t="s">
        <v>73</v>
      </c>
      <c r="D23" s="22">
        <v>16</v>
      </c>
      <c r="E23" s="22">
        <v>1</v>
      </c>
      <c r="F23" s="22">
        <v>31</v>
      </c>
      <c r="G23" s="22">
        <v>4</v>
      </c>
      <c r="H23" s="22">
        <v>15</v>
      </c>
      <c r="I23" s="22">
        <v>375</v>
      </c>
      <c r="J23" s="22">
        <v>4</v>
      </c>
      <c r="K23" s="22">
        <v>14</v>
      </c>
      <c r="L23" s="22">
        <v>7</v>
      </c>
      <c r="M23" s="22">
        <v>10</v>
      </c>
      <c r="N23" s="22">
        <v>6</v>
      </c>
      <c r="O23" s="22">
        <v>0</v>
      </c>
      <c r="P23" s="22">
        <v>18</v>
      </c>
      <c r="Q23" s="22">
        <v>21</v>
      </c>
      <c r="R23" s="22">
        <v>12</v>
      </c>
      <c r="S23" s="22">
        <v>4</v>
      </c>
      <c r="T23" s="22">
        <v>15</v>
      </c>
      <c r="U23" s="22">
        <v>68</v>
      </c>
      <c r="V23" s="22">
        <v>4</v>
      </c>
      <c r="W23" s="22">
        <v>13</v>
      </c>
      <c r="X23" s="22">
        <v>0</v>
      </c>
      <c r="Y23" s="22">
        <v>5</v>
      </c>
      <c r="Z23" s="22">
        <v>24</v>
      </c>
      <c r="AA23" s="22">
        <v>0</v>
      </c>
      <c r="AB23" s="22">
        <v>33</v>
      </c>
      <c r="AC23" s="22">
        <v>15</v>
      </c>
      <c r="AD23" s="22">
        <v>0</v>
      </c>
      <c r="AE23" s="22">
        <v>0</v>
      </c>
      <c r="AF23" s="22">
        <v>5</v>
      </c>
      <c r="AG23" s="22">
        <v>10</v>
      </c>
      <c r="AH23" s="22">
        <v>655</v>
      </c>
      <c r="AI23" s="22">
        <v>9</v>
      </c>
      <c r="AJ23" s="22">
        <v>318</v>
      </c>
      <c r="AK23" s="22">
        <v>36</v>
      </c>
      <c r="AL23" s="48">
        <v>8</v>
      </c>
      <c r="AM23" s="48">
        <v>3</v>
      </c>
      <c r="AN23" s="69">
        <f t="shared" si="0"/>
        <v>1759</v>
      </c>
    </row>
    <row r="24" spans="2:40" ht="20.100000000000001" customHeight="1" thickBot="1" x14ac:dyDescent="0.35">
      <c r="B24" s="23"/>
      <c r="C24" s="18" t="s">
        <v>71</v>
      </c>
      <c r="D24" s="22">
        <v>32</v>
      </c>
      <c r="E24" s="22">
        <v>9</v>
      </c>
      <c r="F24" s="22">
        <v>17</v>
      </c>
      <c r="G24" s="22">
        <v>3</v>
      </c>
      <c r="H24" s="22">
        <v>9</v>
      </c>
      <c r="I24" s="22">
        <v>181</v>
      </c>
      <c r="J24" s="22">
        <v>9</v>
      </c>
      <c r="K24" s="22">
        <v>4</v>
      </c>
      <c r="L24" s="22">
        <v>12</v>
      </c>
      <c r="M24" s="22">
        <v>4</v>
      </c>
      <c r="N24" s="22">
        <v>7</v>
      </c>
      <c r="O24" s="22">
        <v>9</v>
      </c>
      <c r="P24" s="22">
        <v>103</v>
      </c>
      <c r="Q24" s="22">
        <v>11</v>
      </c>
      <c r="R24" s="22">
        <v>19</v>
      </c>
      <c r="S24" s="22">
        <v>4</v>
      </c>
      <c r="T24" s="22">
        <v>17</v>
      </c>
      <c r="U24" s="22">
        <v>14</v>
      </c>
      <c r="V24" s="22">
        <v>17</v>
      </c>
      <c r="W24" s="22">
        <v>11</v>
      </c>
      <c r="X24" s="22">
        <v>5</v>
      </c>
      <c r="Y24" s="22">
        <v>29</v>
      </c>
      <c r="Z24" s="22">
        <v>31</v>
      </c>
      <c r="AA24" s="22">
        <v>4</v>
      </c>
      <c r="AB24" s="22">
        <v>29</v>
      </c>
      <c r="AC24" s="22">
        <v>30</v>
      </c>
      <c r="AD24" s="22">
        <v>2</v>
      </c>
      <c r="AE24" s="22">
        <v>14</v>
      </c>
      <c r="AF24" s="22">
        <v>13</v>
      </c>
      <c r="AG24" s="22">
        <v>21</v>
      </c>
      <c r="AH24" s="22">
        <v>119</v>
      </c>
      <c r="AI24" s="22">
        <v>5</v>
      </c>
      <c r="AJ24" s="22">
        <v>391</v>
      </c>
      <c r="AK24" s="22">
        <v>63</v>
      </c>
      <c r="AL24" s="48">
        <v>21</v>
      </c>
      <c r="AM24" s="48">
        <v>2</v>
      </c>
      <c r="AN24" s="69">
        <f t="shared" si="0"/>
        <v>1271</v>
      </c>
    </row>
    <row r="25" spans="2:40" ht="20.100000000000001" customHeight="1" thickBot="1" x14ac:dyDescent="0.35">
      <c r="B25" s="23"/>
      <c r="C25" s="18" t="s">
        <v>69</v>
      </c>
      <c r="D25" s="22">
        <v>9</v>
      </c>
      <c r="E25" s="22">
        <v>1</v>
      </c>
      <c r="F25" s="22">
        <v>6</v>
      </c>
      <c r="G25" s="22">
        <v>3</v>
      </c>
      <c r="H25" s="22">
        <v>7</v>
      </c>
      <c r="I25" s="22">
        <v>55</v>
      </c>
      <c r="J25" s="22">
        <v>0</v>
      </c>
      <c r="K25" s="22">
        <v>5</v>
      </c>
      <c r="L25" s="22">
        <v>0</v>
      </c>
      <c r="M25" s="22">
        <v>5</v>
      </c>
      <c r="N25" s="22">
        <v>4</v>
      </c>
      <c r="O25" s="22">
        <v>0</v>
      </c>
      <c r="P25" s="22">
        <v>63</v>
      </c>
      <c r="Q25" s="22">
        <v>22</v>
      </c>
      <c r="R25" s="22">
        <v>35</v>
      </c>
      <c r="S25" s="22">
        <v>1</v>
      </c>
      <c r="T25" s="22">
        <v>6</v>
      </c>
      <c r="U25" s="22">
        <v>8</v>
      </c>
      <c r="V25" s="22">
        <v>4</v>
      </c>
      <c r="W25" s="22">
        <v>4</v>
      </c>
      <c r="X25" s="22">
        <v>3</v>
      </c>
      <c r="Y25" s="22">
        <v>3</v>
      </c>
      <c r="Z25" s="22">
        <v>34</v>
      </c>
      <c r="AA25" s="22">
        <v>0</v>
      </c>
      <c r="AB25" s="22">
        <v>10</v>
      </c>
      <c r="AC25" s="22">
        <v>8</v>
      </c>
      <c r="AD25" s="22">
        <v>0</v>
      </c>
      <c r="AE25" s="22">
        <v>4</v>
      </c>
      <c r="AF25" s="22">
        <v>6</v>
      </c>
      <c r="AG25" s="22">
        <v>5</v>
      </c>
      <c r="AH25" s="22">
        <v>276</v>
      </c>
      <c r="AI25" s="22">
        <v>3</v>
      </c>
      <c r="AJ25" s="22">
        <v>320</v>
      </c>
      <c r="AK25" s="22">
        <v>116</v>
      </c>
      <c r="AL25" s="48">
        <v>8</v>
      </c>
      <c r="AM25" s="48">
        <v>0</v>
      </c>
      <c r="AN25" s="69">
        <f t="shared" si="0"/>
        <v>1034</v>
      </c>
    </row>
    <row r="26" spans="2:40" ht="20.100000000000001" customHeight="1" thickBot="1" x14ac:dyDescent="0.35">
      <c r="B26" s="23"/>
      <c r="C26" s="18" t="s">
        <v>112</v>
      </c>
      <c r="D26" s="22">
        <v>0</v>
      </c>
      <c r="E26" s="22">
        <v>0</v>
      </c>
      <c r="F26" s="22">
        <v>78</v>
      </c>
      <c r="G26" s="22">
        <v>0</v>
      </c>
      <c r="H26" s="22">
        <v>1</v>
      </c>
      <c r="I26" s="22">
        <v>7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1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627</v>
      </c>
      <c r="AI26" s="22">
        <v>1</v>
      </c>
      <c r="AJ26" s="22">
        <v>246</v>
      </c>
      <c r="AK26" s="22">
        <v>0</v>
      </c>
      <c r="AL26" s="48">
        <v>0</v>
      </c>
      <c r="AM26" s="48">
        <v>0</v>
      </c>
      <c r="AN26" s="69">
        <f t="shared" si="0"/>
        <v>961</v>
      </c>
    </row>
    <row r="27" spans="2:40" ht="20.100000000000001" customHeight="1" thickBot="1" x14ac:dyDescent="0.35">
      <c r="B27" s="23"/>
      <c r="C27" s="18" t="s">
        <v>75</v>
      </c>
      <c r="D27" s="22">
        <v>9</v>
      </c>
      <c r="E27" s="22">
        <v>1</v>
      </c>
      <c r="F27" s="22">
        <v>43</v>
      </c>
      <c r="G27" s="22">
        <v>10</v>
      </c>
      <c r="H27" s="22">
        <v>18</v>
      </c>
      <c r="I27" s="22">
        <v>151</v>
      </c>
      <c r="J27" s="22">
        <v>7</v>
      </c>
      <c r="K27" s="22">
        <v>15</v>
      </c>
      <c r="L27" s="22">
        <v>15</v>
      </c>
      <c r="M27" s="22">
        <v>11</v>
      </c>
      <c r="N27" s="22">
        <v>22</v>
      </c>
      <c r="O27" s="22">
        <v>1</v>
      </c>
      <c r="P27" s="22">
        <v>32</v>
      </c>
      <c r="Q27" s="22">
        <v>24</v>
      </c>
      <c r="R27" s="22">
        <v>40</v>
      </c>
      <c r="S27" s="22">
        <v>3</v>
      </c>
      <c r="T27" s="22">
        <v>19</v>
      </c>
      <c r="U27" s="22">
        <v>7</v>
      </c>
      <c r="V27" s="22">
        <v>12</v>
      </c>
      <c r="W27" s="22">
        <v>22</v>
      </c>
      <c r="X27" s="22">
        <v>2</v>
      </c>
      <c r="Y27" s="22">
        <v>20</v>
      </c>
      <c r="Z27" s="22">
        <v>37</v>
      </c>
      <c r="AA27" s="22">
        <v>22</v>
      </c>
      <c r="AB27" s="22">
        <v>53</v>
      </c>
      <c r="AC27" s="22">
        <v>6</v>
      </c>
      <c r="AD27" s="22">
        <v>0</v>
      </c>
      <c r="AE27" s="22">
        <v>2</v>
      </c>
      <c r="AF27" s="22">
        <v>8</v>
      </c>
      <c r="AG27" s="22">
        <v>27</v>
      </c>
      <c r="AH27" s="22">
        <v>100</v>
      </c>
      <c r="AI27" s="22">
        <v>15</v>
      </c>
      <c r="AJ27" s="22">
        <v>121</v>
      </c>
      <c r="AK27" s="22">
        <v>35</v>
      </c>
      <c r="AL27" s="48">
        <v>27</v>
      </c>
      <c r="AM27" s="48">
        <v>13</v>
      </c>
      <c r="AN27" s="69">
        <f t="shared" si="0"/>
        <v>950</v>
      </c>
    </row>
    <row r="28" spans="2:40" ht="20.100000000000001" customHeight="1" thickBot="1" x14ac:dyDescent="0.35">
      <c r="B28" s="23"/>
      <c r="C28" s="18" t="s">
        <v>63</v>
      </c>
      <c r="D28" s="22">
        <v>1</v>
      </c>
      <c r="E28" s="22">
        <v>1</v>
      </c>
      <c r="F28" s="22">
        <v>230</v>
      </c>
      <c r="G28" s="22">
        <v>0</v>
      </c>
      <c r="H28" s="22">
        <v>5</v>
      </c>
      <c r="I28" s="22">
        <v>3</v>
      </c>
      <c r="J28" s="22">
        <v>4</v>
      </c>
      <c r="K28" s="22">
        <v>4</v>
      </c>
      <c r="L28" s="22">
        <v>0</v>
      </c>
      <c r="M28" s="22">
        <v>14</v>
      </c>
      <c r="N28" s="22">
        <v>0</v>
      </c>
      <c r="O28" s="22">
        <v>0</v>
      </c>
      <c r="P28" s="22">
        <v>71</v>
      </c>
      <c r="Q28" s="22">
        <v>10</v>
      </c>
      <c r="R28" s="22">
        <v>2</v>
      </c>
      <c r="S28" s="22">
        <v>7</v>
      </c>
      <c r="T28" s="22">
        <v>0</v>
      </c>
      <c r="U28" s="22">
        <v>1</v>
      </c>
      <c r="V28" s="22">
        <v>1</v>
      </c>
      <c r="W28" s="22">
        <v>1</v>
      </c>
      <c r="X28" s="22">
        <v>0</v>
      </c>
      <c r="Y28" s="22">
        <v>43</v>
      </c>
      <c r="Z28" s="22">
        <v>8</v>
      </c>
      <c r="AA28" s="22">
        <v>0</v>
      </c>
      <c r="AB28" s="22">
        <v>41</v>
      </c>
      <c r="AC28" s="22">
        <v>0</v>
      </c>
      <c r="AD28" s="22">
        <v>0</v>
      </c>
      <c r="AE28" s="22">
        <v>0</v>
      </c>
      <c r="AF28" s="22">
        <v>0</v>
      </c>
      <c r="AG28" s="22">
        <v>16</v>
      </c>
      <c r="AH28" s="22">
        <v>9</v>
      </c>
      <c r="AI28" s="22">
        <v>3</v>
      </c>
      <c r="AJ28" s="22">
        <v>179</v>
      </c>
      <c r="AK28" s="22">
        <v>155</v>
      </c>
      <c r="AL28" s="48">
        <v>0</v>
      </c>
      <c r="AM28" s="48">
        <v>2</v>
      </c>
      <c r="AN28" s="69">
        <f t="shared" si="0"/>
        <v>811</v>
      </c>
    </row>
    <row r="29" spans="2:40" ht="20.100000000000001" customHeight="1" thickBot="1" x14ac:dyDescent="0.35">
      <c r="B29" s="23"/>
      <c r="C29" s="18" t="s">
        <v>104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4</v>
      </c>
      <c r="J29" s="22">
        <v>0</v>
      </c>
      <c r="K29" s="22">
        <v>7</v>
      </c>
      <c r="L29" s="22">
        <v>1</v>
      </c>
      <c r="M29" s="22">
        <v>0</v>
      </c>
      <c r="N29" s="22">
        <v>30</v>
      </c>
      <c r="O29" s="22">
        <v>0</v>
      </c>
      <c r="P29" s="22">
        <v>0</v>
      </c>
      <c r="Q29" s="22">
        <v>1</v>
      </c>
      <c r="R29" s="22">
        <v>2</v>
      </c>
      <c r="S29" s="22">
        <v>2</v>
      </c>
      <c r="T29" s="22">
        <v>1</v>
      </c>
      <c r="U29" s="22">
        <v>0</v>
      </c>
      <c r="V29" s="22">
        <v>0</v>
      </c>
      <c r="W29" s="22">
        <v>1</v>
      </c>
      <c r="X29" s="22">
        <v>0</v>
      </c>
      <c r="Y29" s="22">
        <v>0</v>
      </c>
      <c r="Z29" s="22">
        <v>0</v>
      </c>
      <c r="AA29" s="22">
        <v>0</v>
      </c>
      <c r="AB29" s="22">
        <v>1</v>
      </c>
      <c r="AC29" s="22">
        <v>0</v>
      </c>
      <c r="AD29" s="22">
        <v>0</v>
      </c>
      <c r="AE29" s="22">
        <v>0</v>
      </c>
      <c r="AF29" s="22">
        <v>0</v>
      </c>
      <c r="AG29" s="22">
        <v>43</v>
      </c>
      <c r="AH29" s="22">
        <v>544</v>
      </c>
      <c r="AI29" s="22">
        <v>1</v>
      </c>
      <c r="AJ29" s="22">
        <v>150</v>
      </c>
      <c r="AK29" s="22">
        <v>17</v>
      </c>
      <c r="AL29" s="48">
        <v>0</v>
      </c>
      <c r="AM29" s="48">
        <v>0</v>
      </c>
      <c r="AN29" s="69">
        <f t="shared" si="0"/>
        <v>805</v>
      </c>
    </row>
    <row r="30" spans="2:40" ht="20.100000000000001" customHeight="1" thickBot="1" x14ac:dyDescent="0.35">
      <c r="B30" s="23"/>
      <c r="C30" s="18" t="s">
        <v>77</v>
      </c>
      <c r="D30" s="22">
        <v>13</v>
      </c>
      <c r="E30" s="22">
        <v>1</v>
      </c>
      <c r="F30" s="22">
        <v>8</v>
      </c>
      <c r="G30" s="22">
        <v>3</v>
      </c>
      <c r="H30" s="22">
        <v>10</v>
      </c>
      <c r="I30" s="22">
        <v>21</v>
      </c>
      <c r="J30" s="22">
        <v>3</v>
      </c>
      <c r="K30" s="22">
        <v>52</v>
      </c>
      <c r="L30" s="22">
        <v>2</v>
      </c>
      <c r="M30" s="22">
        <v>1</v>
      </c>
      <c r="N30" s="22">
        <v>3</v>
      </c>
      <c r="O30" s="22">
        <v>3</v>
      </c>
      <c r="P30" s="22">
        <v>11</v>
      </c>
      <c r="Q30" s="22">
        <v>10</v>
      </c>
      <c r="R30" s="22">
        <v>27</v>
      </c>
      <c r="S30" s="22">
        <v>5</v>
      </c>
      <c r="T30" s="22">
        <v>6</v>
      </c>
      <c r="U30" s="22">
        <v>10</v>
      </c>
      <c r="V30" s="22">
        <v>9</v>
      </c>
      <c r="W30" s="22">
        <v>8</v>
      </c>
      <c r="X30" s="22">
        <v>2</v>
      </c>
      <c r="Y30" s="22">
        <v>16</v>
      </c>
      <c r="Z30" s="22">
        <v>14</v>
      </c>
      <c r="AA30" s="22">
        <v>3</v>
      </c>
      <c r="AB30" s="22">
        <v>14</v>
      </c>
      <c r="AC30" s="22">
        <v>28</v>
      </c>
      <c r="AD30" s="22">
        <v>0</v>
      </c>
      <c r="AE30" s="22">
        <v>14</v>
      </c>
      <c r="AF30" s="22">
        <v>22</v>
      </c>
      <c r="AG30" s="22">
        <v>23</v>
      </c>
      <c r="AH30" s="22">
        <v>56</v>
      </c>
      <c r="AI30" s="22">
        <v>4</v>
      </c>
      <c r="AJ30" s="22">
        <v>247</v>
      </c>
      <c r="AK30" s="22">
        <v>47</v>
      </c>
      <c r="AL30" s="48">
        <v>9</v>
      </c>
      <c r="AM30" s="48">
        <v>0</v>
      </c>
      <c r="AN30" s="69">
        <f t="shared" si="0"/>
        <v>705</v>
      </c>
    </row>
    <row r="31" spans="2:40" ht="20.100000000000001" customHeight="1" thickBot="1" x14ac:dyDescent="0.35">
      <c r="B31" s="23"/>
      <c r="C31" s="18" t="s">
        <v>102</v>
      </c>
      <c r="D31" s="22">
        <v>46</v>
      </c>
      <c r="E31" s="22">
        <v>12</v>
      </c>
      <c r="F31" s="22">
        <v>14</v>
      </c>
      <c r="G31" s="22">
        <v>29</v>
      </c>
      <c r="H31" s="22">
        <v>12</v>
      </c>
      <c r="I31" s="22">
        <v>1</v>
      </c>
      <c r="J31" s="22">
        <v>17</v>
      </c>
      <c r="K31" s="22">
        <v>61</v>
      </c>
      <c r="L31" s="22">
        <v>33</v>
      </c>
      <c r="M31" s="22">
        <v>30</v>
      </c>
      <c r="N31" s="22">
        <v>5</v>
      </c>
      <c r="O31" s="22">
        <v>7</v>
      </c>
      <c r="P31" s="22">
        <v>31</v>
      </c>
      <c r="Q31" s="22">
        <v>0</v>
      </c>
      <c r="R31" s="22">
        <v>16</v>
      </c>
      <c r="S31" s="22">
        <v>6</v>
      </c>
      <c r="T31" s="22">
        <v>18</v>
      </c>
      <c r="U31" s="22">
        <v>4</v>
      </c>
      <c r="V31" s="22">
        <v>130</v>
      </c>
      <c r="W31" s="22">
        <v>15</v>
      </c>
      <c r="X31" s="22">
        <v>1</v>
      </c>
      <c r="Y31" s="22">
        <v>6</v>
      </c>
      <c r="Z31" s="22">
        <v>15</v>
      </c>
      <c r="AA31" s="22">
        <v>4</v>
      </c>
      <c r="AB31" s="22">
        <v>19</v>
      </c>
      <c r="AC31" s="22">
        <v>0</v>
      </c>
      <c r="AD31" s="22">
        <v>4</v>
      </c>
      <c r="AE31" s="22">
        <v>6</v>
      </c>
      <c r="AF31" s="22">
        <v>2</v>
      </c>
      <c r="AG31" s="22">
        <v>15</v>
      </c>
      <c r="AH31" s="22">
        <v>27</v>
      </c>
      <c r="AI31" s="22">
        <v>8</v>
      </c>
      <c r="AJ31" s="22">
        <v>62</v>
      </c>
      <c r="AK31" s="22">
        <v>33</v>
      </c>
      <c r="AL31" s="48">
        <v>11</v>
      </c>
      <c r="AM31" s="48">
        <v>0</v>
      </c>
      <c r="AN31" s="69">
        <f t="shared" si="0"/>
        <v>700</v>
      </c>
    </row>
    <row r="32" spans="2:40" ht="20.100000000000001" customHeight="1" thickBot="1" x14ac:dyDescent="0.35">
      <c r="B32" s="23"/>
      <c r="C32" s="18" t="s">
        <v>101</v>
      </c>
      <c r="D32" s="22">
        <v>68</v>
      </c>
      <c r="E32" s="22">
        <v>1</v>
      </c>
      <c r="F32" s="22">
        <v>3</v>
      </c>
      <c r="G32" s="22">
        <v>2</v>
      </c>
      <c r="H32" s="22">
        <v>49</v>
      </c>
      <c r="I32" s="22">
        <v>2</v>
      </c>
      <c r="J32" s="22">
        <v>0</v>
      </c>
      <c r="K32" s="22">
        <v>47</v>
      </c>
      <c r="L32" s="22">
        <v>1</v>
      </c>
      <c r="M32" s="22">
        <v>8</v>
      </c>
      <c r="N32" s="22">
        <v>0</v>
      </c>
      <c r="O32" s="22">
        <v>5</v>
      </c>
      <c r="P32" s="22">
        <v>6</v>
      </c>
      <c r="Q32" s="22">
        <v>5</v>
      </c>
      <c r="R32" s="22">
        <v>5</v>
      </c>
      <c r="S32" s="22">
        <v>16</v>
      </c>
      <c r="T32" s="22">
        <v>0</v>
      </c>
      <c r="U32" s="22">
        <v>5</v>
      </c>
      <c r="V32" s="22">
        <v>3</v>
      </c>
      <c r="W32" s="22">
        <v>5</v>
      </c>
      <c r="X32" s="22">
        <v>0</v>
      </c>
      <c r="Y32" s="22">
        <v>1</v>
      </c>
      <c r="Z32" s="22">
        <v>9</v>
      </c>
      <c r="AA32" s="22">
        <v>2</v>
      </c>
      <c r="AB32" s="22">
        <v>66</v>
      </c>
      <c r="AC32" s="22">
        <v>5</v>
      </c>
      <c r="AD32" s="22">
        <v>0</v>
      </c>
      <c r="AE32" s="22">
        <v>5</v>
      </c>
      <c r="AF32" s="22">
        <v>5</v>
      </c>
      <c r="AG32" s="22">
        <v>0</v>
      </c>
      <c r="AH32" s="22">
        <v>22</v>
      </c>
      <c r="AI32" s="22">
        <v>32</v>
      </c>
      <c r="AJ32" s="22">
        <v>7</v>
      </c>
      <c r="AK32" s="22">
        <v>6</v>
      </c>
      <c r="AL32" s="48">
        <v>29</v>
      </c>
      <c r="AM32" s="48">
        <v>0</v>
      </c>
      <c r="AN32" s="69">
        <f t="shared" si="0"/>
        <v>420</v>
      </c>
    </row>
    <row r="33" spans="2:40" ht="20.100000000000001" customHeight="1" thickBot="1" x14ac:dyDescent="0.35">
      <c r="B33" s="23"/>
      <c r="C33" s="18" t="s">
        <v>165</v>
      </c>
      <c r="D33" s="22">
        <v>8</v>
      </c>
      <c r="E33" s="22">
        <v>0</v>
      </c>
      <c r="F33" s="22">
        <v>18</v>
      </c>
      <c r="G33" s="22">
        <v>11</v>
      </c>
      <c r="H33" s="22">
        <v>9</v>
      </c>
      <c r="I33" s="22">
        <v>4</v>
      </c>
      <c r="J33" s="22">
        <v>6</v>
      </c>
      <c r="K33" s="22">
        <v>9</v>
      </c>
      <c r="L33" s="22">
        <v>3</v>
      </c>
      <c r="M33" s="22">
        <v>8</v>
      </c>
      <c r="N33" s="22">
        <v>5</v>
      </c>
      <c r="O33" s="22">
        <v>0</v>
      </c>
      <c r="P33" s="22">
        <v>21</v>
      </c>
      <c r="Q33" s="22">
        <v>4</v>
      </c>
      <c r="R33" s="22">
        <v>18</v>
      </c>
      <c r="S33" s="22">
        <v>3</v>
      </c>
      <c r="T33" s="22">
        <v>7</v>
      </c>
      <c r="U33" s="22">
        <v>7</v>
      </c>
      <c r="V33" s="22">
        <v>9</v>
      </c>
      <c r="W33" s="22">
        <v>11</v>
      </c>
      <c r="X33" s="22">
        <v>0</v>
      </c>
      <c r="Y33" s="22">
        <v>3</v>
      </c>
      <c r="Z33" s="22">
        <v>8</v>
      </c>
      <c r="AA33" s="22">
        <v>3</v>
      </c>
      <c r="AB33" s="22">
        <v>19</v>
      </c>
      <c r="AC33" s="22">
        <v>5</v>
      </c>
      <c r="AD33" s="22">
        <v>1</v>
      </c>
      <c r="AE33" s="22">
        <v>0</v>
      </c>
      <c r="AF33" s="22">
        <v>13</v>
      </c>
      <c r="AG33" s="22">
        <v>5</v>
      </c>
      <c r="AH33" s="22">
        <v>33</v>
      </c>
      <c r="AI33" s="22">
        <v>2</v>
      </c>
      <c r="AJ33" s="22">
        <v>81</v>
      </c>
      <c r="AK33" s="22">
        <v>60</v>
      </c>
      <c r="AL33" s="48">
        <v>7</v>
      </c>
      <c r="AM33" s="48">
        <v>1</v>
      </c>
      <c r="AN33" s="69">
        <f t="shared" si="0"/>
        <v>402</v>
      </c>
    </row>
    <row r="34" spans="2:40" ht="20.100000000000001" customHeight="1" thickBot="1" x14ac:dyDescent="0.35">
      <c r="B34" s="23"/>
      <c r="C34" s="18" t="s">
        <v>103</v>
      </c>
      <c r="D34" s="22">
        <v>5</v>
      </c>
      <c r="E34" s="22">
        <v>1</v>
      </c>
      <c r="F34" s="22">
        <v>2</v>
      </c>
      <c r="G34" s="22">
        <v>2</v>
      </c>
      <c r="H34" s="22">
        <v>0</v>
      </c>
      <c r="I34" s="22">
        <v>24</v>
      </c>
      <c r="J34" s="22">
        <v>10</v>
      </c>
      <c r="K34" s="22">
        <v>2</v>
      </c>
      <c r="L34" s="22">
        <v>2</v>
      </c>
      <c r="M34" s="22">
        <v>1</v>
      </c>
      <c r="N34" s="22">
        <v>1</v>
      </c>
      <c r="O34" s="22">
        <v>0</v>
      </c>
      <c r="P34" s="22">
        <v>3</v>
      </c>
      <c r="Q34" s="22">
        <v>0</v>
      </c>
      <c r="R34" s="22">
        <v>2</v>
      </c>
      <c r="S34" s="22">
        <v>0</v>
      </c>
      <c r="T34" s="22">
        <v>4</v>
      </c>
      <c r="U34" s="22">
        <v>1</v>
      </c>
      <c r="V34" s="22">
        <v>155</v>
      </c>
      <c r="W34" s="22">
        <v>6</v>
      </c>
      <c r="X34" s="22">
        <v>0</v>
      </c>
      <c r="Y34" s="22">
        <v>1</v>
      </c>
      <c r="Z34" s="22">
        <v>25</v>
      </c>
      <c r="AA34" s="22">
        <v>0</v>
      </c>
      <c r="AB34" s="22">
        <v>34</v>
      </c>
      <c r="AC34" s="22">
        <v>74</v>
      </c>
      <c r="AD34" s="22">
        <v>0</v>
      </c>
      <c r="AE34" s="22">
        <v>0</v>
      </c>
      <c r="AF34" s="22">
        <v>1</v>
      </c>
      <c r="AG34" s="22">
        <v>4</v>
      </c>
      <c r="AH34" s="22">
        <v>25</v>
      </c>
      <c r="AI34" s="22">
        <v>1</v>
      </c>
      <c r="AJ34" s="22">
        <v>4</v>
      </c>
      <c r="AK34" s="22">
        <v>4</v>
      </c>
      <c r="AL34" s="48">
        <v>0</v>
      </c>
      <c r="AM34" s="48">
        <v>0</v>
      </c>
      <c r="AN34" s="69">
        <f t="shared" si="0"/>
        <v>394</v>
      </c>
    </row>
    <row r="35" spans="2:40" ht="20.100000000000001" customHeight="1" thickBot="1" x14ac:dyDescent="0.35">
      <c r="B35" s="23"/>
      <c r="C35" s="18" t="s">
        <v>100</v>
      </c>
      <c r="D35" s="22">
        <v>3</v>
      </c>
      <c r="E35" s="22">
        <v>3</v>
      </c>
      <c r="F35" s="22">
        <v>4</v>
      </c>
      <c r="G35" s="22">
        <v>0</v>
      </c>
      <c r="H35" s="22">
        <v>1</v>
      </c>
      <c r="I35" s="22">
        <v>3</v>
      </c>
      <c r="J35" s="22">
        <v>8</v>
      </c>
      <c r="K35" s="22">
        <v>0</v>
      </c>
      <c r="L35" s="22">
        <v>0</v>
      </c>
      <c r="M35" s="22">
        <v>8</v>
      </c>
      <c r="N35" s="22">
        <v>0</v>
      </c>
      <c r="O35" s="22">
        <v>3</v>
      </c>
      <c r="P35" s="22">
        <v>18</v>
      </c>
      <c r="Q35" s="22">
        <v>1</v>
      </c>
      <c r="R35" s="22">
        <v>33</v>
      </c>
      <c r="S35" s="22">
        <v>2</v>
      </c>
      <c r="T35" s="22">
        <v>3</v>
      </c>
      <c r="U35" s="22">
        <v>3</v>
      </c>
      <c r="V35" s="22">
        <v>50</v>
      </c>
      <c r="W35" s="22">
        <v>7</v>
      </c>
      <c r="X35" s="22">
        <v>1</v>
      </c>
      <c r="Y35" s="22">
        <v>3</v>
      </c>
      <c r="Z35" s="22">
        <v>0</v>
      </c>
      <c r="AA35" s="22">
        <v>1</v>
      </c>
      <c r="AB35" s="22">
        <v>5</v>
      </c>
      <c r="AC35" s="22">
        <v>3</v>
      </c>
      <c r="AD35" s="22">
        <v>0</v>
      </c>
      <c r="AE35" s="22">
        <v>0</v>
      </c>
      <c r="AF35" s="22">
        <v>1</v>
      </c>
      <c r="AG35" s="22">
        <v>4</v>
      </c>
      <c r="AH35" s="22">
        <v>39</v>
      </c>
      <c r="AI35" s="22">
        <v>0</v>
      </c>
      <c r="AJ35" s="22">
        <v>46</v>
      </c>
      <c r="AK35" s="22">
        <v>72</v>
      </c>
      <c r="AL35" s="48">
        <v>0</v>
      </c>
      <c r="AM35" s="48">
        <v>2</v>
      </c>
      <c r="AN35" s="69">
        <f t="shared" si="0"/>
        <v>327</v>
      </c>
    </row>
    <row r="36" spans="2:40" ht="20.100000000000001" customHeight="1" thickBot="1" x14ac:dyDescent="0.35">
      <c r="B36" s="23"/>
      <c r="C36" s="18" t="s">
        <v>98</v>
      </c>
      <c r="D36" s="22">
        <v>1</v>
      </c>
      <c r="E36" s="22">
        <v>0</v>
      </c>
      <c r="F36" s="22">
        <v>2</v>
      </c>
      <c r="G36" s="22">
        <v>0</v>
      </c>
      <c r="H36" s="22">
        <v>1</v>
      </c>
      <c r="I36" s="22">
        <v>5</v>
      </c>
      <c r="J36" s="22">
        <v>0</v>
      </c>
      <c r="K36" s="22">
        <v>7</v>
      </c>
      <c r="L36" s="22">
        <v>0</v>
      </c>
      <c r="M36" s="22">
        <v>0</v>
      </c>
      <c r="N36" s="22">
        <v>2</v>
      </c>
      <c r="O36" s="22">
        <v>0</v>
      </c>
      <c r="P36" s="22">
        <v>0</v>
      </c>
      <c r="Q36" s="22">
        <v>0</v>
      </c>
      <c r="R36" s="22">
        <v>21</v>
      </c>
      <c r="S36" s="22">
        <v>0</v>
      </c>
      <c r="T36" s="22">
        <v>4</v>
      </c>
      <c r="U36" s="22">
        <v>0</v>
      </c>
      <c r="V36" s="22">
        <v>0</v>
      </c>
      <c r="W36" s="22">
        <v>1</v>
      </c>
      <c r="X36" s="22">
        <v>1</v>
      </c>
      <c r="Y36" s="22">
        <v>0</v>
      </c>
      <c r="Z36" s="22">
        <v>1</v>
      </c>
      <c r="AA36" s="22">
        <v>0</v>
      </c>
      <c r="AB36" s="22">
        <v>1</v>
      </c>
      <c r="AC36" s="22">
        <v>0</v>
      </c>
      <c r="AD36" s="22">
        <v>0</v>
      </c>
      <c r="AE36" s="22">
        <v>0</v>
      </c>
      <c r="AF36" s="22">
        <v>0</v>
      </c>
      <c r="AG36" s="22">
        <v>5</v>
      </c>
      <c r="AH36" s="22">
        <v>148</v>
      </c>
      <c r="AI36" s="22">
        <v>1</v>
      </c>
      <c r="AJ36" s="22">
        <v>62</v>
      </c>
      <c r="AK36" s="22">
        <v>2</v>
      </c>
      <c r="AL36" s="48">
        <v>1</v>
      </c>
      <c r="AM36" s="48">
        <v>0</v>
      </c>
      <c r="AN36" s="69">
        <f t="shared" si="0"/>
        <v>266</v>
      </c>
    </row>
    <row r="37" spans="2:40" ht="20.100000000000001" customHeight="1" thickBot="1" x14ac:dyDescent="0.35">
      <c r="B37" s="23"/>
      <c r="C37" s="18" t="s">
        <v>78</v>
      </c>
      <c r="D37" s="22">
        <v>14</v>
      </c>
      <c r="E37" s="22">
        <v>1</v>
      </c>
      <c r="F37" s="22">
        <v>2</v>
      </c>
      <c r="G37" s="22">
        <v>0</v>
      </c>
      <c r="H37" s="22">
        <v>37</v>
      </c>
      <c r="I37" s="22">
        <v>0</v>
      </c>
      <c r="J37" s="22">
        <v>2</v>
      </c>
      <c r="K37" s="22">
        <v>7</v>
      </c>
      <c r="L37" s="22">
        <v>0</v>
      </c>
      <c r="M37" s="22">
        <v>2</v>
      </c>
      <c r="N37" s="22">
        <v>0</v>
      </c>
      <c r="O37" s="22">
        <v>8</v>
      </c>
      <c r="P37" s="22">
        <v>20</v>
      </c>
      <c r="Q37" s="22">
        <v>8</v>
      </c>
      <c r="R37" s="22">
        <v>6</v>
      </c>
      <c r="S37" s="22">
        <v>1</v>
      </c>
      <c r="T37" s="22">
        <v>4</v>
      </c>
      <c r="U37" s="22">
        <v>0</v>
      </c>
      <c r="V37" s="22">
        <v>1</v>
      </c>
      <c r="W37" s="22">
        <v>19</v>
      </c>
      <c r="X37" s="22">
        <v>4</v>
      </c>
      <c r="Y37" s="22">
        <v>0</v>
      </c>
      <c r="Z37" s="22">
        <v>12</v>
      </c>
      <c r="AA37" s="22">
        <v>0</v>
      </c>
      <c r="AB37" s="22">
        <v>4</v>
      </c>
      <c r="AC37" s="22">
        <v>2</v>
      </c>
      <c r="AD37" s="22">
        <v>1</v>
      </c>
      <c r="AE37" s="22">
        <v>9</v>
      </c>
      <c r="AF37" s="22">
        <v>3</v>
      </c>
      <c r="AG37" s="22">
        <v>1</v>
      </c>
      <c r="AH37" s="22">
        <v>4</v>
      </c>
      <c r="AI37" s="22">
        <v>2</v>
      </c>
      <c r="AJ37" s="22">
        <v>11</v>
      </c>
      <c r="AK37" s="22">
        <v>3</v>
      </c>
      <c r="AL37" s="48">
        <v>8</v>
      </c>
      <c r="AM37" s="48">
        <v>0</v>
      </c>
      <c r="AN37" s="69">
        <f t="shared" si="0"/>
        <v>196</v>
      </c>
    </row>
    <row r="38" spans="2:40" ht="20.100000000000001" customHeight="1" thickBot="1" x14ac:dyDescent="0.35">
      <c r="B38" s="23"/>
      <c r="C38" s="18" t="s">
        <v>66</v>
      </c>
      <c r="D38" s="22">
        <v>2</v>
      </c>
      <c r="E38" s="22">
        <v>0</v>
      </c>
      <c r="F38" s="22">
        <v>76</v>
      </c>
      <c r="G38" s="22">
        <v>2</v>
      </c>
      <c r="H38" s="22">
        <v>6</v>
      </c>
      <c r="I38" s="22">
        <v>1</v>
      </c>
      <c r="J38" s="22">
        <v>0</v>
      </c>
      <c r="K38" s="22">
        <v>1</v>
      </c>
      <c r="L38" s="22">
        <v>0</v>
      </c>
      <c r="M38" s="22">
        <v>2</v>
      </c>
      <c r="N38" s="22">
        <v>1</v>
      </c>
      <c r="O38" s="22">
        <v>0</v>
      </c>
      <c r="P38" s="22">
        <v>1</v>
      </c>
      <c r="Q38" s="22">
        <v>0</v>
      </c>
      <c r="R38" s="22">
        <v>3</v>
      </c>
      <c r="S38" s="22">
        <v>2</v>
      </c>
      <c r="T38" s="22">
        <v>2</v>
      </c>
      <c r="U38" s="22">
        <v>0</v>
      </c>
      <c r="V38" s="22">
        <v>1</v>
      </c>
      <c r="W38" s="22">
        <v>47</v>
      </c>
      <c r="X38" s="22">
        <v>9</v>
      </c>
      <c r="Y38" s="22">
        <v>0</v>
      </c>
      <c r="Z38" s="22">
        <v>8</v>
      </c>
      <c r="AA38" s="22">
        <v>0</v>
      </c>
      <c r="AB38" s="22">
        <v>4</v>
      </c>
      <c r="AC38" s="22">
        <v>8</v>
      </c>
      <c r="AD38" s="22">
        <v>0</v>
      </c>
      <c r="AE38" s="22">
        <v>0</v>
      </c>
      <c r="AF38" s="22">
        <v>1</v>
      </c>
      <c r="AG38" s="22">
        <v>2</v>
      </c>
      <c r="AH38" s="22">
        <v>1</v>
      </c>
      <c r="AI38" s="22">
        <v>0</v>
      </c>
      <c r="AJ38" s="22">
        <v>0</v>
      </c>
      <c r="AK38" s="22">
        <v>0</v>
      </c>
      <c r="AL38" s="48">
        <v>0</v>
      </c>
      <c r="AM38" s="48">
        <v>3</v>
      </c>
      <c r="AN38" s="69">
        <f t="shared" si="0"/>
        <v>183</v>
      </c>
    </row>
    <row r="39" spans="2:40" ht="20.100000000000001" customHeight="1" thickBot="1" x14ac:dyDescent="0.35">
      <c r="B39" s="23"/>
      <c r="C39" s="18" t="s">
        <v>79</v>
      </c>
      <c r="D39" s="22">
        <v>14</v>
      </c>
      <c r="E39" s="22">
        <v>0</v>
      </c>
      <c r="F39" s="22">
        <v>12</v>
      </c>
      <c r="G39" s="22">
        <v>5</v>
      </c>
      <c r="H39" s="22">
        <v>1</v>
      </c>
      <c r="I39" s="22">
        <v>13</v>
      </c>
      <c r="J39" s="22">
        <v>1</v>
      </c>
      <c r="K39" s="22">
        <v>7</v>
      </c>
      <c r="L39" s="22">
        <v>7</v>
      </c>
      <c r="M39" s="22">
        <v>2</v>
      </c>
      <c r="N39" s="22">
        <v>4</v>
      </c>
      <c r="O39" s="22">
        <v>6</v>
      </c>
      <c r="P39" s="22">
        <v>0</v>
      </c>
      <c r="Q39" s="22">
        <v>1</v>
      </c>
      <c r="R39" s="22">
        <v>1</v>
      </c>
      <c r="S39" s="22">
        <v>5</v>
      </c>
      <c r="T39" s="22">
        <v>3</v>
      </c>
      <c r="U39" s="22">
        <v>8</v>
      </c>
      <c r="V39" s="22">
        <v>5</v>
      </c>
      <c r="W39" s="22">
        <v>6</v>
      </c>
      <c r="X39" s="22">
        <v>1</v>
      </c>
      <c r="Y39" s="22">
        <v>19</v>
      </c>
      <c r="Z39" s="22">
        <v>6</v>
      </c>
      <c r="AA39" s="22">
        <v>4</v>
      </c>
      <c r="AB39" s="22">
        <v>0</v>
      </c>
      <c r="AC39" s="22">
        <v>6</v>
      </c>
      <c r="AD39" s="22">
        <v>2</v>
      </c>
      <c r="AE39" s="22">
        <v>0</v>
      </c>
      <c r="AF39" s="22">
        <v>17</v>
      </c>
      <c r="AG39" s="22">
        <v>0</v>
      </c>
      <c r="AH39" s="22">
        <v>1</v>
      </c>
      <c r="AI39" s="22">
        <v>0</v>
      </c>
      <c r="AJ39" s="22">
        <v>0</v>
      </c>
      <c r="AK39" s="22">
        <v>19</v>
      </c>
      <c r="AL39" s="48">
        <v>0</v>
      </c>
      <c r="AM39" s="48">
        <v>1</v>
      </c>
      <c r="AN39" s="69">
        <f t="shared" si="0"/>
        <v>177</v>
      </c>
    </row>
    <row r="40" spans="2:40" ht="20.100000000000001" customHeight="1" thickBot="1" x14ac:dyDescent="0.35">
      <c r="B40" s="23"/>
      <c r="C40" s="18" t="s">
        <v>97</v>
      </c>
      <c r="D40" s="22">
        <v>0</v>
      </c>
      <c r="E40" s="22">
        <v>0</v>
      </c>
      <c r="F40" s="22">
        <v>0</v>
      </c>
      <c r="G40" s="22">
        <v>0</v>
      </c>
      <c r="H40" s="22">
        <v>83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11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3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48">
        <v>0</v>
      </c>
      <c r="AM40" s="48">
        <v>0</v>
      </c>
      <c r="AN40" s="69">
        <f t="shared" si="0"/>
        <v>97</v>
      </c>
    </row>
    <row r="41" spans="2:40" ht="20.100000000000001" customHeight="1" thickBot="1" x14ac:dyDescent="0.35">
      <c r="B41" s="23"/>
      <c r="C41" s="18" t="s">
        <v>96</v>
      </c>
      <c r="D41" s="22">
        <v>0</v>
      </c>
      <c r="E41" s="22">
        <v>1</v>
      </c>
      <c r="F41" s="22">
        <v>1</v>
      </c>
      <c r="G41" s="22">
        <v>0</v>
      </c>
      <c r="H41" s="22">
        <v>0</v>
      </c>
      <c r="I41" s="22">
        <v>0</v>
      </c>
      <c r="J41" s="22">
        <v>2</v>
      </c>
      <c r="K41" s="22">
        <v>3</v>
      </c>
      <c r="L41" s="22">
        <v>0</v>
      </c>
      <c r="M41" s="22">
        <v>17</v>
      </c>
      <c r="N41" s="22">
        <v>0</v>
      </c>
      <c r="O41" s="22">
        <v>1</v>
      </c>
      <c r="P41" s="22">
        <v>8</v>
      </c>
      <c r="Q41" s="22">
        <v>0</v>
      </c>
      <c r="R41" s="22">
        <v>1</v>
      </c>
      <c r="S41" s="22">
        <v>0</v>
      </c>
      <c r="T41" s="22">
        <v>3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4</v>
      </c>
      <c r="AA41" s="22">
        <v>0</v>
      </c>
      <c r="AB41" s="22">
        <v>1</v>
      </c>
      <c r="AC41" s="22">
        <v>1</v>
      </c>
      <c r="AD41" s="22">
        <v>0</v>
      </c>
      <c r="AE41" s="22">
        <v>0</v>
      </c>
      <c r="AF41" s="22">
        <v>1</v>
      </c>
      <c r="AG41" s="22">
        <v>5</v>
      </c>
      <c r="AH41" s="22">
        <v>6</v>
      </c>
      <c r="AI41" s="22">
        <v>0</v>
      </c>
      <c r="AJ41" s="22">
        <v>16</v>
      </c>
      <c r="AK41" s="22">
        <v>4</v>
      </c>
      <c r="AL41" s="48">
        <v>1</v>
      </c>
      <c r="AM41" s="48">
        <v>0</v>
      </c>
      <c r="AN41" s="69">
        <f t="shared" si="0"/>
        <v>76</v>
      </c>
    </row>
    <row r="42" spans="2:40" ht="20.100000000000001" customHeight="1" thickBot="1" x14ac:dyDescent="0.35">
      <c r="B42" s="23"/>
      <c r="C42" s="18" t="s">
        <v>76</v>
      </c>
      <c r="D42" s="22">
        <v>2</v>
      </c>
      <c r="E42" s="22">
        <v>0</v>
      </c>
      <c r="F42" s="22">
        <v>3</v>
      </c>
      <c r="G42" s="22">
        <v>0</v>
      </c>
      <c r="H42" s="22">
        <v>0</v>
      </c>
      <c r="I42" s="22">
        <v>0</v>
      </c>
      <c r="J42" s="22">
        <v>1</v>
      </c>
      <c r="K42" s="22">
        <v>5</v>
      </c>
      <c r="L42" s="22">
        <v>0</v>
      </c>
      <c r="M42" s="22">
        <v>1</v>
      </c>
      <c r="N42" s="22">
        <v>0</v>
      </c>
      <c r="O42" s="22">
        <v>0</v>
      </c>
      <c r="P42" s="22">
        <v>0</v>
      </c>
      <c r="Q42" s="22">
        <v>1</v>
      </c>
      <c r="R42" s="22">
        <v>2</v>
      </c>
      <c r="S42" s="22">
        <v>0</v>
      </c>
      <c r="T42" s="22">
        <v>1</v>
      </c>
      <c r="U42" s="22">
        <v>1</v>
      </c>
      <c r="V42" s="22">
        <v>0</v>
      </c>
      <c r="W42" s="22">
        <v>1</v>
      </c>
      <c r="X42" s="22">
        <v>0</v>
      </c>
      <c r="Y42" s="22">
        <v>2</v>
      </c>
      <c r="Z42" s="22">
        <v>0</v>
      </c>
      <c r="AA42" s="22">
        <v>0</v>
      </c>
      <c r="AB42" s="22">
        <v>2</v>
      </c>
      <c r="AC42" s="22">
        <v>2</v>
      </c>
      <c r="AD42" s="22">
        <v>0</v>
      </c>
      <c r="AE42" s="22">
        <v>0</v>
      </c>
      <c r="AF42" s="22">
        <v>2</v>
      </c>
      <c r="AG42" s="22">
        <v>7</v>
      </c>
      <c r="AH42" s="22">
        <v>8</v>
      </c>
      <c r="AI42" s="22">
        <v>0</v>
      </c>
      <c r="AJ42" s="22">
        <v>9</v>
      </c>
      <c r="AK42" s="22">
        <v>4</v>
      </c>
      <c r="AL42" s="48">
        <v>0</v>
      </c>
      <c r="AM42" s="48">
        <v>0</v>
      </c>
      <c r="AN42" s="69">
        <f t="shared" si="0"/>
        <v>54</v>
      </c>
    </row>
    <row r="43" spans="2:40" ht="20.100000000000001" customHeight="1" thickBot="1" x14ac:dyDescent="0.35">
      <c r="B43" s="23"/>
      <c r="C43" s="18" t="s">
        <v>95</v>
      </c>
      <c r="D43" s="22">
        <v>0</v>
      </c>
      <c r="E43" s="22">
        <v>0</v>
      </c>
      <c r="F43" s="22">
        <v>0</v>
      </c>
      <c r="G43" s="22">
        <v>0</v>
      </c>
      <c r="H43" s="22">
        <v>1</v>
      </c>
      <c r="I43" s="22">
        <v>0</v>
      </c>
      <c r="J43" s="22">
        <v>0</v>
      </c>
      <c r="K43" s="22">
        <v>1</v>
      </c>
      <c r="L43" s="22">
        <v>0</v>
      </c>
      <c r="M43" s="22">
        <v>3</v>
      </c>
      <c r="N43" s="22">
        <v>0</v>
      </c>
      <c r="O43" s="22">
        <v>0</v>
      </c>
      <c r="P43" s="22">
        <v>5</v>
      </c>
      <c r="Q43" s="22">
        <v>22</v>
      </c>
      <c r="R43" s="22">
        <v>1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2</v>
      </c>
      <c r="AC43" s="22">
        <v>0</v>
      </c>
      <c r="AD43" s="22">
        <v>0</v>
      </c>
      <c r="AE43" s="22">
        <v>0</v>
      </c>
      <c r="AF43" s="22">
        <v>1</v>
      </c>
      <c r="AG43" s="22">
        <v>0</v>
      </c>
      <c r="AH43" s="22">
        <v>1</v>
      </c>
      <c r="AI43" s="22">
        <v>0</v>
      </c>
      <c r="AJ43" s="22">
        <v>6</v>
      </c>
      <c r="AK43" s="22">
        <v>5</v>
      </c>
      <c r="AL43" s="48">
        <v>0</v>
      </c>
      <c r="AM43" s="48">
        <v>0</v>
      </c>
      <c r="AN43" s="69">
        <f t="shared" si="0"/>
        <v>48</v>
      </c>
    </row>
    <row r="44" spans="2:40" ht="20.100000000000001" customHeight="1" thickBot="1" x14ac:dyDescent="0.35">
      <c r="B44" s="23"/>
      <c r="C44" s="18" t="s">
        <v>92</v>
      </c>
      <c r="D44" s="22">
        <v>0</v>
      </c>
      <c r="E44" s="22">
        <v>6</v>
      </c>
      <c r="F44" s="22">
        <v>0</v>
      </c>
      <c r="G44" s="22">
        <v>1</v>
      </c>
      <c r="H44" s="22">
        <v>4</v>
      </c>
      <c r="I44" s="22">
        <v>0</v>
      </c>
      <c r="J44" s="22">
        <v>0</v>
      </c>
      <c r="K44" s="22">
        <v>0</v>
      </c>
      <c r="L44" s="22">
        <v>1</v>
      </c>
      <c r="M44" s="22">
        <v>0</v>
      </c>
      <c r="N44" s="22">
        <v>0</v>
      </c>
      <c r="O44" s="22">
        <v>0</v>
      </c>
      <c r="P44" s="22">
        <v>1</v>
      </c>
      <c r="Q44" s="22">
        <v>0</v>
      </c>
      <c r="R44" s="22">
        <v>2</v>
      </c>
      <c r="S44" s="22">
        <v>0</v>
      </c>
      <c r="T44" s="22">
        <v>0</v>
      </c>
      <c r="U44" s="22">
        <v>0</v>
      </c>
      <c r="V44" s="22">
        <v>0</v>
      </c>
      <c r="W44" s="22">
        <v>2</v>
      </c>
      <c r="X44" s="22">
        <v>0</v>
      </c>
      <c r="Y44" s="22">
        <v>0</v>
      </c>
      <c r="Z44" s="22">
        <v>3</v>
      </c>
      <c r="AA44" s="22">
        <v>0</v>
      </c>
      <c r="AB44" s="22">
        <v>0</v>
      </c>
      <c r="AC44" s="22">
        <v>0</v>
      </c>
      <c r="AD44" s="22">
        <v>0</v>
      </c>
      <c r="AE44" s="22">
        <v>6</v>
      </c>
      <c r="AF44" s="22">
        <v>0</v>
      </c>
      <c r="AG44" s="22">
        <v>0</v>
      </c>
      <c r="AH44" s="22">
        <v>10</v>
      </c>
      <c r="AI44" s="22">
        <v>0</v>
      </c>
      <c r="AJ44" s="22">
        <v>9</v>
      </c>
      <c r="AK44" s="22">
        <v>0</v>
      </c>
      <c r="AL44" s="48">
        <v>0</v>
      </c>
      <c r="AM44" s="48">
        <v>0</v>
      </c>
      <c r="AN44" s="69">
        <f t="shared" si="0"/>
        <v>45</v>
      </c>
    </row>
    <row r="45" spans="2:40" ht="20.100000000000001" customHeight="1" thickBot="1" x14ac:dyDescent="0.35">
      <c r="B45" s="23"/>
      <c r="C45" s="18" t="s">
        <v>72</v>
      </c>
      <c r="D45" s="22">
        <v>0</v>
      </c>
      <c r="E45" s="22">
        <v>0</v>
      </c>
      <c r="F45" s="22">
        <v>1</v>
      </c>
      <c r="G45" s="22">
        <v>0</v>
      </c>
      <c r="H45" s="22">
        <v>1</v>
      </c>
      <c r="I45" s="22">
        <v>0</v>
      </c>
      <c r="J45" s="22">
        <v>0</v>
      </c>
      <c r="K45" s="22">
        <v>0</v>
      </c>
      <c r="L45" s="22">
        <v>0</v>
      </c>
      <c r="M45" s="22">
        <v>1</v>
      </c>
      <c r="N45" s="22">
        <v>0</v>
      </c>
      <c r="O45" s="22">
        <v>0</v>
      </c>
      <c r="P45" s="22">
        <v>0</v>
      </c>
      <c r="Q45" s="22">
        <v>1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30</v>
      </c>
      <c r="AI45" s="22">
        <v>2</v>
      </c>
      <c r="AJ45" s="22">
        <v>4</v>
      </c>
      <c r="AK45" s="22">
        <v>1</v>
      </c>
      <c r="AL45" s="48">
        <v>2</v>
      </c>
      <c r="AM45" s="48">
        <v>0</v>
      </c>
      <c r="AN45" s="69">
        <f t="shared" si="0"/>
        <v>43</v>
      </c>
    </row>
    <row r="46" spans="2:40" ht="20.100000000000001" customHeight="1" thickBot="1" x14ac:dyDescent="0.35">
      <c r="B46" s="23"/>
      <c r="C46" s="18" t="s">
        <v>94</v>
      </c>
      <c r="D46" s="22">
        <v>3</v>
      </c>
      <c r="E46" s="22">
        <v>0</v>
      </c>
      <c r="F46" s="22">
        <v>1</v>
      </c>
      <c r="G46" s="22">
        <v>1</v>
      </c>
      <c r="H46" s="22">
        <v>0</v>
      </c>
      <c r="I46" s="22">
        <v>0</v>
      </c>
      <c r="J46" s="22">
        <v>0</v>
      </c>
      <c r="K46" s="22">
        <v>0</v>
      </c>
      <c r="L46" s="22">
        <v>1</v>
      </c>
      <c r="M46" s="22">
        <v>0</v>
      </c>
      <c r="N46" s="22">
        <v>0</v>
      </c>
      <c r="O46" s="22">
        <v>0</v>
      </c>
      <c r="P46" s="22">
        <v>3</v>
      </c>
      <c r="Q46" s="22">
        <v>0</v>
      </c>
      <c r="R46" s="22">
        <v>1</v>
      </c>
      <c r="S46" s="22">
        <v>0</v>
      </c>
      <c r="T46" s="22">
        <v>1</v>
      </c>
      <c r="U46" s="22">
        <v>0</v>
      </c>
      <c r="V46" s="22">
        <v>0</v>
      </c>
      <c r="W46" s="22">
        <v>1</v>
      </c>
      <c r="X46" s="22">
        <v>0</v>
      </c>
      <c r="Y46" s="22">
        <v>1</v>
      </c>
      <c r="Z46" s="22">
        <v>2</v>
      </c>
      <c r="AA46" s="22">
        <v>0</v>
      </c>
      <c r="AB46" s="22">
        <v>1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10</v>
      </c>
      <c r="AI46" s="22">
        <v>0</v>
      </c>
      <c r="AJ46" s="22">
        <v>4</v>
      </c>
      <c r="AK46" s="22">
        <v>12</v>
      </c>
      <c r="AL46" s="48">
        <v>0</v>
      </c>
      <c r="AM46" s="48">
        <v>0</v>
      </c>
      <c r="AN46" s="69">
        <f t="shared" si="0"/>
        <v>42</v>
      </c>
    </row>
    <row r="47" spans="2:40" ht="20.100000000000001" customHeight="1" thickBot="1" x14ac:dyDescent="0.35">
      <c r="B47" s="23"/>
      <c r="C47" s="18" t="s">
        <v>99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3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2</v>
      </c>
      <c r="Q47" s="22">
        <v>4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2</v>
      </c>
      <c r="Z47" s="22">
        <v>2</v>
      </c>
      <c r="AA47" s="22">
        <v>0</v>
      </c>
      <c r="AB47" s="22">
        <v>1</v>
      </c>
      <c r="AC47" s="22">
        <v>2</v>
      </c>
      <c r="AD47" s="22">
        <v>0</v>
      </c>
      <c r="AE47" s="22">
        <v>0</v>
      </c>
      <c r="AF47" s="22">
        <v>0</v>
      </c>
      <c r="AG47" s="22">
        <v>0</v>
      </c>
      <c r="AH47" s="22">
        <v>6</v>
      </c>
      <c r="AI47" s="22">
        <v>0</v>
      </c>
      <c r="AJ47" s="22">
        <v>2</v>
      </c>
      <c r="AK47" s="22">
        <v>2</v>
      </c>
      <c r="AL47" s="48">
        <v>0</v>
      </c>
      <c r="AM47" s="48">
        <v>0</v>
      </c>
      <c r="AN47" s="69">
        <f t="shared" si="0"/>
        <v>26</v>
      </c>
    </row>
    <row r="48" spans="2:40" ht="20.100000000000001" customHeight="1" thickBot="1" x14ac:dyDescent="0.35">
      <c r="B48" s="23"/>
      <c r="C48" s="18" t="s">
        <v>91</v>
      </c>
      <c r="D48" s="22">
        <v>0</v>
      </c>
      <c r="E48" s="22">
        <v>0</v>
      </c>
      <c r="F48" s="22">
        <v>0</v>
      </c>
      <c r="G48" s="22">
        <v>1</v>
      </c>
      <c r="H48" s="22">
        <v>0</v>
      </c>
      <c r="I48" s="22">
        <v>0</v>
      </c>
      <c r="J48" s="22">
        <v>0</v>
      </c>
      <c r="K48" s="22">
        <v>0</v>
      </c>
      <c r="L48" s="22">
        <v>1</v>
      </c>
      <c r="M48" s="22">
        <v>1</v>
      </c>
      <c r="N48" s="22">
        <v>0</v>
      </c>
      <c r="O48" s="22">
        <v>0</v>
      </c>
      <c r="P48" s="22">
        <v>6</v>
      </c>
      <c r="Q48" s="22">
        <v>1</v>
      </c>
      <c r="R48" s="22">
        <v>0</v>
      </c>
      <c r="S48" s="22">
        <v>0</v>
      </c>
      <c r="T48" s="22">
        <v>1</v>
      </c>
      <c r="U48" s="22">
        <v>0</v>
      </c>
      <c r="V48" s="22">
        <v>1</v>
      </c>
      <c r="W48" s="22">
        <v>0</v>
      </c>
      <c r="X48" s="22">
        <v>0</v>
      </c>
      <c r="Y48" s="22">
        <v>2</v>
      </c>
      <c r="Z48" s="22">
        <v>1</v>
      </c>
      <c r="AA48" s="22">
        <v>0</v>
      </c>
      <c r="AB48" s="22">
        <v>3</v>
      </c>
      <c r="AC48" s="22">
        <v>0</v>
      </c>
      <c r="AD48" s="22">
        <v>0</v>
      </c>
      <c r="AE48" s="22">
        <v>1</v>
      </c>
      <c r="AF48" s="22">
        <v>0</v>
      </c>
      <c r="AG48" s="22">
        <v>0</v>
      </c>
      <c r="AH48" s="22">
        <v>1</v>
      </c>
      <c r="AI48" s="22">
        <v>0</v>
      </c>
      <c r="AJ48" s="22">
        <v>1</v>
      </c>
      <c r="AK48" s="22">
        <v>0</v>
      </c>
      <c r="AL48" s="48">
        <v>0</v>
      </c>
      <c r="AM48" s="48">
        <v>0</v>
      </c>
      <c r="AN48" s="69">
        <f t="shared" si="0"/>
        <v>21</v>
      </c>
    </row>
    <row r="49" spans="2:40" ht="20.100000000000001" customHeight="1" thickBot="1" x14ac:dyDescent="0.35">
      <c r="B49" s="23"/>
      <c r="C49" s="18" t="s">
        <v>93</v>
      </c>
      <c r="D49" s="22">
        <v>0</v>
      </c>
      <c r="E49" s="22">
        <v>1</v>
      </c>
      <c r="F49" s="22">
        <v>0</v>
      </c>
      <c r="G49" s="22">
        <v>0</v>
      </c>
      <c r="H49" s="22">
        <v>0</v>
      </c>
      <c r="I49" s="22">
        <v>0</v>
      </c>
      <c r="J49" s="22">
        <v>1</v>
      </c>
      <c r="K49" s="22">
        <v>1</v>
      </c>
      <c r="L49" s="22">
        <v>1</v>
      </c>
      <c r="M49" s="22">
        <v>2</v>
      </c>
      <c r="N49" s="22">
        <v>0</v>
      </c>
      <c r="O49" s="22">
        <v>1</v>
      </c>
      <c r="P49" s="22">
        <v>1</v>
      </c>
      <c r="Q49" s="22">
        <v>1</v>
      </c>
      <c r="R49" s="22">
        <v>1</v>
      </c>
      <c r="S49" s="22">
        <v>1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4</v>
      </c>
      <c r="AI49" s="22">
        <v>0</v>
      </c>
      <c r="AJ49" s="22">
        <v>4</v>
      </c>
      <c r="AK49" s="22">
        <v>0</v>
      </c>
      <c r="AL49" s="48">
        <v>0</v>
      </c>
      <c r="AM49" s="48">
        <v>2</v>
      </c>
      <c r="AN49" s="69">
        <f t="shared" si="0"/>
        <v>21</v>
      </c>
    </row>
    <row r="50" spans="2:40" ht="20.100000000000001" customHeight="1" thickBot="1" x14ac:dyDescent="0.35">
      <c r="B50" s="23"/>
      <c r="C50" s="18" t="s">
        <v>90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1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1</v>
      </c>
      <c r="AA50" s="22">
        <v>0</v>
      </c>
      <c r="AB50" s="22">
        <v>0</v>
      </c>
      <c r="AC50" s="22">
        <v>1</v>
      </c>
      <c r="AD50" s="22">
        <v>0</v>
      </c>
      <c r="AE50" s="22">
        <v>0</v>
      </c>
      <c r="AF50" s="22">
        <v>0</v>
      </c>
      <c r="AG50" s="22">
        <v>0</v>
      </c>
      <c r="AH50" s="22">
        <v>1</v>
      </c>
      <c r="AI50" s="22">
        <v>1</v>
      </c>
      <c r="AJ50" s="22">
        <v>5</v>
      </c>
      <c r="AK50" s="22">
        <v>1</v>
      </c>
      <c r="AL50" s="48">
        <v>0</v>
      </c>
      <c r="AM50" s="48">
        <v>0</v>
      </c>
      <c r="AN50" s="69">
        <f t="shared" si="0"/>
        <v>11</v>
      </c>
    </row>
    <row r="51" spans="2:40" ht="17.25" customHeight="1" thickBot="1" x14ac:dyDescent="0.35">
      <c r="B51" s="23"/>
      <c r="C51" s="18" t="s">
        <v>64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3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2</v>
      </c>
      <c r="AK51" s="22">
        <v>0</v>
      </c>
      <c r="AL51" s="48">
        <v>0</v>
      </c>
      <c r="AM51" s="48">
        <v>0</v>
      </c>
      <c r="AN51" s="69">
        <f t="shared" si="0"/>
        <v>5</v>
      </c>
    </row>
    <row r="52" spans="2:40" ht="15.75" x14ac:dyDescent="0.3">
      <c r="B52" s="23"/>
      <c r="C52" s="18" t="s">
        <v>89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1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1</v>
      </c>
      <c r="U52" s="22">
        <v>1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1</v>
      </c>
      <c r="AH52" s="22">
        <v>0</v>
      </c>
      <c r="AI52" s="22">
        <v>0</v>
      </c>
      <c r="AJ52" s="22">
        <v>0</v>
      </c>
      <c r="AK52" s="22">
        <v>1</v>
      </c>
      <c r="AL52" s="48">
        <v>0</v>
      </c>
      <c r="AM52" s="48">
        <v>0</v>
      </c>
      <c r="AN52" s="69">
        <f t="shared" si="0"/>
        <v>5</v>
      </c>
    </row>
    <row r="53" spans="2:40" ht="18.75" customHeight="1" x14ac:dyDescent="0.25">
      <c r="B53" s="66"/>
      <c r="C53" s="66"/>
      <c r="D53" s="72">
        <f>SUM(D5:D52)</f>
        <v>3462</v>
      </c>
      <c r="E53" s="72">
        <f t="shared" ref="E53:AN53" si="1">SUM(E5:E52)</f>
        <v>1070</v>
      </c>
      <c r="F53" s="72">
        <f t="shared" si="1"/>
        <v>5079</v>
      </c>
      <c r="G53" s="72">
        <f t="shared" si="1"/>
        <v>2143</v>
      </c>
      <c r="H53" s="72">
        <f t="shared" si="1"/>
        <v>1440</v>
      </c>
      <c r="I53" s="72">
        <f t="shared" si="1"/>
        <v>3908</v>
      </c>
      <c r="J53" s="72">
        <f t="shared" si="1"/>
        <v>1264</v>
      </c>
      <c r="K53" s="72">
        <f t="shared" si="1"/>
        <v>1585</v>
      </c>
      <c r="L53" s="72">
        <f t="shared" si="1"/>
        <v>886</v>
      </c>
      <c r="M53" s="72">
        <f t="shared" si="1"/>
        <v>1708</v>
      </c>
      <c r="N53" s="72">
        <f t="shared" si="1"/>
        <v>2412</v>
      </c>
      <c r="O53" s="72">
        <f t="shared" si="1"/>
        <v>324</v>
      </c>
      <c r="P53" s="72">
        <f t="shared" si="1"/>
        <v>5660</v>
      </c>
      <c r="Q53" s="72">
        <f t="shared" si="1"/>
        <v>3654</v>
      </c>
      <c r="R53" s="72">
        <f t="shared" si="1"/>
        <v>5498</v>
      </c>
      <c r="S53" s="72">
        <f t="shared" si="1"/>
        <v>784</v>
      </c>
      <c r="T53" s="72">
        <f t="shared" si="1"/>
        <v>3416</v>
      </c>
      <c r="U53" s="72">
        <f t="shared" si="1"/>
        <v>2506</v>
      </c>
      <c r="V53" s="72">
        <f t="shared" si="1"/>
        <v>3680</v>
      </c>
      <c r="W53" s="72">
        <f t="shared" si="1"/>
        <v>2778</v>
      </c>
      <c r="X53" s="72">
        <f t="shared" si="1"/>
        <v>515</v>
      </c>
      <c r="Y53" s="72">
        <f t="shared" si="1"/>
        <v>4728</v>
      </c>
      <c r="Z53" s="72">
        <f t="shared" si="1"/>
        <v>9839</v>
      </c>
      <c r="AA53" s="72">
        <f t="shared" si="1"/>
        <v>1750</v>
      </c>
      <c r="AB53" s="72">
        <f t="shared" si="1"/>
        <v>7077</v>
      </c>
      <c r="AC53" s="72">
        <f t="shared" si="1"/>
        <v>5894</v>
      </c>
      <c r="AD53" s="72">
        <f t="shared" si="1"/>
        <v>243</v>
      </c>
      <c r="AE53" s="72">
        <f t="shared" si="1"/>
        <v>679</v>
      </c>
      <c r="AF53" s="72">
        <f t="shared" si="1"/>
        <v>6204</v>
      </c>
      <c r="AG53" s="72">
        <f t="shared" si="1"/>
        <v>3127</v>
      </c>
      <c r="AH53" s="72">
        <f t="shared" si="1"/>
        <v>36115</v>
      </c>
      <c r="AI53" s="72">
        <f t="shared" si="1"/>
        <v>1400</v>
      </c>
      <c r="AJ53" s="72">
        <f t="shared" si="1"/>
        <v>28210</v>
      </c>
      <c r="AK53" s="72">
        <f t="shared" si="1"/>
        <v>14868</v>
      </c>
      <c r="AL53" s="72">
        <f t="shared" si="1"/>
        <v>2118</v>
      </c>
      <c r="AM53" s="72">
        <f t="shared" si="1"/>
        <v>316</v>
      </c>
      <c r="AN53" s="72">
        <f t="shared" si="1"/>
        <v>176340</v>
      </c>
    </row>
  </sheetData>
  <autoFilter ref="B4:AN53">
    <sortState ref="B5:AN54">
      <sortCondition ref="AN5"/>
    </sortState>
  </autoFilter>
  <sortState ref="B5:AN53">
    <sortCondition descending="1" ref="AN5"/>
  </sortState>
  <pageMargins left="0.23622047244094491" right="0.23622047244094491" top="0.74803149606299213" bottom="0.74803149606299213" header="0.31496062992125984" footer="0.31496062992125984"/>
  <pageSetup paperSize="5" scale="6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workbookViewId="0"/>
  </sheetViews>
  <sheetFormatPr baseColWidth="10" defaultRowHeight="15" x14ac:dyDescent="0.25"/>
  <cols>
    <col min="1" max="1" width="0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129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74</v>
      </c>
      <c r="D10" s="9">
        <v>2725</v>
      </c>
      <c r="E10" s="10">
        <f t="shared" ref="E10:E57" si="0">D10/$D$58</f>
        <v>0.49563477628228447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888</v>
      </c>
      <c r="E11" s="10">
        <f t="shared" si="0"/>
        <v>0.1615132775554747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70</v>
      </c>
      <c r="D12" s="9">
        <v>327</v>
      </c>
      <c r="E12" s="10">
        <f t="shared" si="0"/>
        <v>5.9476173153874136E-2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68</v>
      </c>
      <c r="D13" s="9">
        <v>302</v>
      </c>
      <c r="E13" s="10">
        <f t="shared" si="0"/>
        <v>5.4929065114587124E-2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62</v>
      </c>
      <c r="D14" s="9">
        <v>209</v>
      </c>
      <c r="E14" s="10">
        <f t="shared" si="0"/>
        <v>3.8013823208439435E-2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58</v>
      </c>
      <c r="D15" s="9">
        <v>189</v>
      </c>
      <c r="E15" s="10">
        <f t="shared" si="0"/>
        <v>3.4376136777009819E-2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60</v>
      </c>
      <c r="D16" s="9">
        <v>138</v>
      </c>
      <c r="E16" s="10">
        <f t="shared" si="0"/>
        <v>2.5100036376864313E-2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61</v>
      </c>
      <c r="D17" s="9">
        <v>125</v>
      </c>
      <c r="E17" s="10">
        <f t="shared" si="0"/>
        <v>2.2735540196435068E-2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109</v>
      </c>
      <c r="D18" s="9">
        <v>88</v>
      </c>
      <c r="E18" s="10">
        <f t="shared" si="0"/>
        <v>1.6005820298290289E-2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106</v>
      </c>
      <c r="D19" s="9">
        <v>53</v>
      </c>
      <c r="E19" s="10">
        <f t="shared" si="0"/>
        <v>9.6398690432884689E-3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80</v>
      </c>
      <c r="D20" s="9">
        <v>49</v>
      </c>
      <c r="E20" s="10">
        <f t="shared" si="0"/>
        <v>8.9123317570025465E-3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65</v>
      </c>
      <c r="D21" s="9">
        <v>42</v>
      </c>
      <c r="E21" s="10">
        <f t="shared" si="0"/>
        <v>7.6391415060021823E-3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75</v>
      </c>
      <c r="D22" s="9">
        <v>40</v>
      </c>
      <c r="E22" s="10">
        <f t="shared" si="0"/>
        <v>7.2753728628592211E-3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105</v>
      </c>
      <c r="D23" s="9">
        <v>37</v>
      </c>
      <c r="E23" s="10">
        <f t="shared" si="0"/>
        <v>6.7297198981447802E-3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69</v>
      </c>
      <c r="D24" s="9">
        <v>35</v>
      </c>
      <c r="E24" s="10">
        <f t="shared" si="0"/>
        <v>6.365951255001819E-3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100</v>
      </c>
      <c r="D25" s="9">
        <v>33</v>
      </c>
      <c r="E25" s="10">
        <f t="shared" si="0"/>
        <v>6.0021826118588579E-3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108</v>
      </c>
      <c r="D26" s="9">
        <v>30</v>
      </c>
      <c r="E26" s="10">
        <f t="shared" si="0"/>
        <v>5.4565296471444161E-3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77</v>
      </c>
      <c r="D27" s="9">
        <v>27</v>
      </c>
      <c r="E27" s="10">
        <f t="shared" si="0"/>
        <v>4.9108766824299743E-3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67</v>
      </c>
      <c r="D28" s="9">
        <v>23</v>
      </c>
      <c r="E28" s="10">
        <f t="shared" si="0"/>
        <v>4.1833393961440528E-3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98</v>
      </c>
      <c r="D29" s="9">
        <v>21</v>
      </c>
      <c r="E29" s="10">
        <f t="shared" si="0"/>
        <v>3.8195707530010912E-3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71</v>
      </c>
      <c r="D30" s="9">
        <v>19</v>
      </c>
      <c r="E30" s="10">
        <f t="shared" si="0"/>
        <v>3.4558021098581304E-3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165</v>
      </c>
      <c r="D31" s="9">
        <v>18</v>
      </c>
      <c r="E31" s="10">
        <f t="shared" si="0"/>
        <v>3.2739177882866498E-3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110</v>
      </c>
      <c r="D32" s="9">
        <v>17</v>
      </c>
      <c r="E32" s="10">
        <f t="shared" si="0"/>
        <v>3.0920334667151692E-3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102</v>
      </c>
      <c r="D33" s="9">
        <v>16</v>
      </c>
      <c r="E33" s="10">
        <f t="shared" si="0"/>
        <v>2.9101491451436886E-3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59</v>
      </c>
      <c r="D34" s="9">
        <v>6</v>
      </c>
      <c r="E34" s="10">
        <f t="shared" si="0"/>
        <v>1.0913059294288831E-3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78</v>
      </c>
      <c r="D35" s="9">
        <v>6</v>
      </c>
      <c r="E35" s="10">
        <f t="shared" si="0"/>
        <v>1.0913059294288831E-3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101</v>
      </c>
      <c r="D36" s="9">
        <v>5</v>
      </c>
      <c r="E36" s="10">
        <f t="shared" si="0"/>
        <v>9.0942160785740264E-4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66</v>
      </c>
      <c r="D37" s="9">
        <v>3</v>
      </c>
      <c r="E37" s="10">
        <f t="shared" si="0"/>
        <v>5.4565296471444156E-4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63</v>
      </c>
      <c r="D38" s="9">
        <v>2</v>
      </c>
      <c r="E38" s="10">
        <f t="shared" si="0"/>
        <v>3.6376864314296108E-4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104</v>
      </c>
      <c r="D39" s="9">
        <v>2</v>
      </c>
      <c r="E39" s="10">
        <f t="shared" si="0"/>
        <v>3.6376864314296108E-4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76</v>
      </c>
      <c r="D40" s="9">
        <v>2</v>
      </c>
      <c r="E40" s="10">
        <f t="shared" si="0"/>
        <v>3.6376864314296108E-4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92</v>
      </c>
      <c r="D41" s="9">
        <v>2</v>
      </c>
      <c r="E41" s="10">
        <f t="shared" si="0"/>
        <v>3.6376864314296108E-4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79</v>
      </c>
      <c r="D42" s="9">
        <v>1</v>
      </c>
      <c r="E42" s="10">
        <f t="shared" si="0"/>
        <v>1.8188432157148054E-4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96</v>
      </c>
      <c r="D43" s="9">
        <v>1</v>
      </c>
      <c r="E43" s="10">
        <f t="shared" si="0"/>
        <v>1.8188432157148054E-4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95</v>
      </c>
      <c r="D44" s="9">
        <v>1</v>
      </c>
      <c r="E44" s="10">
        <f t="shared" si="0"/>
        <v>1.8188432157148054E-4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94</v>
      </c>
      <c r="D45" s="9">
        <v>1</v>
      </c>
      <c r="E45" s="10">
        <f t="shared" si="0"/>
        <v>1.8188432157148054E-4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93</v>
      </c>
      <c r="D46" s="9">
        <v>1</v>
      </c>
      <c r="E46" s="10">
        <f t="shared" si="0"/>
        <v>1.8188432157148054E-4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107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112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97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72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12</v>
      </c>
      <c r="E56" s="10">
        <f t="shared" si="0"/>
        <v>2.1826118588577663E-3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2</v>
      </c>
      <c r="E57" s="10">
        <f t="shared" si="0"/>
        <v>3.6376864314296108E-4</v>
      </c>
      <c r="F57" s="1"/>
      <c r="G57" s="1"/>
      <c r="H57" s="1"/>
      <c r="I57" s="1"/>
      <c r="J57" s="1"/>
      <c r="K57" s="1"/>
    </row>
    <row r="58" spans="1:11" ht="20.100000000000001" customHeight="1" thickBot="1" x14ac:dyDescent="0.4">
      <c r="A58" s="53"/>
      <c r="B58" s="87" t="s">
        <v>2</v>
      </c>
      <c r="C58" s="88"/>
      <c r="D58" s="12">
        <f>SUM(D10:D57)</f>
        <v>5498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20.100000000000001" customHeight="1" x14ac:dyDescent="0.35">
      <c r="A59" s="53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  <row r="60" spans="1:11" ht="20.100000000000001" customHeight="1" x14ac:dyDescent="0.35">
      <c r="A60" s="53"/>
      <c r="F60" s="1"/>
      <c r="G60" s="1"/>
      <c r="H60" s="1"/>
      <c r="I60" s="1"/>
      <c r="J60" s="1"/>
      <c r="K60" s="1"/>
    </row>
    <row r="61" spans="1:11" ht="20.100000000000001" customHeight="1" x14ac:dyDescent="0.35">
      <c r="A61" s="53"/>
      <c r="F61" s="1"/>
      <c r="G61" s="1"/>
      <c r="H61" s="1"/>
      <c r="I61" s="1"/>
      <c r="J61" s="1"/>
      <c r="K61" s="1"/>
    </row>
    <row r="62" spans="1:11" ht="20.100000000000001" customHeight="1" x14ac:dyDescent="0.35">
      <c r="A62" s="53"/>
      <c r="F62" s="1"/>
      <c r="G62" s="1"/>
      <c r="H62" s="1"/>
      <c r="I62" s="1"/>
      <c r="J62" s="1"/>
      <c r="K62" s="1"/>
    </row>
    <row r="63" spans="1:11" ht="20.100000000000001" customHeight="1" x14ac:dyDescent="0.35">
      <c r="A63" s="53"/>
      <c r="F63" s="1"/>
      <c r="G63" s="1"/>
      <c r="H63" s="1"/>
      <c r="I63" s="1"/>
      <c r="J63" s="1"/>
      <c r="K63" s="1"/>
    </row>
    <row r="64" spans="1:11" ht="20.100000000000001" customHeight="1" x14ac:dyDescent="0.35">
      <c r="A64" s="53"/>
      <c r="F64" s="1"/>
      <c r="G64" s="1"/>
      <c r="H64" s="1"/>
      <c r="I64" s="1"/>
      <c r="J64" s="1"/>
      <c r="K64" s="1"/>
    </row>
    <row r="65" spans="1:11" ht="17.25" x14ac:dyDescent="0.35">
      <c r="A65" s="1"/>
      <c r="F65" s="1"/>
      <c r="G65" s="1"/>
      <c r="H65" s="1"/>
      <c r="I65" s="1"/>
      <c r="J65" s="1"/>
      <c r="K65" s="1"/>
    </row>
    <row r="66" spans="1:11" ht="17.25" x14ac:dyDescent="0.35">
      <c r="A66" s="1"/>
      <c r="F66" s="1"/>
      <c r="G66" s="1"/>
      <c r="H66" s="1"/>
      <c r="I66" s="1"/>
      <c r="J66" s="1"/>
      <c r="K66" s="1"/>
    </row>
  </sheetData>
  <autoFilter ref="B9:E34">
    <sortState ref="B10:E57">
      <sortCondition descending="1" ref="D9:D35"/>
    </sortState>
  </autoFilter>
  <mergeCells count="4">
    <mergeCell ref="A5:K5"/>
    <mergeCell ref="A6:K6"/>
    <mergeCell ref="A7:K7"/>
    <mergeCell ref="B58:C58"/>
  </mergeCells>
  <conditionalFormatting sqref="E10:E58">
    <cfRule type="dataBar" priority="431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{011ED466-AF6F-433D-9009-967E6D41A176}</x14:id>
        </ext>
      </extLst>
    </cfRule>
    <cfRule type="dataBar" priority="43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{820CD859-17CF-4CAC-A6BD-6AB3F0748823}</x14:id>
        </ext>
      </extLst>
    </cfRule>
  </conditionalFormatting>
  <conditionalFormatting sqref="E10:E58">
    <cfRule type="dataBar" priority="43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{86C81B3B-C1FB-4945-A8A3-7FB65C0E271B}</x14:id>
        </ext>
      </extLst>
    </cfRule>
    <cfRule type="dataBar" priority="43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{DDA7BFE3-E2AE-44C8-A53B-74E177C90723}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1ED466-AF6F-433D-9009-967E6D41A1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0CD859-17CF-4CAC-A6BD-6AB3F074882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86C81B3B-C1FB-4945-A8A3-7FB65C0E27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A7BFE3-E2AE-44C8-A53B-74E177C907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164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151</v>
      </c>
      <c r="E10" s="10">
        <f t="shared" ref="E10:E57" si="0">D10/$D$58</f>
        <v>0.19260204081632654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110</v>
      </c>
      <c r="D11" s="9">
        <v>139</v>
      </c>
      <c r="E11" s="10">
        <f t="shared" si="0"/>
        <v>0.17729591836734693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109</v>
      </c>
      <c r="D12" s="9">
        <v>136</v>
      </c>
      <c r="E12" s="10">
        <f t="shared" si="0"/>
        <v>0.17346938775510204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74</v>
      </c>
      <c r="D13" s="9">
        <v>57</v>
      </c>
      <c r="E13" s="10">
        <f t="shared" si="0"/>
        <v>7.2704081632653059E-2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111</v>
      </c>
      <c r="D14" s="9">
        <v>56</v>
      </c>
      <c r="E14" s="10">
        <f t="shared" si="0"/>
        <v>7.1428571428571425E-2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70</v>
      </c>
      <c r="D15" s="9">
        <v>32</v>
      </c>
      <c r="E15" s="10">
        <f t="shared" si="0"/>
        <v>4.0816326530612242E-2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59</v>
      </c>
      <c r="D16" s="9">
        <v>23</v>
      </c>
      <c r="E16" s="10">
        <f t="shared" si="0"/>
        <v>2.9336734693877552E-2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60</v>
      </c>
      <c r="D17" s="9">
        <v>19</v>
      </c>
      <c r="E17" s="10">
        <f t="shared" si="0"/>
        <v>2.423469387755102E-2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65</v>
      </c>
      <c r="D18" s="9">
        <v>18</v>
      </c>
      <c r="E18" s="10">
        <f t="shared" si="0"/>
        <v>2.2959183673469389E-2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62</v>
      </c>
      <c r="D19" s="9">
        <v>17</v>
      </c>
      <c r="E19" s="10">
        <f t="shared" si="0"/>
        <v>2.1683673469387755E-2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106</v>
      </c>
      <c r="D20" s="9">
        <v>16</v>
      </c>
      <c r="E20" s="10">
        <f t="shared" si="0"/>
        <v>2.0408163265306121E-2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108</v>
      </c>
      <c r="D21" s="9">
        <v>16</v>
      </c>
      <c r="E21" s="10">
        <f t="shared" si="0"/>
        <v>2.0408163265306121E-2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101</v>
      </c>
      <c r="D22" s="9">
        <v>16</v>
      </c>
      <c r="E22" s="10">
        <f t="shared" si="0"/>
        <v>2.0408163265306121E-2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67</v>
      </c>
      <c r="D23" s="9">
        <v>11</v>
      </c>
      <c r="E23" s="10">
        <f t="shared" si="0"/>
        <v>1.4030612244897959E-2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58</v>
      </c>
      <c r="D24" s="9">
        <v>10</v>
      </c>
      <c r="E24" s="10">
        <f t="shared" si="0"/>
        <v>1.2755102040816327E-2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61</v>
      </c>
      <c r="D25" s="9">
        <v>9</v>
      </c>
      <c r="E25" s="10">
        <f t="shared" si="0"/>
        <v>1.1479591836734694E-2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105</v>
      </c>
      <c r="D26" s="9">
        <v>7</v>
      </c>
      <c r="E26" s="10">
        <f t="shared" si="0"/>
        <v>8.9285714285714281E-3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63</v>
      </c>
      <c r="D27" s="9">
        <v>7</v>
      </c>
      <c r="E27" s="10">
        <f t="shared" si="0"/>
        <v>8.9285714285714281E-3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102</v>
      </c>
      <c r="D28" s="9">
        <v>6</v>
      </c>
      <c r="E28" s="10">
        <f t="shared" si="0"/>
        <v>7.6530612244897957E-3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68</v>
      </c>
      <c r="D29" s="9">
        <v>5</v>
      </c>
      <c r="E29" s="10">
        <f t="shared" si="0"/>
        <v>6.3775510204081634E-3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77</v>
      </c>
      <c r="D30" s="9">
        <v>5</v>
      </c>
      <c r="E30" s="10">
        <f t="shared" si="0"/>
        <v>6.3775510204081634E-3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79</v>
      </c>
      <c r="D31" s="9">
        <v>5</v>
      </c>
      <c r="E31" s="10">
        <f t="shared" si="0"/>
        <v>6.3775510204081634E-3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71</v>
      </c>
      <c r="D32" s="9">
        <v>4</v>
      </c>
      <c r="E32" s="10">
        <f t="shared" si="0"/>
        <v>5.1020408163265302E-3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75</v>
      </c>
      <c r="D33" s="9">
        <v>3</v>
      </c>
      <c r="E33" s="10">
        <f t="shared" si="0"/>
        <v>3.8265306122448979E-3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165</v>
      </c>
      <c r="D34" s="9">
        <v>3</v>
      </c>
      <c r="E34" s="10">
        <f t="shared" si="0"/>
        <v>3.8265306122448979E-3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104</v>
      </c>
      <c r="D35" s="9">
        <v>2</v>
      </c>
      <c r="E35" s="10">
        <f t="shared" si="0"/>
        <v>2.5510204081632651E-3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100</v>
      </c>
      <c r="D36" s="9">
        <v>2</v>
      </c>
      <c r="E36" s="10">
        <f t="shared" si="0"/>
        <v>2.5510204081632651E-3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66</v>
      </c>
      <c r="D37" s="9">
        <v>2</v>
      </c>
      <c r="E37" s="10">
        <f t="shared" si="0"/>
        <v>2.5510204081632651E-3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69</v>
      </c>
      <c r="D38" s="9">
        <v>1</v>
      </c>
      <c r="E38" s="10">
        <f t="shared" si="0"/>
        <v>1.2755102040816326E-3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78</v>
      </c>
      <c r="D39" s="9">
        <v>1</v>
      </c>
      <c r="E39" s="10">
        <f t="shared" si="0"/>
        <v>1.2755102040816326E-3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93</v>
      </c>
      <c r="D40" s="9">
        <v>1</v>
      </c>
      <c r="E40" s="10">
        <f t="shared" si="0"/>
        <v>1.2755102040816326E-3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107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112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98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76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4</v>
      </c>
      <c r="E56" s="10">
        <f t="shared" si="0"/>
        <v>5.1020408163265302E-3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784</v>
      </c>
      <c r="E58" s="11">
        <f>SUM(E10:E57)</f>
        <v>1.0000000000000002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8">
    <sortState ref="B10:E59">
      <sortCondition descending="1" ref="D9:D39"/>
    </sortState>
  </autoFilter>
  <sortState ref="B10:E58">
    <sortCondition descending="1" ref="D53"/>
  </sortState>
  <mergeCells count="4">
    <mergeCell ref="A5:K5"/>
    <mergeCell ref="A6:K6"/>
    <mergeCell ref="A7:K7"/>
    <mergeCell ref="B58:C58"/>
  </mergeCells>
  <conditionalFormatting sqref="E10:E58">
    <cfRule type="dataBar" priority="432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{CA765944-CD5E-4C1C-B616-1D040E620A3A}</x14:id>
        </ext>
      </extLst>
    </cfRule>
    <cfRule type="dataBar" priority="43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{9EF8D30F-2187-4BE7-B789-12B295AC353B}</x14:id>
        </ext>
      </extLst>
    </cfRule>
  </conditionalFormatting>
  <conditionalFormatting sqref="E10:E58">
    <cfRule type="dataBar" priority="43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{91F5BA85-AA63-476B-BD8F-AC6B5FD51E22}</x14:id>
        </ext>
      </extLst>
    </cfRule>
    <cfRule type="dataBar" priority="43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{89A94BA7-B57C-46D7-BB76-B95B9A2B23E3}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765944-CD5E-4C1C-B616-1D040E620A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F8D30F-2187-4BE7-B789-12B295AC353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91F5BA85-AA63-476B-BD8F-AC6B5FD51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A94BA7-B57C-46D7-BB76-B95B9A2B23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130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912</v>
      </c>
      <c r="E10" s="10">
        <f t="shared" ref="E10:E57" si="0">D10/$D$58</f>
        <v>0.26697892271662765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618</v>
      </c>
      <c r="E11" s="10">
        <f t="shared" si="0"/>
        <v>0.18091334894613584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74</v>
      </c>
      <c r="D12" s="9">
        <v>437</v>
      </c>
      <c r="E12" s="10">
        <f t="shared" si="0"/>
        <v>0.12792740046838408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235</v>
      </c>
      <c r="E13" s="10">
        <f t="shared" si="0"/>
        <v>6.8793911007025754E-2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106</v>
      </c>
      <c r="D14" s="9">
        <v>171</v>
      </c>
      <c r="E14" s="10">
        <f t="shared" si="0"/>
        <v>5.0058548009367682E-2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60</v>
      </c>
      <c r="D15" s="9">
        <v>160</v>
      </c>
      <c r="E15" s="10">
        <f t="shared" si="0"/>
        <v>4.6838407494145202E-2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109</v>
      </c>
      <c r="D16" s="9">
        <v>138</v>
      </c>
      <c r="E16" s="10">
        <f t="shared" si="0"/>
        <v>4.0398126463700237E-2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58</v>
      </c>
      <c r="D17" s="9">
        <v>138</v>
      </c>
      <c r="E17" s="10">
        <f t="shared" si="0"/>
        <v>4.0398126463700237E-2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61</v>
      </c>
      <c r="D18" s="9">
        <v>94</v>
      </c>
      <c r="E18" s="10">
        <f t="shared" si="0"/>
        <v>2.7517564402810304E-2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110</v>
      </c>
      <c r="D19" s="9">
        <v>88</v>
      </c>
      <c r="E19" s="10">
        <f t="shared" si="0"/>
        <v>2.576112412177986E-2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68</v>
      </c>
      <c r="D20" s="9">
        <v>66</v>
      </c>
      <c r="E20" s="10">
        <f t="shared" si="0"/>
        <v>1.9320843091334895E-2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62</v>
      </c>
      <c r="D21" s="9">
        <v>58</v>
      </c>
      <c r="E21" s="10">
        <f t="shared" si="0"/>
        <v>1.6978922716627636E-2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108</v>
      </c>
      <c r="D22" s="9">
        <v>55</v>
      </c>
      <c r="E22" s="10">
        <f t="shared" si="0"/>
        <v>1.6100702576112413E-2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59</v>
      </c>
      <c r="D23" s="9">
        <v>51</v>
      </c>
      <c r="E23" s="10">
        <f t="shared" si="0"/>
        <v>1.4929742388758781E-2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105</v>
      </c>
      <c r="D24" s="9">
        <v>42</v>
      </c>
      <c r="E24" s="10">
        <f t="shared" si="0"/>
        <v>1.2295081967213115E-2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65</v>
      </c>
      <c r="D25" s="9">
        <v>19</v>
      </c>
      <c r="E25" s="10">
        <f t="shared" si="0"/>
        <v>5.5620608899297425E-3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75</v>
      </c>
      <c r="D26" s="9">
        <v>19</v>
      </c>
      <c r="E26" s="10">
        <f t="shared" si="0"/>
        <v>5.5620608899297425E-3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67</v>
      </c>
      <c r="D27" s="9">
        <v>18</v>
      </c>
      <c r="E27" s="10">
        <f t="shared" si="0"/>
        <v>5.2693208430913347E-3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102</v>
      </c>
      <c r="D28" s="9">
        <v>18</v>
      </c>
      <c r="E28" s="10">
        <f t="shared" si="0"/>
        <v>5.2693208430913347E-3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71</v>
      </c>
      <c r="D29" s="9">
        <v>17</v>
      </c>
      <c r="E29" s="10">
        <f t="shared" si="0"/>
        <v>4.9765807962529277E-3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165</v>
      </c>
      <c r="D30" s="9">
        <v>7</v>
      </c>
      <c r="E30" s="10">
        <f t="shared" si="0"/>
        <v>2.0491803278688526E-3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69</v>
      </c>
      <c r="D31" s="9">
        <v>6</v>
      </c>
      <c r="E31" s="10">
        <f t="shared" si="0"/>
        <v>1.756440281030445E-3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77</v>
      </c>
      <c r="D32" s="9">
        <v>6</v>
      </c>
      <c r="E32" s="10">
        <f t="shared" si="0"/>
        <v>1.756440281030445E-3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98</v>
      </c>
      <c r="D33" s="9">
        <v>4</v>
      </c>
      <c r="E33" s="10">
        <f t="shared" si="0"/>
        <v>1.17096018735363E-3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78</v>
      </c>
      <c r="D34" s="9">
        <v>4</v>
      </c>
      <c r="E34" s="10">
        <f t="shared" si="0"/>
        <v>1.17096018735363E-3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100</v>
      </c>
      <c r="D35" s="9">
        <v>3</v>
      </c>
      <c r="E35" s="10">
        <f t="shared" si="0"/>
        <v>8.7822014051522248E-4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79</v>
      </c>
      <c r="D36" s="9">
        <v>3</v>
      </c>
      <c r="E36" s="10">
        <f t="shared" si="0"/>
        <v>8.7822014051522248E-4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96</v>
      </c>
      <c r="D37" s="9">
        <v>3</v>
      </c>
      <c r="E37" s="10">
        <f t="shared" si="0"/>
        <v>8.7822014051522248E-4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66</v>
      </c>
      <c r="D38" s="9">
        <v>2</v>
      </c>
      <c r="E38" s="10">
        <f t="shared" si="0"/>
        <v>5.8548009367681499E-4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104</v>
      </c>
      <c r="D39" s="9">
        <v>1</v>
      </c>
      <c r="E39" s="10">
        <f t="shared" si="0"/>
        <v>2.9274004683840749E-4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76</v>
      </c>
      <c r="D40" s="9">
        <v>1</v>
      </c>
      <c r="E40" s="10">
        <f t="shared" si="0"/>
        <v>2.9274004683840749E-4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94</v>
      </c>
      <c r="D41" s="9">
        <v>1</v>
      </c>
      <c r="E41" s="10">
        <f t="shared" si="0"/>
        <v>2.9274004683840749E-4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91</v>
      </c>
      <c r="D42" s="9">
        <v>1</v>
      </c>
      <c r="E42" s="10">
        <f t="shared" si="0"/>
        <v>2.9274004683840749E-4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89</v>
      </c>
      <c r="D43" s="9">
        <v>1</v>
      </c>
      <c r="E43" s="10">
        <f t="shared" si="0"/>
        <v>2.9274004683840749E-4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107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112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63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101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97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72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99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90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64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15</v>
      </c>
      <c r="E56" s="10">
        <f t="shared" si="0"/>
        <v>4.3911007025761121E-3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4</v>
      </c>
      <c r="E57" s="10">
        <f t="shared" si="0"/>
        <v>1.17096018735363E-3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3416</v>
      </c>
      <c r="E58" s="11">
        <f>SUM(E10:E57)</f>
        <v>0.99999999999999956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5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32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{EAE30132-075D-407F-A515-EF3C31C804DE}</x14:id>
        </ext>
      </extLst>
    </cfRule>
    <cfRule type="dataBar" priority="432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{A00A6503-9659-4C0C-81E8-A1B9859BA834}</x14:id>
        </ext>
      </extLst>
    </cfRule>
  </conditionalFormatting>
  <conditionalFormatting sqref="E10:E58">
    <cfRule type="dataBar" priority="43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{B7D1BD1D-2508-4A2D-8A78-CBE2343ADD5B}</x14:id>
        </ext>
      </extLst>
    </cfRule>
    <cfRule type="dataBar" priority="43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{91BEAA98-AA6C-412E-98B6-1BA72BB2D40D}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E30132-075D-407F-A515-EF3C31C804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0A6503-9659-4C0C-81E8-A1B9859BA83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B7D1BD1D-2508-4A2D-8A78-CBE2343ADD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BEAA98-AA6C-412E-98B6-1BA72BB2D4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131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111</v>
      </c>
      <c r="D10" s="9">
        <v>627</v>
      </c>
      <c r="E10" s="10">
        <f t="shared" ref="E10:E57" si="0">D10/$D$58</f>
        <v>0.25019952114924182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357</v>
      </c>
      <c r="E11" s="10">
        <f t="shared" si="0"/>
        <v>0.14245810055865921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67</v>
      </c>
      <c r="D12" s="9">
        <v>288</v>
      </c>
      <c r="E12" s="10">
        <f t="shared" si="0"/>
        <v>0.1149241819632881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108</v>
      </c>
      <c r="D13" s="9">
        <v>156</v>
      </c>
      <c r="E13" s="10">
        <f t="shared" si="0"/>
        <v>6.2250598563447723E-2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68</v>
      </c>
      <c r="D14" s="9">
        <v>146</v>
      </c>
      <c r="E14" s="10">
        <f t="shared" si="0"/>
        <v>5.826017557861133E-2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65</v>
      </c>
      <c r="D15" s="9">
        <v>140</v>
      </c>
      <c r="E15" s="10">
        <f t="shared" si="0"/>
        <v>5.5865921787709494E-2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70</v>
      </c>
      <c r="D16" s="9">
        <v>128</v>
      </c>
      <c r="E16" s="10">
        <f t="shared" si="0"/>
        <v>5.1077414205905829E-2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62</v>
      </c>
      <c r="D17" s="9">
        <v>97</v>
      </c>
      <c r="E17" s="10">
        <f t="shared" si="0"/>
        <v>3.8707102952913006E-2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58</v>
      </c>
      <c r="D18" s="9">
        <v>92</v>
      </c>
      <c r="E18" s="10">
        <f t="shared" si="0"/>
        <v>3.6711891460494812E-2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61</v>
      </c>
      <c r="D19" s="9">
        <v>83</v>
      </c>
      <c r="E19" s="10">
        <f t="shared" si="0"/>
        <v>3.3120510774142062E-2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80</v>
      </c>
      <c r="D20" s="9">
        <v>63</v>
      </c>
      <c r="E20" s="10">
        <f t="shared" si="0"/>
        <v>2.5139664804469275E-2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106</v>
      </c>
      <c r="D21" s="9">
        <v>49</v>
      </c>
      <c r="E21" s="10">
        <f t="shared" si="0"/>
        <v>1.9553072625698324E-2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60</v>
      </c>
      <c r="D22" s="9">
        <v>48</v>
      </c>
      <c r="E22" s="10">
        <f t="shared" si="0"/>
        <v>1.9154030327214685E-2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105</v>
      </c>
      <c r="D23" s="9">
        <v>47</v>
      </c>
      <c r="E23" s="10">
        <f t="shared" si="0"/>
        <v>1.8754988028731046E-2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109</v>
      </c>
      <c r="D24" s="9">
        <v>21</v>
      </c>
      <c r="E24" s="10">
        <f t="shared" si="0"/>
        <v>8.3798882681564244E-3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59</v>
      </c>
      <c r="D25" s="9">
        <v>18</v>
      </c>
      <c r="E25" s="10">
        <f t="shared" si="0"/>
        <v>7.1827613727055064E-3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71</v>
      </c>
      <c r="D26" s="9">
        <v>14</v>
      </c>
      <c r="E26" s="10">
        <f t="shared" si="0"/>
        <v>5.5865921787709499E-3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77</v>
      </c>
      <c r="D27" s="9">
        <v>10</v>
      </c>
      <c r="E27" s="10">
        <f t="shared" si="0"/>
        <v>3.9904229848363925E-3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110</v>
      </c>
      <c r="D28" s="9">
        <v>8</v>
      </c>
      <c r="E28" s="10">
        <f t="shared" si="0"/>
        <v>3.1923383878691143E-3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69</v>
      </c>
      <c r="D29" s="9">
        <v>8</v>
      </c>
      <c r="E29" s="10">
        <f t="shared" si="0"/>
        <v>3.1923383878691143E-3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79</v>
      </c>
      <c r="D30" s="9">
        <v>8</v>
      </c>
      <c r="E30" s="10">
        <f t="shared" si="0"/>
        <v>3.1923383878691143E-3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75</v>
      </c>
      <c r="D31" s="9">
        <v>7</v>
      </c>
      <c r="E31" s="10">
        <f t="shared" si="0"/>
        <v>2.7932960893854749E-3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165</v>
      </c>
      <c r="D32" s="9">
        <v>7</v>
      </c>
      <c r="E32" s="10">
        <f t="shared" si="0"/>
        <v>2.7932960893854749E-3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101</v>
      </c>
      <c r="D33" s="9">
        <v>5</v>
      </c>
      <c r="E33" s="10">
        <f t="shared" si="0"/>
        <v>1.9952114924181963E-3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102</v>
      </c>
      <c r="D34" s="9">
        <v>4</v>
      </c>
      <c r="E34" s="10">
        <f t="shared" si="0"/>
        <v>1.5961691939345571E-3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100</v>
      </c>
      <c r="D35" s="9">
        <v>3</v>
      </c>
      <c r="E35" s="10">
        <f t="shared" si="0"/>
        <v>1.1971268954509178E-3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63</v>
      </c>
      <c r="D36" s="9">
        <v>1</v>
      </c>
      <c r="E36" s="10">
        <f t="shared" si="0"/>
        <v>3.9904229848363929E-4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76</v>
      </c>
      <c r="D37" s="9">
        <v>1</v>
      </c>
      <c r="E37" s="10">
        <f t="shared" si="0"/>
        <v>3.9904229848363929E-4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89</v>
      </c>
      <c r="D38" s="9">
        <v>1</v>
      </c>
      <c r="E38" s="10">
        <f t="shared" si="0"/>
        <v>3.9904229848363929E-4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107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112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104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98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78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66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90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64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68</v>
      </c>
      <c r="E56" s="10">
        <f t="shared" si="0"/>
        <v>2.7134876296887472E-2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1</v>
      </c>
      <c r="E57" s="10">
        <f t="shared" si="0"/>
        <v>3.9904229848363929E-4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2506</v>
      </c>
      <c r="E58" s="11">
        <f>SUM(E10:E57)</f>
        <v>1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4">
    <sortState ref="B10:E57">
      <sortCondition descending="1" ref="D9:D35"/>
    </sortState>
  </autoFilter>
  <mergeCells count="4">
    <mergeCell ref="A5:K5"/>
    <mergeCell ref="A6:K6"/>
    <mergeCell ref="A7:K7"/>
    <mergeCell ref="B58:C58"/>
  </mergeCells>
  <conditionalFormatting sqref="E10:E58">
    <cfRule type="dataBar" priority="433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{FBFC1279-D755-440F-929E-7670740BB3E7}</x14:id>
        </ext>
      </extLst>
    </cfRule>
    <cfRule type="dataBar" priority="43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{1CAC179A-968F-48A5-898A-60B6C554A205}</x14:id>
        </ext>
      </extLst>
    </cfRule>
  </conditionalFormatting>
  <conditionalFormatting sqref="E10:E58">
    <cfRule type="dataBar" priority="43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{892ABE34-034E-4B33-BCB8-4DE0E6C7C28E}</x14:id>
        </ext>
      </extLst>
    </cfRule>
    <cfRule type="dataBar" priority="43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{BBFC38A2-B3B3-496C-A41A-6D8B6AF03388}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FC1279-D755-440F-929E-7670740BB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AC179A-968F-48A5-898A-60B6C554A20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892ABE34-034E-4B33-BCB8-4DE0E6C7C2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FC38A2-B3B3-496C-A41A-6D8B6AF033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132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725</v>
      </c>
      <c r="E10" s="10">
        <f t="shared" ref="E10:E57" si="0">D10/$D$58</f>
        <v>0.19701086956521738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628</v>
      </c>
      <c r="E11" s="10">
        <f t="shared" si="0"/>
        <v>0.17065217391304346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74</v>
      </c>
      <c r="D12" s="9">
        <v>473</v>
      </c>
      <c r="E12" s="10">
        <f t="shared" si="0"/>
        <v>0.12853260869565217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339</v>
      </c>
      <c r="E13" s="10">
        <f t="shared" si="0"/>
        <v>9.21195652173913E-2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109</v>
      </c>
      <c r="D14" s="9">
        <v>273</v>
      </c>
      <c r="E14" s="10">
        <f t="shared" si="0"/>
        <v>7.4184782608695654E-2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102</v>
      </c>
      <c r="D15" s="9">
        <v>130</v>
      </c>
      <c r="E15" s="10">
        <f t="shared" si="0"/>
        <v>3.5326086956521736E-2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58</v>
      </c>
      <c r="D16" s="9">
        <v>119</v>
      </c>
      <c r="E16" s="10">
        <f t="shared" si="0"/>
        <v>3.2336956521739131E-2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106</v>
      </c>
      <c r="D17" s="9">
        <v>119</v>
      </c>
      <c r="E17" s="10">
        <f t="shared" si="0"/>
        <v>3.2336956521739131E-2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61</v>
      </c>
      <c r="D18" s="9">
        <v>116</v>
      </c>
      <c r="E18" s="10">
        <f t="shared" si="0"/>
        <v>3.1521739130434781E-2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110</v>
      </c>
      <c r="D19" s="9">
        <v>108</v>
      </c>
      <c r="E19" s="10">
        <f t="shared" si="0"/>
        <v>2.9347826086956522E-2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68</v>
      </c>
      <c r="D20" s="9">
        <v>108</v>
      </c>
      <c r="E20" s="10">
        <f t="shared" si="0"/>
        <v>2.9347826086956522E-2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60</v>
      </c>
      <c r="D21" s="9">
        <v>80</v>
      </c>
      <c r="E21" s="10">
        <f t="shared" si="0"/>
        <v>2.1739130434782608E-2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59</v>
      </c>
      <c r="D22" s="9">
        <v>79</v>
      </c>
      <c r="E22" s="10">
        <f t="shared" si="0"/>
        <v>2.1467391304347827E-2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100</v>
      </c>
      <c r="D23" s="9">
        <v>50</v>
      </c>
      <c r="E23" s="10">
        <f t="shared" si="0"/>
        <v>1.358695652173913E-2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108</v>
      </c>
      <c r="D24" s="9">
        <v>38</v>
      </c>
      <c r="E24" s="10">
        <f t="shared" si="0"/>
        <v>1.0326086956521738E-2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67</v>
      </c>
      <c r="D25" s="9">
        <v>23</v>
      </c>
      <c r="E25" s="10">
        <f t="shared" si="0"/>
        <v>6.2500000000000003E-3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65</v>
      </c>
      <c r="D26" s="9">
        <v>19</v>
      </c>
      <c r="E26" s="10">
        <f t="shared" si="0"/>
        <v>5.1630434782608692E-3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71</v>
      </c>
      <c r="D27" s="9">
        <v>17</v>
      </c>
      <c r="E27" s="10">
        <f t="shared" si="0"/>
        <v>4.6195652173913046E-3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62</v>
      </c>
      <c r="D28" s="9">
        <v>16</v>
      </c>
      <c r="E28" s="10">
        <f t="shared" si="0"/>
        <v>4.3478260869565218E-3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105</v>
      </c>
      <c r="D29" s="9">
        <v>15</v>
      </c>
      <c r="E29" s="10">
        <f t="shared" si="0"/>
        <v>4.076086956521739E-3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75</v>
      </c>
      <c r="D30" s="9">
        <v>12</v>
      </c>
      <c r="E30" s="10">
        <f t="shared" si="0"/>
        <v>3.2608695652173911E-3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77</v>
      </c>
      <c r="D31" s="9">
        <v>9</v>
      </c>
      <c r="E31" s="10">
        <f t="shared" si="0"/>
        <v>2.4456521739130437E-3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165</v>
      </c>
      <c r="D32" s="9">
        <v>9</v>
      </c>
      <c r="E32" s="10">
        <f t="shared" si="0"/>
        <v>2.4456521739130437E-3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79</v>
      </c>
      <c r="D33" s="9">
        <v>5</v>
      </c>
      <c r="E33" s="10">
        <f t="shared" si="0"/>
        <v>1.358695652173913E-3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69</v>
      </c>
      <c r="D34" s="9">
        <v>4</v>
      </c>
      <c r="E34" s="10">
        <f t="shared" si="0"/>
        <v>1.0869565217391304E-3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101</v>
      </c>
      <c r="D35" s="9">
        <v>3</v>
      </c>
      <c r="E35" s="10">
        <f t="shared" si="0"/>
        <v>8.1521739130434778E-4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63</v>
      </c>
      <c r="D36" s="9">
        <v>1</v>
      </c>
      <c r="E36" s="10">
        <f t="shared" si="0"/>
        <v>2.7173913043478261E-4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78</v>
      </c>
      <c r="D37" s="9">
        <v>1</v>
      </c>
      <c r="E37" s="10">
        <f t="shared" si="0"/>
        <v>2.7173913043478261E-4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66</v>
      </c>
      <c r="D38" s="9">
        <v>1</v>
      </c>
      <c r="E38" s="10">
        <f t="shared" si="0"/>
        <v>2.7173913043478261E-4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91</v>
      </c>
      <c r="D39" s="9">
        <v>1</v>
      </c>
      <c r="E39" s="10">
        <f t="shared" si="0"/>
        <v>2.7173913043478261E-4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107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112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104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98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76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4</v>
      </c>
      <c r="E56" s="10">
        <f t="shared" si="0"/>
        <v>1.0869565217391304E-3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155</v>
      </c>
      <c r="E57" s="10">
        <f t="shared" si="0"/>
        <v>4.2119565217391304E-2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3680</v>
      </c>
      <c r="E58" s="11">
        <f>SUM(E10:E57)</f>
        <v>1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4">
    <sortState ref="B10:E57">
      <sortCondition descending="1" ref="D9:D36"/>
    </sortState>
  </autoFilter>
  <mergeCells count="4">
    <mergeCell ref="A5:K5"/>
    <mergeCell ref="A6:K6"/>
    <mergeCell ref="A7:K7"/>
    <mergeCell ref="B58:C58"/>
  </mergeCells>
  <conditionalFormatting sqref="E10:E58">
    <cfRule type="dataBar" priority="434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{7EE4FDED-6594-460F-86E4-D7A01724D625}</x14:id>
        </ext>
      </extLst>
    </cfRule>
    <cfRule type="dataBar" priority="43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{8229E5CB-FB6B-4199-95EC-6F0123F83A67}</x14:id>
        </ext>
      </extLst>
    </cfRule>
  </conditionalFormatting>
  <conditionalFormatting sqref="E10:E58">
    <cfRule type="dataBar" priority="43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{51399648-6551-4BFE-8EE9-4BDE6118FB5F}</x14:id>
        </ext>
      </extLst>
    </cfRule>
    <cfRule type="dataBar" priority="43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{086F932A-97B2-4C55-9691-350820EF45BE}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E4FDED-6594-460F-86E4-D7A01724D6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29E5CB-FB6B-4199-95EC-6F0123F83A6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51399648-6551-4BFE-8EE9-4BDE6118F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6F932A-97B2-4C55-9691-350820EF45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3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133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712</v>
      </c>
      <c r="E10" s="10">
        <f t="shared" ref="E10:E57" si="0">D10/$D$58</f>
        <v>0.25629949604031677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430</v>
      </c>
      <c r="E11" s="10">
        <f t="shared" si="0"/>
        <v>0.15478761699064075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392</v>
      </c>
      <c r="E12" s="10">
        <f t="shared" si="0"/>
        <v>0.14110871130309574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185</v>
      </c>
      <c r="E13" s="10">
        <f t="shared" si="0"/>
        <v>6.6594672426205898E-2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109</v>
      </c>
      <c r="D14" s="9">
        <v>138</v>
      </c>
      <c r="E14" s="10">
        <f t="shared" si="0"/>
        <v>4.9676025917926567E-2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67</v>
      </c>
      <c r="D15" s="9">
        <v>129</v>
      </c>
      <c r="E15" s="10">
        <f t="shared" si="0"/>
        <v>4.6436285097192227E-2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110</v>
      </c>
      <c r="D16" s="9">
        <v>125</v>
      </c>
      <c r="E16" s="10">
        <f t="shared" si="0"/>
        <v>4.4996400287976961E-2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65</v>
      </c>
      <c r="D17" s="9">
        <v>89</v>
      </c>
      <c r="E17" s="10">
        <f t="shared" si="0"/>
        <v>3.2037437005039596E-2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58</v>
      </c>
      <c r="D18" s="9">
        <v>74</v>
      </c>
      <c r="E18" s="10">
        <f t="shared" si="0"/>
        <v>2.663786897048236E-2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62</v>
      </c>
      <c r="D19" s="9">
        <v>71</v>
      </c>
      <c r="E19" s="10">
        <f t="shared" si="0"/>
        <v>2.5557955363570913E-2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108</v>
      </c>
      <c r="D20" s="9">
        <v>55</v>
      </c>
      <c r="E20" s="10">
        <f t="shared" si="0"/>
        <v>1.9798416126709864E-2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59</v>
      </c>
      <c r="D21" s="9">
        <v>54</v>
      </c>
      <c r="E21" s="10">
        <f t="shared" si="0"/>
        <v>1.9438444924406047E-2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66</v>
      </c>
      <c r="D22" s="9">
        <v>47</v>
      </c>
      <c r="E22" s="10">
        <f t="shared" si="0"/>
        <v>1.6918646508279338E-2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61</v>
      </c>
      <c r="D23" s="9">
        <v>35</v>
      </c>
      <c r="E23" s="10">
        <f t="shared" si="0"/>
        <v>1.259899208063355E-2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106</v>
      </c>
      <c r="D24" s="9">
        <v>34</v>
      </c>
      <c r="E24" s="10">
        <f t="shared" si="0"/>
        <v>1.2239020878329733E-2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68</v>
      </c>
      <c r="D25" s="9">
        <v>31</v>
      </c>
      <c r="E25" s="10">
        <f t="shared" si="0"/>
        <v>1.1159107271418287E-2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105</v>
      </c>
      <c r="D26" s="9">
        <v>30</v>
      </c>
      <c r="E26" s="10">
        <f t="shared" si="0"/>
        <v>1.079913606911447E-2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75</v>
      </c>
      <c r="D27" s="9">
        <v>22</v>
      </c>
      <c r="E27" s="10">
        <f t="shared" si="0"/>
        <v>7.9193664506839456E-3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78</v>
      </c>
      <c r="D28" s="9">
        <v>19</v>
      </c>
      <c r="E28" s="10">
        <f t="shared" si="0"/>
        <v>6.8394528437724983E-3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102</v>
      </c>
      <c r="D29" s="9">
        <v>15</v>
      </c>
      <c r="E29" s="10">
        <f t="shared" si="0"/>
        <v>5.3995680345572351E-3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60</v>
      </c>
      <c r="D30" s="9">
        <v>13</v>
      </c>
      <c r="E30" s="10">
        <f t="shared" si="0"/>
        <v>4.6796256299496044E-3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71</v>
      </c>
      <c r="D31" s="9">
        <v>11</v>
      </c>
      <c r="E31" s="10">
        <f t="shared" si="0"/>
        <v>3.9596832253419728E-3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165</v>
      </c>
      <c r="D32" s="9">
        <v>11</v>
      </c>
      <c r="E32" s="10">
        <f t="shared" si="0"/>
        <v>3.9596832253419728E-3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77</v>
      </c>
      <c r="D33" s="9">
        <v>8</v>
      </c>
      <c r="E33" s="10">
        <f t="shared" si="0"/>
        <v>2.8797696184305254E-3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100</v>
      </c>
      <c r="D34" s="9">
        <v>7</v>
      </c>
      <c r="E34" s="10">
        <f t="shared" si="0"/>
        <v>2.5197984161267097E-3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79</v>
      </c>
      <c r="D35" s="9">
        <v>6</v>
      </c>
      <c r="E35" s="10">
        <f t="shared" si="0"/>
        <v>2.1598272138228943E-3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101</v>
      </c>
      <c r="D36" s="9">
        <v>5</v>
      </c>
      <c r="E36" s="10">
        <f t="shared" si="0"/>
        <v>1.7998560115190785E-3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69</v>
      </c>
      <c r="D37" s="9">
        <v>4</v>
      </c>
      <c r="E37" s="10">
        <f t="shared" si="0"/>
        <v>1.4398848092152627E-3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92</v>
      </c>
      <c r="D38" s="9">
        <v>2</v>
      </c>
      <c r="E38" s="10">
        <f t="shared" si="0"/>
        <v>7.1994240460763136E-4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63</v>
      </c>
      <c r="D39" s="9">
        <v>1</v>
      </c>
      <c r="E39" s="10">
        <f t="shared" si="0"/>
        <v>3.5997120230381568E-4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104</v>
      </c>
      <c r="D40" s="9">
        <v>1</v>
      </c>
      <c r="E40" s="10">
        <f t="shared" si="0"/>
        <v>3.5997120230381568E-4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98</v>
      </c>
      <c r="D41" s="9">
        <v>1</v>
      </c>
      <c r="E41" s="10">
        <f t="shared" si="0"/>
        <v>3.5997120230381568E-4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76</v>
      </c>
      <c r="D42" s="9">
        <v>1</v>
      </c>
      <c r="E42" s="10">
        <f t="shared" si="0"/>
        <v>3.5997120230381568E-4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94</v>
      </c>
      <c r="D43" s="9">
        <v>1</v>
      </c>
      <c r="E43" s="10">
        <f t="shared" si="0"/>
        <v>3.5997120230381568E-4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107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112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13</v>
      </c>
      <c r="E56" s="10">
        <f t="shared" si="0"/>
        <v>4.6796256299496044E-3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6</v>
      </c>
      <c r="E57" s="10">
        <f t="shared" si="0"/>
        <v>2.1598272138228943E-3</v>
      </c>
      <c r="F57" s="1"/>
      <c r="G57" s="1"/>
      <c r="H57" s="1"/>
      <c r="I57" s="1"/>
      <c r="J57" s="1"/>
      <c r="K57" s="1"/>
    </row>
    <row r="58" spans="1:11" ht="20.100000000000001" customHeight="1" thickBot="1" x14ac:dyDescent="0.4">
      <c r="A58" s="53"/>
      <c r="B58" s="87" t="s">
        <v>2</v>
      </c>
      <c r="C58" s="88"/>
      <c r="D58" s="12">
        <f>SUM(D10:D57)</f>
        <v>2778</v>
      </c>
      <c r="E58" s="11">
        <f>SUM(E10:E57)</f>
        <v>0.99999999999999978</v>
      </c>
      <c r="F58" s="1"/>
      <c r="G58" s="1"/>
      <c r="H58" s="1"/>
      <c r="I58" s="1"/>
      <c r="J58" s="1"/>
      <c r="K58" s="1"/>
    </row>
    <row r="59" spans="1:11" ht="20.100000000000001" customHeight="1" x14ac:dyDescent="0.35">
      <c r="A59" s="53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  <row r="60" spans="1:11" ht="20.100000000000001" customHeight="1" x14ac:dyDescent="0.35">
      <c r="A60" s="53"/>
      <c r="F60" s="1"/>
      <c r="G60" s="1"/>
      <c r="H60" s="1"/>
      <c r="I60" s="1"/>
      <c r="J60" s="1"/>
      <c r="K60" s="1"/>
    </row>
    <row r="61" spans="1:11" ht="20.100000000000001" customHeight="1" x14ac:dyDescent="0.35">
      <c r="A61" s="53"/>
      <c r="F61" s="1"/>
      <c r="G61" s="1"/>
      <c r="H61" s="1"/>
      <c r="I61" s="1"/>
      <c r="J61" s="1"/>
      <c r="K61" s="1"/>
    </row>
    <row r="62" spans="1:11" ht="17.25" x14ac:dyDescent="0.35">
      <c r="A62" s="1"/>
      <c r="F62" s="1"/>
      <c r="G62" s="1"/>
      <c r="H62" s="1"/>
      <c r="I62" s="1"/>
      <c r="J62" s="1"/>
      <c r="K62" s="1"/>
    </row>
    <row r="63" spans="1:11" ht="17.25" x14ac:dyDescent="0.35">
      <c r="A63" s="1"/>
      <c r="F63" s="1"/>
      <c r="G63" s="1"/>
      <c r="H63" s="1"/>
      <c r="I63" s="1"/>
      <c r="J63" s="1"/>
      <c r="K63" s="1"/>
    </row>
  </sheetData>
  <autoFilter ref="B9:E35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34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{94A12D91-294E-4DB9-B1CD-472AEF011123}</x14:id>
        </ext>
      </extLst>
    </cfRule>
    <cfRule type="dataBar" priority="43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{58D64589-7F2F-49CE-89EE-B4CFBB0F563C}</x14:id>
        </ext>
      </extLst>
    </cfRule>
  </conditionalFormatting>
  <conditionalFormatting sqref="E10:E58">
    <cfRule type="dataBar" priority="43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{CCD3A35F-8827-4FCD-90B8-8CA619629CE4}</x14:id>
        </ext>
      </extLst>
    </cfRule>
    <cfRule type="dataBar" priority="43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{FEFE4592-5CBE-4C10-B0C6-0AF37555A066}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A12D91-294E-4DB9-B1CD-472AEF0111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D64589-7F2F-49CE-89EE-B4CFBB0F56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CCD3A35F-8827-4FCD-90B8-8CA619629C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FE4592-5CBE-4C10-B0C6-0AF37555A0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.28515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134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113</v>
      </c>
      <c r="E10" s="10">
        <f t="shared" ref="E10:E57" si="0">D10/$D$58</f>
        <v>0.21941747572815534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77</v>
      </c>
      <c r="E11" s="10">
        <f t="shared" si="0"/>
        <v>0.14951456310679612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70</v>
      </c>
      <c r="E12" s="10">
        <f t="shared" si="0"/>
        <v>0.13592233009708737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67</v>
      </c>
      <c r="D13" s="9">
        <v>58</v>
      </c>
      <c r="E13" s="10">
        <f t="shared" si="0"/>
        <v>0.11262135922330097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70</v>
      </c>
      <c r="D14" s="9">
        <v>32</v>
      </c>
      <c r="E14" s="10">
        <f t="shared" si="0"/>
        <v>6.2135922330097085E-2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65</v>
      </c>
      <c r="D15" s="9">
        <v>28</v>
      </c>
      <c r="E15" s="10">
        <f t="shared" si="0"/>
        <v>5.4368932038834951E-2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110</v>
      </c>
      <c r="D16" s="9">
        <v>20</v>
      </c>
      <c r="E16" s="10">
        <f t="shared" si="0"/>
        <v>3.8834951456310676E-2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59</v>
      </c>
      <c r="D17" s="9">
        <v>20</v>
      </c>
      <c r="E17" s="10">
        <f t="shared" si="0"/>
        <v>3.8834951456310676E-2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58</v>
      </c>
      <c r="D18" s="9">
        <v>16</v>
      </c>
      <c r="E18" s="10">
        <f t="shared" si="0"/>
        <v>3.1067961165048542E-2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109</v>
      </c>
      <c r="D19" s="9">
        <v>14</v>
      </c>
      <c r="E19" s="10">
        <f t="shared" si="0"/>
        <v>2.7184466019417475E-2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68</v>
      </c>
      <c r="D20" s="9">
        <v>11</v>
      </c>
      <c r="E20" s="10">
        <f t="shared" si="0"/>
        <v>2.1359223300970873E-2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106</v>
      </c>
      <c r="D21" s="9">
        <v>9</v>
      </c>
      <c r="E21" s="10">
        <f t="shared" si="0"/>
        <v>1.7475728155339806E-2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66</v>
      </c>
      <c r="D22" s="9">
        <v>9</v>
      </c>
      <c r="E22" s="10">
        <f t="shared" si="0"/>
        <v>1.7475728155339806E-2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105</v>
      </c>
      <c r="D23" s="9">
        <v>7</v>
      </c>
      <c r="E23" s="10">
        <f t="shared" si="0"/>
        <v>1.3592233009708738E-2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61</v>
      </c>
      <c r="D24" s="9">
        <v>6</v>
      </c>
      <c r="E24" s="10">
        <f t="shared" si="0"/>
        <v>1.1650485436893204E-2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71</v>
      </c>
      <c r="D25" s="9">
        <v>5</v>
      </c>
      <c r="E25" s="10">
        <f t="shared" si="0"/>
        <v>9.7087378640776691E-3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108</v>
      </c>
      <c r="D26" s="9">
        <v>4</v>
      </c>
      <c r="E26" s="10">
        <f t="shared" si="0"/>
        <v>7.7669902912621356E-3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78</v>
      </c>
      <c r="D27" s="9">
        <v>4</v>
      </c>
      <c r="E27" s="10">
        <f t="shared" si="0"/>
        <v>7.7669902912621356E-3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69</v>
      </c>
      <c r="D28" s="9">
        <v>3</v>
      </c>
      <c r="E28" s="10">
        <f t="shared" si="0"/>
        <v>5.8252427184466021E-3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75</v>
      </c>
      <c r="D29" s="9">
        <v>2</v>
      </c>
      <c r="E29" s="10">
        <f t="shared" si="0"/>
        <v>3.8834951456310678E-3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77</v>
      </c>
      <c r="D30" s="9">
        <v>2</v>
      </c>
      <c r="E30" s="10">
        <f t="shared" si="0"/>
        <v>3.8834951456310678E-3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62</v>
      </c>
      <c r="D31" s="9">
        <v>1</v>
      </c>
      <c r="E31" s="10">
        <f t="shared" si="0"/>
        <v>1.9417475728155339E-3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102</v>
      </c>
      <c r="D32" s="9">
        <v>1</v>
      </c>
      <c r="E32" s="10">
        <f t="shared" si="0"/>
        <v>1.9417475728155339E-3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100</v>
      </c>
      <c r="D33" s="9">
        <v>1</v>
      </c>
      <c r="E33" s="10">
        <f t="shared" si="0"/>
        <v>1.9417475728155339E-3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98</v>
      </c>
      <c r="D34" s="9">
        <v>1</v>
      </c>
      <c r="E34" s="10">
        <f t="shared" si="0"/>
        <v>1.9417475728155339E-3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79</v>
      </c>
      <c r="D35" s="9">
        <v>1</v>
      </c>
      <c r="E35" s="10">
        <f t="shared" si="0"/>
        <v>1.9417475728155339E-3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107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60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112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63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104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101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165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97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515</v>
      </c>
      <c r="E58" s="11">
        <f>SUM(E10:E57)</f>
        <v>0.99999999999999978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8">
    <sortState ref="B10:E57">
      <sortCondition descending="1" ref="D9:D39"/>
    </sortState>
  </autoFilter>
  <mergeCells count="4">
    <mergeCell ref="A5:K5"/>
    <mergeCell ref="A6:K6"/>
    <mergeCell ref="A7:K7"/>
    <mergeCell ref="B58:C58"/>
  </mergeCells>
  <conditionalFormatting sqref="E10:E58">
    <cfRule type="dataBar" priority="435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{01806BB3-C74E-4FEC-82CA-9392487A61BA}</x14:id>
        </ext>
      </extLst>
    </cfRule>
    <cfRule type="dataBar" priority="43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{828B6435-BD6D-48FA-8D31-7F87576051F5}</x14:id>
        </ext>
      </extLst>
    </cfRule>
  </conditionalFormatting>
  <conditionalFormatting sqref="E10:E58">
    <cfRule type="dataBar" priority="43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{028FF6AD-1CE5-4A11-8186-3749CD78F619}</x14:id>
        </ext>
      </extLst>
    </cfRule>
    <cfRule type="dataBar" priority="43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{58AB29D9-4446-4BA3-9C82-0EA78CD282C4}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806BB3-C74E-4FEC-82CA-9392487A61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8B6435-BD6D-48FA-8D31-7F87576051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028FF6AD-1CE5-4A11-8186-3749CD78F6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AB29D9-4446-4BA3-9C82-0EA78CD282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135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2082</v>
      </c>
      <c r="E10" s="10">
        <f t="shared" ref="E10:E57" si="0">D10/$D$58</f>
        <v>0.44035532994923859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654</v>
      </c>
      <c r="E11" s="10">
        <f t="shared" si="0"/>
        <v>0.1383248730964467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357</v>
      </c>
      <c r="E12" s="10">
        <f t="shared" si="0"/>
        <v>7.5507614213197974E-2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108</v>
      </c>
      <c r="D13" s="9">
        <v>339</v>
      </c>
      <c r="E13" s="10">
        <f t="shared" si="0"/>
        <v>7.1700507614213205E-2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70</v>
      </c>
      <c r="D14" s="9">
        <v>192</v>
      </c>
      <c r="E14" s="10">
        <f t="shared" si="0"/>
        <v>4.060913705583756E-2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59</v>
      </c>
      <c r="D15" s="9">
        <v>158</v>
      </c>
      <c r="E15" s="10">
        <f t="shared" si="0"/>
        <v>3.3417935702199662E-2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60</v>
      </c>
      <c r="D16" s="9">
        <v>130</v>
      </c>
      <c r="E16" s="10">
        <f t="shared" si="0"/>
        <v>2.7495769881556685E-2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110</v>
      </c>
      <c r="D17" s="9">
        <v>117</v>
      </c>
      <c r="E17" s="10">
        <f t="shared" si="0"/>
        <v>2.4746192893401017E-2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105</v>
      </c>
      <c r="D18" s="9">
        <v>104</v>
      </c>
      <c r="E18" s="10">
        <f t="shared" si="0"/>
        <v>2.1996615905245348E-2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65</v>
      </c>
      <c r="D19" s="9">
        <v>87</v>
      </c>
      <c r="E19" s="10">
        <f t="shared" si="0"/>
        <v>1.8401015228426396E-2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109</v>
      </c>
      <c r="D20" s="9">
        <v>75</v>
      </c>
      <c r="E20" s="10">
        <f t="shared" si="0"/>
        <v>1.5862944162436547E-2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68</v>
      </c>
      <c r="D21" s="9">
        <v>74</v>
      </c>
      <c r="E21" s="10">
        <f t="shared" si="0"/>
        <v>1.5651438240270727E-2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58</v>
      </c>
      <c r="D22" s="9">
        <v>65</v>
      </c>
      <c r="E22" s="10">
        <f t="shared" si="0"/>
        <v>1.3747884940778343E-2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63</v>
      </c>
      <c r="D23" s="9">
        <v>43</v>
      </c>
      <c r="E23" s="10">
        <f t="shared" si="0"/>
        <v>9.0947546531302877E-3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61</v>
      </c>
      <c r="D24" s="9">
        <v>42</v>
      </c>
      <c r="E24" s="10">
        <f t="shared" si="0"/>
        <v>8.8832487309644676E-3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62</v>
      </c>
      <c r="D25" s="9">
        <v>38</v>
      </c>
      <c r="E25" s="10">
        <f t="shared" si="0"/>
        <v>8.0372250423011837E-3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67</v>
      </c>
      <c r="D26" s="9">
        <v>31</v>
      </c>
      <c r="E26" s="10">
        <f t="shared" si="0"/>
        <v>6.5566835871404402E-3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71</v>
      </c>
      <c r="D27" s="9">
        <v>29</v>
      </c>
      <c r="E27" s="10">
        <f t="shared" si="0"/>
        <v>6.1336717428087982E-3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106</v>
      </c>
      <c r="D28" s="9">
        <v>27</v>
      </c>
      <c r="E28" s="10">
        <f t="shared" si="0"/>
        <v>5.7106598984771571E-3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75</v>
      </c>
      <c r="D29" s="9">
        <v>20</v>
      </c>
      <c r="E29" s="10">
        <f t="shared" si="0"/>
        <v>4.2301184433164128E-3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79</v>
      </c>
      <c r="D30" s="9">
        <v>19</v>
      </c>
      <c r="E30" s="10">
        <f t="shared" si="0"/>
        <v>4.0186125211505918E-3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77</v>
      </c>
      <c r="D31" s="9">
        <v>16</v>
      </c>
      <c r="E31" s="10">
        <f t="shared" si="0"/>
        <v>3.3840947546531302E-3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102</v>
      </c>
      <c r="D32" s="9">
        <v>6</v>
      </c>
      <c r="E32" s="10">
        <f t="shared" si="0"/>
        <v>1.2690355329949238E-3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69</v>
      </c>
      <c r="D33" s="9">
        <v>3</v>
      </c>
      <c r="E33" s="10">
        <f t="shared" si="0"/>
        <v>6.3451776649746188E-4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165</v>
      </c>
      <c r="D34" s="9">
        <v>3</v>
      </c>
      <c r="E34" s="10">
        <f t="shared" si="0"/>
        <v>6.3451776649746188E-4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100</v>
      </c>
      <c r="D35" s="9">
        <v>3</v>
      </c>
      <c r="E35" s="10">
        <f t="shared" si="0"/>
        <v>6.3451776649746188E-4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76</v>
      </c>
      <c r="D36" s="9">
        <v>2</v>
      </c>
      <c r="E36" s="10">
        <f t="shared" si="0"/>
        <v>4.2301184433164127E-4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99</v>
      </c>
      <c r="D37" s="9">
        <v>2</v>
      </c>
      <c r="E37" s="10">
        <f t="shared" si="0"/>
        <v>4.2301184433164127E-4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91</v>
      </c>
      <c r="D38" s="9">
        <v>2</v>
      </c>
      <c r="E38" s="10">
        <f t="shared" si="0"/>
        <v>4.2301184433164127E-4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101</v>
      </c>
      <c r="D39" s="9">
        <v>1</v>
      </c>
      <c r="E39" s="10">
        <f t="shared" si="0"/>
        <v>2.1150592216582064E-4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94</v>
      </c>
      <c r="D40" s="9">
        <v>1</v>
      </c>
      <c r="E40" s="10">
        <f t="shared" si="0"/>
        <v>2.1150592216582064E-4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107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112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104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98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78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66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96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72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5</v>
      </c>
      <c r="E56" s="10">
        <f t="shared" si="0"/>
        <v>1.0575296108291032E-3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1</v>
      </c>
      <c r="E57" s="10">
        <f t="shared" si="0"/>
        <v>2.1150592216582064E-4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4728</v>
      </c>
      <c r="E58" s="11">
        <f>SUM(E10:E57)</f>
        <v>1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5">
      <sortCondition descending="1" ref="D9:D36"/>
    </sortState>
  </autoFilter>
  <mergeCells count="4">
    <mergeCell ref="A5:K5"/>
    <mergeCell ref="A6:K6"/>
    <mergeCell ref="A7:K7"/>
    <mergeCell ref="B58:C58"/>
  </mergeCells>
  <conditionalFormatting sqref="E10:E58">
    <cfRule type="dataBar" priority="454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{949FB7FE-C730-41E6-AA5F-A5579F906B9E}</x14:id>
        </ext>
      </extLst>
    </cfRule>
    <cfRule type="dataBar" priority="45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{F5E5097F-5234-4BA3-BC37-9448341D49B0}</x14:id>
        </ext>
      </extLst>
    </cfRule>
  </conditionalFormatting>
  <conditionalFormatting sqref="E10:E58">
    <cfRule type="dataBar" priority="45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{8E2BDE04-44FA-4D33-9F85-A77B7A0A5F7B}</x14:id>
        </ext>
      </extLst>
    </cfRule>
    <cfRule type="dataBar" priority="45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{685DC26E-296B-4218-B449-1B0AF20C4227}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9FB7FE-C730-41E6-AA5F-A5579F906B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E5097F-5234-4BA3-BC37-9448341D49B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8E2BDE04-44FA-4D33-9F85-A77B7A0A5F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5DC26E-296B-4218-B449-1B0AF20C42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136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4183</v>
      </c>
      <c r="E10" s="10">
        <f t="shared" ref="E10:E57" si="0">D10/$D$58</f>
        <v>0.42514483179184875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109</v>
      </c>
      <c r="D11" s="9">
        <v>1774</v>
      </c>
      <c r="E11" s="10">
        <f t="shared" si="0"/>
        <v>0.18030287630856795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110</v>
      </c>
      <c r="D12" s="9">
        <v>1077</v>
      </c>
      <c r="E12" s="10">
        <f t="shared" si="0"/>
        <v>0.10946234373411932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111</v>
      </c>
      <c r="D13" s="9">
        <v>493</v>
      </c>
      <c r="E13" s="10">
        <f t="shared" si="0"/>
        <v>5.0106718162414882E-2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74</v>
      </c>
      <c r="D14" s="9">
        <v>482</v>
      </c>
      <c r="E14" s="10">
        <f t="shared" si="0"/>
        <v>4.8988718365687571E-2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70</v>
      </c>
      <c r="D15" s="9">
        <v>469</v>
      </c>
      <c r="E15" s="10">
        <f t="shared" si="0"/>
        <v>4.7667445878646207E-2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62</v>
      </c>
      <c r="D16" s="9">
        <v>305</v>
      </c>
      <c r="E16" s="10">
        <f t="shared" si="0"/>
        <v>3.0999085272893585E-2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68</v>
      </c>
      <c r="D17" s="9">
        <v>162</v>
      </c>
      <c r="E17" s="10">
        <f t="shared" si="0"/>
        <v>1.6465087915438562E-2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61</v>
      </c>
      <c r="D18" s="9">
        <v>126</v>
      </c>
      <c r="E18" s="10">
        <f t="shared" si="0"/>
        <v>1.2806179489785548E-2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106</v>
      </c>
      <c r="D19" s="9">
        <v>111</v>
      </c>
      <c r="E19" s="10">
        <f t="shared" si="0"/>
        <v>1.1281634312430126E-2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58</v>
      </c>
      <c r="D20" s="9">
        <v>110</v>
      </c>
      <c r="E20" s="10">
        <f t="shared" si="0"/>
        <v>1.1179997967273097E-2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65</v>
      </c>
      <c r="D21" s="9">
        <v>56</v>
      </c>
      <c r="E21" s="10">
        <f t="shared" si="0"/>
        <v>5.691635328793577E-3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59</v>
      </c>
      <c r="D22" s="9">
        <v>55</v>
      </c>
      <c r="E22" s="10">
        <f t="shared" si="0"/>
        <v>5.5899989836365486E-3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108</v>
      </c>
      <c r="D23" s="9">
        <v>54</v>
      </c>
      <c r="E23" s="10">
        <f t="shared" si="0"/>
        <v>5.4883626384795202E-3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107</v>
      </c>
      <c r="D24" s="9">
        <v>51</v>
      </c>
      <c r="E24" s="10">
        <f t="shared" si="0"/>
        <v>5.1834536030084359E-3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105</v>
      </c>
      <c r="D25" s="9">
        <v>40</v>
      </c>
      <c r="E25" s="10">
        <f t="shared" si="0"/>
        <v>4.0654538062811262E-3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75</v>
      </c>
      <c r="D26" s="9">
        <v>37</v>
      </c>
      <c r="E26" s="10">
        <f t="shared" si="0"/>
        <v>3.7605447708100419E-3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69</v>
      </c>
      <c r="D27" s="9">
        <v>34</v>
      </c>
      <c r="E27" s="10">
        <f t="shared" si="0"/>
        <v>3.4556357353389571E-3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71</v>
      </c>
      <c r="D28" s="9">
        <v>31</v>
      </c>
      <c r="E28" s="10">
        <f t="shared" si="0"/>
        <v>3.1507266998678728E-3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60</v>
      </c>
      <c r="D29" s="9">
        <v>27</v>
      </c>
      <c r="E29" s="10">
        <f t="shared" si="0"/>
        <v>2.7441813192397601E-3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67</v>
      </c>
      <c r="D30" s="9">
        <v>16</v>
      </c>
      <c r="E30" s="10">
        <f t="shared" si="0"/>
        <v>1.6261815225124504E-3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102</v>
      </c>
      <c r="D31" s="9">
        <v>15</v>
      </c>
      <c r="E31" s="10">
        <f t="shared" si="0"/>
        <v>1.5245451773554222E-3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77</v>
      </c>
      <c r="D32" s="9">
        <v>14</v>
      </c>
      <c r="E32" s="10">
        <f t="shared" si="0"/>
        <v>1.4229088321983943E-3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78</v>
      </c>
      <c r="D33" s="9">
        <v>12</v>
      </c>
      <c r="E33" s="10">
        <f t="shared" si="0"/>
        <v>1.2196361418843379E-3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101</v>
      </c>
      <c r="D34" s="9">
        <v>9</v>
      </c>
      <c r="E34" s="10">
        <f t="shared" si="0"/>
        <v>9.1472710641325337E-4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63</v>
      </c>
      <c r="D35" s="9">
        <v>8</v>
      </c>
      <c r="E35" s="10">
        <f t="shared" si="0"/>
        <v>8.1309076125622519E-4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165</v>
      </c>
      <c r="D36" s="9">
        <v>8</v>
      </c>
      <c r="E36" s="10">
        <f t="shared" si="0"/>
        <v>8.1309076125622519E-4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66</v>
      </c>
      <c r="D37" s="9">
        <v>8</v>
      </c>
      <c r="E37" s="10">
        <f t="shared" si="0"/>
        <v>8.1309076125622519E-4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79</v>
      </c>
      <c r="D38" s="9">
        <v>6</v>
      </c>
      <c r="E38" s="10">
        <f t="shared" si="0"/>
        <v>6.0981807094216895E-4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96</v>
      </c>
      <c r="D39" s="9">
        <v>4</v>
      </c>
      <c r="E39" s="10">
        <f t="shared" si="0"/>
        <v>4.065453806281126E-4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97</v>
      </c>
      <c r="D40" s="9">
        <v>3</v>
      </c>
      <c r="E40" s="10">
        <f t="shared" si="0"/>
        <v>3.0490903547108447E-4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92</v>
      </c>
      <c r="D41" s="9">
        <v>3</v>
      </c>
      <c r="E41" s="10">
        <f t="shared" si="0"/>
        <v>3.0490903547108447E-4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94</v>
      </c>
      <c r="D42" s="9">
        <v>2</v>
      </c>
      <c r="E42" s="10">
        <f t="shared" si="0"/>
        <v>2.032726903140563E-4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99</v>
      </c>
      <c r="D43" s="9">
        <v>2</v>
      </c>
      <c r="E43" s="10">
        <f t="shared" si="0"/>
        <v>2.032726903140563E-4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98</v>
      </c>
      <c r="D44" s="9">
        <v>1</v>
      </c>
      <c r="E44" s="10">
        <f t="shared" si="0"/>
        <v>1.0163634515702815E-4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91</v>
      </c>
      <c r="D45" s="9">
        <v>1</v>
      </c>
      <c r="E45" s="10">
        <f t="shared" si="0"/>
        <v>1.0163634515702815E-4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90</v>
      </c>
      <c r="D46" s="9">
        <v>1</v>
      </c>
      <c r="E46" s="10">
        <f t="shared" si="0"/>
        <v>1.0163634515702815E-4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112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104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100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76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95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72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24</v>
      </c>
      <c r="E56" s="10">
        <f t="shared" si="0"/>
        <v>2.4392722837686758E-3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25</v>
      </c>
      <c r="E57" s="10">
        <f t="shared" si="0"/>
        <v>2.5409086289257038E-3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9839</v>
      </c>
      <c r="E58" s="11">
        <f>SUM(E10:E57)</f>
        <v>1.0000000000000002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5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36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{9B42756C-B0FB-4C7D-8B5C-DD31C7C8E132}</x14:id>
        </ext>
      </extLst>
    </cfRule>
    <cfRule type="dataBar" priority="436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{6CDA429A-0105-41E2-8C62-9709544593D2}</x14:id>
        </ext>
      </extLst>
    </cfRule>
  </conditionalFormatting>
  <conditionalFormatting sqref="E10:E58">
    <cfRule type="dataBar" priority="43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{82A3FEC9-3C98-4B70-A548-1C2F9400A30D}</x14:id>
        </ext>
      </extLst>
    </cfRule>
    <cfRule type="dataBar" priority="43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{82CF3F17-F1F3-4C9F-8438-F903927C88F5}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42756C-B0FB-4C7D-8B5C-DD31C7C8E1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DA429A-0105-41E2-8C62-9709544593D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82A3FEC9-3C98-4B70-A548-1C2F9400A3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CF3F17-F1F3-4C9F-8438-F903927C88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137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795</v>
      </c>
      <c r="E10" s="10">
        <f t="shared" ref="E10:E57" si="0">D10/$D$58</f>
        <v>0.45428571428571429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180</v>
      </c>
      <c r="E11" s="10">
        <f t="shared" si="0"/>
        <v>0.10285714285714286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110</v>
      </c>
      <c r="D12" s="9">
        <v>126</v>
      </c>
      <c r="E12" s="10">
        <f t="shared" si="0"/>
        <v>7.1999999999999995E-2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74</v>
      </c>
      <c r="D13" s="9">
        <v>124</v>
      </c>
      <c r="E13" s="10">
        <f t="shared" si="0"/>
        <v>7.0857142857142855E-2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109</v>
      </c>
      <c r="D14" s="9">
        <v>119</v>
      </c>
      <c r="E14" s="10">
        <f t="shared" si="0"/>
        <v>6.8000000000000005E-2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60</v>
      </c>
      <c r="D15" s="9">
        <v>98</v>
      </c>
      <c r="E15" s="10">
        <f t="shared" si="0"/>
        <v>5.6000000000000001E-2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70</v>
      </c>
      <c r="D16" s="9">
        <v>88</v>
      </c>
      <c r="E16" s="10">
        <f t="shared" si="0"/>
        <v>5.0285714285714288E-2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59</v>
      </c>
      <c r="D17" s="9">
        <v>49</v>
      </c>
      <c r="E17" s="10">
        <f t="shared" si="0"/>
        <v>2.8000000000000001E-2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67</v>
      </c>
      <c r="D18" s="9">
        <v>29</v>
      </c>
      <c r="E18" s="10">
        <f t="shared" si="0"/>
        <v>1.657142857142857E-2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105</v>
      </c>
      <c r="D19" s="9">
        <v>25</v>
      </c>
      <c r="E19" s="10">
        <f t="shared" si="0"/>
        <v>1.4285714285714285E-2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75</v>
      </c>
      <c r="D20" s="9">
        <v>22</v>
      </c>
      <c r="E20" s="10">
        <f t="shared" si="0"/>
        <v>1.2571428571428572E-2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68</v>
      </c>
      <c r="D21" s="9">
        <v>16</v>
      </c>
      <c r="E21" s="10">
        <f t="shared" si="0"/>
        <v>9.1428571428571435E-3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106</v>
      </c>
      <c r="D22" s="9">
        <v>16</v>
      </c>
      <c r="E22" s="10">
        <f t="shared" si="0"/>
        <v>9.1428571428571435E-3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58</v>
      </c>
      <c r="D23" s="9">
        <v>14</v>
      </c>
      <c r="E23" s="10">
        <f t="shared" si="0"/>
        <v>8.0000000000000002E-3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61</v>
      </c>
      <c r="D24" s="9">
        <v>14</v>
      </c>
      <c r="E24" s="10">
        <f t="shared" si="0"/>
        <v>8.0000000000000002E-3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62</v>
      </c>
      <c r="D25" s="9">
        <v>12</v>
      </c>
      <c r="E25" s="10">
        <f t="shared" si="0"/>
        <v>6.8571428571428568E-3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71</v>
      </c>
      <c r="D26" s="9">
        <v>4</v>
      </c>
      <c r="E26" s="10">
        <f t="shared" si="0"/>
        <v>2.2857142857142859E-3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102</v>
      </c>
      <c r="D27" s="9">
        <v>4</v>
      </c>
      <c r="E27" s="10">
        <f t="shared" si="0"/>
        <v>2.2857142857142859E-3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79</v>
      </c>
      <c r="D28" s="9">
        <v>4</v>
      </c>
      <c r="E28" s="10">
        <f t="shared" si="0"/>
        <v>2.2857142857142859E-3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77</v>
      </c>
      <c r="D29" s="9">
        <v>3</v>
      </c>
      <c r="E29" s="10">
        <f t="shared" si="0"/>
        <v>1.7142857142857142E-3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165</v>
      </c>
      <c r="D30" s="9">
        <v>3</v>
      </c>
      <c r="E30" s="10">
        <f t="shared" si="0"/>
        <v>1.7142857142857142E-3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65</v>
      </c>
      <c r="D31" s="9">
        <v>2</v>
      </c>
      <c r="E31" s="10">
        <f t="shared" si="0"/>
        <v>1.1428571428571429E-3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101</v>
      </c>
      <c r="D32" s="9">
        <v>2</v>
      </c>
      <c r="E32" s="10">
        <f t="shared" si="0"/>
        <v>1.1428571428571429E-3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100</v>
      </c>
      <c r="D33" s="9">
        <v>1</v>
      </c>
      <c r="E33" s="10">
        <f t="shared" si="0"/>
        <v>5.7142857142857147E-4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107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108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69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112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104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98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78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66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97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1750</v>
      </c>
      <c r="E58" s="11">
        <f>SUM(E10:E57)</f>
        <v>1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37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{F766D852-1693-42BF-88DE-A3A1F84CE302}</x14:id>
        </ext>
      </extLst>
    </cfRule>
    <cfRule type="dataBar" priority="437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{A61E20EF-4C96-4334-8E80-0DAD5A713737}</x14:id>
        </ext>
      </extLst>
    </cfRule>
  </conditionalFormatting>
  <conditionalFormatting sqref="E10:E58">
    <cfRule type="dataBar" priority="43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{120AA761-C4D1-4731-907E-77BD265F12BD}</x14:id>
        </ext>
      </extLst>
    </cfRule>
    <cfRule type="dataBar" priority="43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{C922D7FD-7877-4083-97FE-A74522B05297}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6D852-1693-42BF-88DE-A3A1F84CE3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1E20EF-4C96-4334-8E80-0DAD5A71373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120AA761-C4D1-4731-907E-77BD265F12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22D7FD-7877-4083-97FE-A74522B052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tabSelected="1" workbookViewId="0"/>
  </sheetViews>
  <sheetFormatPr baseColWidth="10" defaultRowHeight="15" x14ac:dyDescent="0.25"/>
  <cols>
    <col min="2" max="2" width="27.7109375" customWidth="1"/>
    <col min="3" max="3" width="14.85546875" customWidth="1"/>
    <col min="4" max="4" width="13.140625" customWidth="1"/>
    <col min="5" max="5" width="12.5703125" bestFit="1" customWidth="1"/>
    <col min="6" max="39" width="8.7109375" customWidth="1"/>
    <col min="40" max="40" width="18.7109375" customWidth="1"/>
  </cols>
  <sheetData>
    <row r="1" spans="2:5" x14ac:dyDescent="0.25">
      <c r="B1" t="s">
        <v>85</v>
      </c>
      <c r="C1" t="s">
        <v>42</v>
      </c>
      <c r="D1" t="s">
        <v>43</v>
      </c>
      <c r="E1" t="s">
        <v>86</v>
      </c>
    </row>
    <row r="2" spans="2:5" x14ac:dyDescent="0.25">
      <c r="B2" t="s">
        <v>5</v>
      </c>
      <c r="C2">
        <v>3462</v>
      </c>
      <c r="D2">
        <v>0</v>
      </c>
      <c r="E2">
        <f>SUM(C2:D2)</f>
        <v>3462</v>
      </c>
    </row>
    <row r="3" spans="2:5" x14ac:dyDescent="0.25">
      <c r="B3" t="s">
        <v>6</v>
      </c>
      <c r="C3">
        <v>1070</v>
      </c>
      <c r="D3">
        <v>0</v>
      </c>
      <c r="E3">
        <f t="shared" ref="E3:E37" si="0">SUM(C3:D3)</f>
        <v>1070</v>
      </c>
    </row>
    <row r="4" spans="2:5" x14ac:dyDescent="0.25">
      <c r="B4" t="s">
        <v>7</v>
      </c>
      <c r="C4">
        <v>5079</v>
      </c>
      <c r="D4">
        <v>0</v>
      </c>
      <c r="E4">
        <f t="shared" si="0"/>
        <v>5079</v>
      </c>
    </row>
    <row r="5" spans="2:5" x14ac:dyDescent="0.25">
      <c r="B5" t="s">
        <v>20</v>
      </c>
      <c r="C5">
        <v>2143</v>
      </c>
      <c r="D5">
        <v>0</v>
      </c>
      <c r="E5">
        <f t="shared" si="0"/>
        <v>2143</v>
      </c>
    </row>
    <row r="6" spans="2:5" x14ac:dyDescent="0.25">
      <c r="B6" t="s">
        <v>8</v>
      </c>
      <c r="C6">
        <v>1440</v>
      </c>
      <c r="D6">
        <v>0</v>
      </c>
      <c r="E6">
        <f t="shared" si="0"/>
        <v>1440</v>
      </c>
    </row>
    <row r="7" spans="2:5" x14ac:dyDescent="0.25">
      <c r="B7" t="s">
        <v>48</v>
      </c>
      <c r="C7">
        <v>1716</v>
      </c>
      <c r="D7">
        <v>2192</v>
      </c>
      <c r="E7">
        <f t="shared" si="0"/>
        <v>3908</v>
      </c>
    </row>
    <row r="8" spans="2:5" x14ac:dyDescent="0.25">
      <c r="B8" t="s">
        <v>49</v>
      </c>
      <c r="C8">
        <v>1264</v>
      </c>
      <c r="D8">
        <v>0</v>
      </c>
      <c r="E8">
        <f t="shared" si="0"/>
        <v>1264</v>
      </c>
    </row>
    <row r="9" spans="2:5" x14ac:dyDescent="0.25">
      <c r="B9" t="s">
        <v>50</v>
      </c>
      <c r="C9">
        <v>1585</v>
      </c>
      <c r="D9">
        <v>0</v>
      </c>
      <c r="E9">
        <f t="shared" si="0"/>
        <v>1585</v>
      </c>
    </row>
    <row r="10" spans="2:5" x14ac:dyDescent="0.25">
      <c r="B10" t="s">
        <v>10</v>
      </c>
      <c r="C10">
        <v>886</v>
      </c>
      <c r="D10">
        <v>0</v>
      </c>
      <c r="E10">
        <f t="shared" si="0"/>
        <v>886</v>
      </c>
    </row>
    <row r="11" spans="2:5" x14ac:dyDescent="0.25">
      <c r="B11" t="s">
        <v>11</v>
      </c>
      <c r="C11">
        <v>1708</v>
      </c>
      <c r="D11">
        <v>0</v>
      </c>
      <c r="E11">
        <f t="shared" si="0"/>
        <v>1708</v>
      </c>
    </row>
    <row r="12" spans="2:5" x14ac:dyDescent="0.25">
      <c r="B12" t="s">
        <v>12</v>
      </c>
      <c r="C12">
        <v>2412</v>
      </c>
      <c r="D12">
        <v>0</v>
      </c>
      <c r="E12">
        <f t="shared" si="0"/>
        <v>2412</v>
      </c>
    </row>
    <row r="13" spans="2:5" x14ac:dyDescent="0.25">
      <c r="B13" t="s">
        <v>51</v>
      </c>
      <c r="C13">
        <v>324</v>
      </c>
      <c r="D13">
        <v>0</v>
      </c>
      <c r="E13">
        <f t="shared" si="0"/>
        <v>324</v>
      </c>
    </row>
    <row r="14" spans="2:5" x14ac:dyDescent="0.25">
      <c r="B14" t="s">
        <v>21</v>
      </c>
      <c r="C14">
        <v>5660</v>
      </c>
      <c r="D14">
        <v>0</v>
      </c>
      <c r="E14">
        <f t="shared" si="0"/>
        <v>5660</v>
      </c>
    </row>
    <row r="15" spans="2:5" x14ac:dyDescent="0.25">
      <c r="B15" t="s">
        <v>13</v>
      </c>
      <c r="C15">
        <v>3654</v>
      </c>
      <c r="D15">
        <v>0</v>
      </c>
      <c r="E15">
        <f t="shared" si="0"/>
        <v>3654</v>
      </c>
    </row>
    <row r="16" spans="2:5" x14ac:dyDescent="0.25">
      <c r="B16" t="s">
        <v>14</v>
      </c>
      <c r="C16">
        <v>5498</v>
      </c>
      <c r="D16">
        <v>0</v>
      </c>
      <c r="E16">
        <f t="shared" si="0"/>
        <v>5498</v>
      </c>
    </row>
    <row r="17" spans="2:5" x14ac:dyDescent="0.25">
      <c r="B17" t="s">
        <v>22</v>
      </c>
      <c r="C17">
        <v>784</v>
      </c>
      <c r="D17">
        <v>0</v>
      </c>
      <c r="E17">
        <f t="shared" si="0"/>
        <v>784</v>
      </c>
    </row>
    <row r="18" spans="2:5" x14ac:dyDescent="0.25">
      <c r="B18" t="s">
        <v>52</v>
      </c>
      <c r="C18">
        <v>3416</v>
      </c>
      <c r="D18">
        <v>0</v>
      </c>
      <c r="E18">
        <f t="shared" si="0"/>
        <v>3416</v>
      </c>
    </row>
    <row r="19" spans="2:5" x14ac:dyDescent="0.25">
      <c r="B19" t="s">
        <v>15</v>
      </c>
      <c r="C19">
        <v>2506</v>
      </c>
      <c r="D19">
        <v>0</v>
      </c>
      <c r="E19">
        <f t="shared" si="0"/>
        <v>2506</v>
      </c>
    </row>
    <row r="20" spans="2:5" x14ac:dyDescent="0.25">
      <c r="B20" t="s">
        <v>16</v>
      </c>
      <c r="C20">
        <v>3680</v>
      </c>
      <c r="D20">
        <v>0</v>
      </c>
      <c r="E20">
        <f t="shared" si="0"/>
        <v>3680</v>
      </c>
    </row>
    <row r="21" spans="2:5" x14ac:dyDescent="0.25">
      <c r="B21" t="s">
        <v>17</v>
      </c>
      <c r="C21">
        <v>2778</v>
      </c>
      <c r="D21">
        <v>0</v>
      </c>
      <c r="E21">
        <f t="shared" si="0"/>
        <v>2778</v>
      </c>
    </row>
    <row r="22" spans="2:5" x14ac:dyDescent="0.25">
      <c r="B22" t="s">
        <v>34</v>
      </c>
      <c r="C22">
        <v>515</v>
      </c>
      <c r="D22">
        <v>0</v>
      </c>
      <c r="E22">
        <f t="shared" si="0"/>
        <v>515</v>
      </c>
    </row>
    <row r="23" spans="2:5" x14ac:dyDescent="0.25">
      <c r="B23" t="s">
        <v>18</v>
      </c>
      <c r="C23">
        <v>4728</v>
      </c>
      <c r="D23">
        <v>0</v>
      </c>
      <c r="E23">
        <f t="shared" si="0"/>
        <v>4728</v>
      </c>
    </row>
    <row r="24" spans="2:5" x14ac:dyDescent="0.25">
      <c r="B24" t="s">
        <v>53</v>
      </c>
      <c r="C24">
        <v>9839</v>
      </c>
      <c r="D24">
        <v>0</v>
      </c>
      <c r="E24">
        <f t="shared" si="0"/>
        <v>9839</v>
      </c>
    </row>
    <row r="25" spans="2:5" x14ac:dyDescent="0.25">
      <c r="B25" t="s">
        <v>35</v>
      </c>
      <c r="C25">
        <v>1750</v>
      </c>
      <c r="D25">
        <v>0</v>
      </c>
      <c r="E25">
        <f t="shared" si="0"/>
        <v>1750</v>
      </c>
    </row>
    <row r="26" spans="2:5" x14ac:dyDescent="0.25">
      <c r="B26" t="s">
        <v>40</v>
      </c>
      <c r="C26">
        <v>7077</v>
      </c>
      <c r="D26">
        <v>0</v>
      </c>
      <c r="E26">
        <f t="shared" si="0"/>
        <v>7077</v>
      </c>
    </row>
    <row r="27" spans="2:5" x14ac:dyDescent="0.25">
      <c r="B27" t="s">
        <v>83</v>
      </c>
      <c r="C27">
        <v>5894</v>
      </c>
      <c r="D27">
        <v>0</v>
      </c>
      <c r="E27">
        <f t="shared" si="0"/>
        <v>5894</v>
      </c>
    </row>
    <row r="28" spans="2:5" x14ac:dyDescent="0.25">
      <c r="B28" t="s">
        <v>23</v>
      </c>
      <c r="C28">
        <v>243</v>
      </c>
      <c r="D28">
        <v>0</v>
      </c>
      <c r="E28">
        <f t="shared" si="0"/>
        <v>243</v>
      </c>
    </row>
    <row r="29" spans="2:5" x14ac:dyDescent="0.25">
      <c r="B29" t="s">
        <v>54</v>
      </c>
      <c r="C29">
        <v>679</v>
      </c>
      <c r="D29">
        <v>0</v>
      </c>
      <c r="E29">
        <f t="shared" si="0"/>
        <v>679</v>
      </c>
    </row>
    <row r="30" spans="2:5" x14ac:dyDescent="0.25">
      <c r="B30" t="s">
        <v>55</v>
      </c>
      <c r="C30">
        <v>6204</v>
      </c>
      <c r="D30">
        <v>0</v>
      </c>
      <c r="E30">
        <f t="shared" si="0"/>
        <v>6204</v>
      </c>
    </row>
    <row r="31" spans="2:5" x14ac:dyDescent="0.25">
      <c r="B31" t="s">
        <v>56</v>
      </c>
      <c r="C31">
        <v>3089</v>
      </c>
      <c r="D31">
        <v>38</v>
      </c>
      <c r="E31">
        <f t="shared" si="0"/>
        <v>3127</v>
      </c>
    </row>
    <row r="32" spans="2:5" x14ac:dyDescent="0.25">
      <c r="B32" t="s">
        <v>41</v>
      </c>
      <c r="C32">
        <v>36115</v>
      </c>
      <c r="D32">
        <v>0</v>
      </c>
      <c r="E32">
        <f t="shared" si="0"/>
        <v>36115</v>
      </c>
    </row>
    <row r="33" spans="2:5" x14ac:dyDescent="0.25">
      <c r="B33" t="s">
        <v>39</v>
      </c>
      <c r="C33">
        <v>1400</v>
      </c>
      <c r="D33">
        <v>0</v>
      </c>
      <c r="E33">
        <f t="shared" si="0"/>
        <v>1400</v>
      </c>
    </row>
    <row r="34" spans="2:5" x14ac:dyDescent="0.25">
      <c r="B34" t="s">
        <v>81</v>
      </c>
      <c r="C34">
        <v>25525</v>
      </c>
      <c r="D34">
        <v>2685</v>
      </c>
      <c r="E34">
        <f t="shared" si="0"/>
        <v>28210</v>
      </c>
    </row>
    <row r="35" spans="2:5" x14ac:dyDescent="0.25">
      <c r="B35" t="s">
        <v>82</v>
      </c>
      <c r="C35">
        <v>14868</v>
      </c>
      <c r="D35">
        <v>0</v>
      </c>
      <c r="E35">
        <f t="shared" si="0"/>
        <v>14868</v>
      </c>
    </row>
    <row r="36" spans="2:5" x14ac:dyDescent="0.25">
      <c r="B36" t="s">
        <v>57</v>
      </c>
      <c r="C36">
        <v>2118</v>
      </c>
      <c r="D36">
        <v>0</v>
      </c>
      <c r="E36">
        <f t="shared" si="0"/>
        <v>2118</v>
      </c>
    </row>
    <row r="37" spans="2:5" x14ac:dyDescent="0.25">
      <c r="B37" t="s">
        <v>88</v>
      </c>
      <c r="C37">
        <v>316</v>
      </c>
      <c r="D37">
        <v>0</v>
      </c>
      <c r="E37">
        <f t="shared" si="0"/>
        <v>316</v>
      </c>
    </row>
    <row r="38" spans="2:5" x14ac:dyDescent="0.25">
      <c r="C38">
        <f>SUM(C2:C37)</f>
        <v>171425</v>
      </c>
      <c r="D38">
        <f>SUM(D2:D37)</f>
        <v>4915</v>
      </c>
      <c r="E38">
        <f>SUM(E2:E37)</f>
        <v>176340</v>
      </c>
    </row>
  </sheetData>
  <pageMargins left="0.23622047244094491" right="0.23622047244094491" top="0.74803149606299213" bottom="0.74803149606299213" header="0.31496062992125984" footer="0.31496062992125984"/>
  <pageSetup paperSize="5" scale="9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40.2851562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138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111</v>
      </c>
      <c r="D10" s="9">
        <v>1475</v>
      </c>
      <c r="E10" s="10">
        <f t="shared" ref="E10:E57" si="0">D10/$D$58</f>
        <v>0.20842164759078705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1388</v>
      </c>
      <c r="E11" s="10">
        <f t="shared" si="0"/>
        <v>0.19612830295322878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109</v>
      </c>
      <c r="D12" s="9">
        <v>1131</v>
      </c>
      <c r="E12" s="10">
        <f t="shared" si="0"/>
        <v>0.15981348028825773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772</v>
      </c>
      <c r="E13" s="10">
        <f t="shared" si="0"/>
        <v>0.10908577080683905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62</v>
      </c>
      <c r="D14" s="9">
        <v>255</v>
      </c>
      <c r="E14" s="10">
        <f t="shared" si="0"/>
        <v>3.603221704111912E-2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58</v>
      </c>
      <c r="D15" s="9">
        <v>253</v>
      </c>
      <c r="E15" s="10">
        <f t="shared" si="0"/>
        <v>3.5749611417267201E-2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61</v>
      </c>
      <c r="D16" s="9">
        <v>247</v>
      </c>
      <c r="E16" s="10">
        <f t="shared" si="0"/>
        <v>3.4901794545711462E-2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105</v>
      </c>
      <c r="D17" s="9">
        <v>204</v>
      </c>
      <c r="E17" s="10">
        <f t="shared" si="0"/>
        <v>2.8825773632895294E-2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60</v>
      </c>
      <c r="D18" s="9">
        <v>162</v>
      </c>
      <c r="E18" s="10">
        <f t="shared" si="0"/>
        <v>2.2891055532005086E-2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80</v>
      </c>
      <c r="D19" s="9">
        <v>160</v>
      </c>
      <c r="E19" s="10">
        <f t="shared" si="0"/>
        <v>2.2608449908153173E-2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108</v>
      </c>
      <c r="D20" s="9">
        <v>150</v>
      </c>
      <c r="E20" s="10">
        <f t="shared" si="0"/>
        <v>2.1195421788893599E-2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106</v>
      </c>
      <c r="D21" s="9">
        <v>140</v>
      </c>
      <c r="E21" s="10">
        <f t="shared" si="0"/>
        <v>1.9782393669634024E-2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67</v>
      </c>
      <c r="D22" s="9">
        <v>138</v>
      </c>
      <c r="E22" s="10">
        <f t="shared" si="0"/>
        <v>1.9499788045782111E-2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68</v>
      </c>
      <c r="D23" s="9">
        <v>129</v>
      </c>
      <c r="E23" s="10">
        <f t="shared" si="0"/>
        <v>1.8228062738448497E-2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65</v>
      </c>
      <c r="D24" s="9">
        <v>69</v>
      </c>
      <c r="E24" s="10">
        <f t="shared" si="0"/>
        <v>9.7498940228910556E-3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101</v>
      </c>
      <c r="D25" s="9">
        <v>66</v>
      </c>
      <c r="E25" s="10">
        <f t="shared" si="0"/>
        <v>9.3259855871131829E-3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75</v>
      </c>
      <c r="D26" s="9">
        <v>53</v>
      </c>
      <c r="E26" s="10">
        <f t="shared" si="0"/>
        <v>7.4890490320757381E-3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63</v>
      </c>
      <c r="D27" s="9">
        <v>41</v>
      </c>
      <c r="E27" s="10">
        <f t="shared" si="0"/>
        <v>5.7934152889642506E-3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110</v>
      </c>
      <c r="D28" s="9">
        <v>31</v>
      </c>
      <c r="E28" s="10">
        <f t="shared" si="0"/>
        <v>4.3803871697046769E-3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59</v>
      </c>
      <c r="D29" s="9">
        <v>29</v>
      </c>
      <c r="E29" s="10">
        <f t="shared" si="0"/>
        <v>4.0977815458527623E-3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71</v>
      </c>
      <c r="D30" s="9">
        <v>29</v>
      </c>
      <c r="E30" s="10">
        <f t="shared" si="0"/>
        <v>4.0977815458527623E-3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102</v>
      </c>
      <c r="D31" s="9">
        <v>19</v>
      </c>
      <c r="E31" s="10">
        <f t="shared" si="0"/>
        <v>2.6847534265931894E-3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165</v>
      </c>
      <c r="D32" s="9">
        <v>19</v>
      </c>
      <c r="E32" s="10">
        <f t="shared" si="0"/>
        <v>2.6847534265931894E-3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77</v>
      </c>
      <c r="D33" s="9">
        <v>14</v>
      </c>
      <c r="E33" s="10">
        <f t="shared" si="0"/>
        <v>1.9782393669634025E-3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69</v>
      </c>
      <c r="D34" s="9">
        <v>10</v>
      </c>
      <c r="E34" s="10">
        <f t="shared" si="0"/>
        <v>1.4130281192595733E-3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100</v>
      </c>
      <c r="D35" s="9">
        <v>5</v>
      </c>
      <c r="E35" s="10">
        <f t="shared" si="0"/>
        <v>7.0651405962978667E-4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78</v>
      </c>
      <c r="D36" s="9">
        <v>4</v>
      </c>
      <c r="E36" s="10">
        <f t="shared" si="0"/>
        <v>5.6521124770382927E-4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66</v>
      </c>
      <c r="D37" s="9">
        <v>4</v>
      </c>
      <c r="E37" s="10">
        <f t="shared" si="0"/>
        <v>5.6521124770382927E-4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91</v>
      </c>
      <c r="D38" s="9">
        <v>3</v>
      </c>
      <c r="E38" s="10">
        <f t="shared" si="0"/>
        <v>4.2390843577787198E-4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76</v>
      </c>
      <c r="D39" s="9">
        <v>2</v>
      </c>
      <c r="E39" s="10">
        <f t="shared" si="0"/>
        <v>2.8260562385191464E-4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95</v>
      </c>
      <c r="D40" s="9">
        <v>2</v>
      </c>
      <c r="E40" s="10">
        <f t="shared" si="0"/>
        <v>2.8260562385191464E-4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112</v>
      </c>
      <c r="D41" s="9">
        <v>1</v>
      </c>
      <c r="E41" s="10">
        <f t="shared" si="0"/>
        <v>1.4130281192595732E-4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104</v>
      </c>
      <c r="D42" s="9">
        <v>1</v>
      </c>
      <c r="E42" s="10">
        <f t="shared" si="0"/>
        <v>1.4130281192595732E-4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98</v>
      </c>
      <c r="D43" s="9">
        <v>1</v>
      </c>
      <c r="E43" s="10">
        <f t="shared" si="0"/>
        <v>1.4130281192595732E-4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96</v>
      </c>
      <c r="D44" s="9">
        <v>1</v>
      </c>
      <c r="E44" s="10">
        <f t="shared" si="0"/>
        <v>1.4130281192595732E-4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94</v>
      </c>
      <c r="D45" s="9">
        <v>1</v>
      </c>
      <c r="E45" s="10">
        <f t="shared" si="0"/>
        <v>1.4130281192595732E-4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99</v>
      </c>
      <c r="D46" s="9">
        <v>1</v>
      </c>
      <c r="E46" s="10">
        <f t="shared" si="0"/>
        <v>1.4130281192595732E-4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107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79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97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72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33</v>
      </c>
      <c r="E56" s="10">
        <f t="shared" si="0"/>
        <v>4.6629927935565915E-3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34</v>
      </c>
      <c r="E57" s="10">
        <f t="shared" si="0"/>
        <v>4.8042956054825487E-3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7077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3">
    <sortState ref="B10:E57">
      <sortCondition descending="1" ref="D9:D35"/>
    </sortState>
  </autoFilter>
  <mergeCells count="4">
    <mergeCell ref="A5:K5"/>
    <mergeCell ref="A6:K6"/>
    <mergeCell ref="A7:K7"/>
    <mergeCell ref="B58:C58"/>
  </mergeCells>
  <conditionalFormatting sqref="E10:E58">
    <cfRule type="dataBar" priority="438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{C8D9628A-6ADC-4006-A5CF-62DD2B1C430F}</x14:id>
        </ext>
      </extLst>
    </cfRule>
    <cfRule type="dataBar" priority="438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{38F196CF-8486-4618-8F21-298FB6446A80}</x14:id>
        </ext>
      </extLst>
    </cfRule>
  </conditionalFormatting>
  <conditionalFormatting sqref="E10:E58">
    <cfRule type="dataBar" priority="43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{C8294F3E-DA11-45AF-B5BC-248793DB17A2}</x14:id>
        </ext>
      </extLst>
    </cfRule>
    <cfRule type="dataBar" priority="4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{4F6CDD28-D171-4238-BBDC-C595C8D57881}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D9628A-6ADC-4006-A5CF-62DD2B1C43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F196CF-8486-4618-8F21-298FB6446A8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C8294F3E-DA11-45AF-B5BC-248793DB17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6CDD28-D171-4238-BBDC-C595C8D57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139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1504</v>
      </c>
      <c r="E10" s="10">
        <f t="shared" ref="E10:E57" si="0">D10/$D$58</f>
        <v>0.25517475398710554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67</v>
      </c>
      <c r="D11" s="9">
        <v>1117</v>
      </c>
      <c r="E11" s="10">
        <f t="shared" si="0"/>
        <v>0.18951476077366813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777</v>
      </c>
      <c r="E12" s="10">
        <f t="shared" si="0"/>
        <v>0.13182897862232779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110</v>
      </c>
      <c r="D13" s="9">
        <v>656</v>
      </c>
      <c r="E13" s="10">
        <f t="shared" si="0"/>
        <v>0.11129962673905666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108</v>
      </c>
      <c r="D14" s="9">
        <v>362</v>
      </c>
      <c r="E14" s="10">
        <f t="shared" si="0"/>
        <v>6.141839158466237E-2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109</v>
      </c>
      <c r="D15" s="9">
        <v>282</v>
      </c>
      <c r="E15" s="10">
        <f t="shared" si="0"/>
        <v>4.7845266372582289E-2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74</v>
      </c>
      <c r="D16" s="9">
        <v>263</v>
      </c>
      <c r="E16" s="10">
        <f t="shared" si="0"/>
        <v>4.4621649134713268E-2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70</v>
      </c>
      <c r="D17" s="9">
        <v>249</v>
      </c>
      <c r="E17" s="10">
        <f t="shared" si="0"/>
        <v>4.2246352222599252E-2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65</v>
      </c>
      <c r="D18" s="9">
        <v>175</v>
      </c>
      <c r="E18" s="10">
        <f t="shared" si="0"/>
        <v>2.9691211401425176E-2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105</v>
      </c>
      <c r="D19" s="9">
        <v>78</v>
      </c>
      <c r="E19" s="10">
        <f t="shared" si="0"/>
        <v>1.3233797081778079E-2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59</v>
      </c>
      <c r="D20" s="9">
        <v>54</v>
      </c>
      <c r="E20" s="10">
        <f t="shared" si="0"/>
        <v>9.1618595181540557E-3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61</v>
      </c>
      <c r="D21" s="9">
        <v>50</v>
      </c>
      <c r="E21" s="10">
        <f t="shared" si="0"/>
        <v>8.4832032575500507E-3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58</v>
      </c>
      <c r="D22" s="9">
        <v>48</v>
      </c>
      <c r="E22" s="10">
        <f t="shared" si="0"/>
        <v>8.143875127248049E-3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68</v>
      </c>
      <c r="D23" s="9">
        <v>40</v>
      </c>
      <c r="E23" s="10">
        <f t="shared" si="0"/>
        <v>6.7865626060400405E-3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71</v>
      </c>
      <c r="D24" s="9">
        <v>30</v>
      </c>
      <c r="E24" s="10">
        <f t="shared" si="0"/>
        <v>5.0899219545300304E-3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77</v>
      </c>
      <c r="D25" s="9">
        <v>28</v>
      </c>
      <c r="E25" s="10">
        <f t="shared" si="0"/>
        <v>4.7505938242280287E-3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60</v>
      </c>
      <c r="D26" s="9">
        <v>19</v>
      </c>
      <c r="E26" s="10">
        <f t="shared" si="0"/>
        <v>3.2236172378690194E-3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62</v>
      </c>
      <c r="D27" s="9">
        <v>13</v>
      </c>
      <c r="E27" s="10">
        <f t="shared" si="0"/>
        <v>2.2056328469630131E-3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106</v>
      </c>
      <c r="D28" s="9">
        <v>11</v>
      </c>
      <c r="E28" s="10">
        <f t="shared" si="0"/>
        <v>1.8663047166610112E-3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69</v>
      </c>
      <c r="D29" s="9">
        <v>8</v>
      </c>
      <c r="E29" s="10">
        <f t="shared" si="0"/>
        <v>1.3573125212080082E-3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66</v>
      </c>
      <c r="D30" s="9">
        <v>8</v>
      </c>
      <c r="E30" s="10">
        <f t="shared" si="0"/>
        <v>1.3573125212080082E-3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75</v>
      </c>
      <c r="D31" s="9">
        <v>6</v>
      </c>
      <c r="E31" s="10">
        <f t="shared" si="0"/>
        <v>1.0179843909060061E-3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79</v>
      </c>
      <c r="D32" s="9">
        <v>6</v>
      </c>
      <c r="E32" s="10">
        <f t="shared" si="0"/>
        <v>1.0179843909060061E-3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101</v>
      </c>
      <c r="D33" s="9">
        <v>5</v>
      </c>
      <c r="E33" s="10">
        <f t="shared" si="0"/>
        <v>8.4832032575500507E-4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165</v>
      </c>
      <c r="D34" s="9">
        <v>5</v>
      </c>
      <c r="E34" s="10">
        <f t="shared" si="0"/>
        <v>8.4832032575500507E-4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100</v>
      </c>
      <c r="D35" s="9">
        <v>3</v>
      </c>
      <c r="E35" s="10">
        <f t="shared" si="0"/>
        <v>5.0899219545300306E-4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78</v>
      </c>
      <c r="D36" s="9">
        <v>2</v>
      </c>
      <c r="E36" s="10">
        <f t="shared" si="0"/>
        <v>3.3932813030200206E-4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76</v>
      </c>
      <c r="D37" s="9">
        <v>2</v>
      </c>
      <c r="E37" s="10">
        <f t="shared" si="0"/>
        <v>3.3932813030200206E-4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99</v>
      </c>
      <c r="D38" s="9">
        <v>2</v>
      </c>
      <c r="E38" s="10">
        <f t="shared" si="0"/>
        <v>3.3932813030200206E-4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96</v>
      </c>
      <c r="D39" s="9">
        <v>1</v>
      </c>
      <c r="E39" s="10">
        <f t="shared" si="0"/>
        <v>1.6966406515100103E-4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90</v>
      </c>
      <c r="D40" s="9">
        <v>1</v>
      </c>
      <c r="E40" s="10">
        <f t="shared" si="0"/>
        <v>1.6966406515100103E-4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107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112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63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104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102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98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72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94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15</v>
      </c>
      <c r="E56" s="10">
        <f t="shared" si="0"/>
        <v>2.5449609772650152E-3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74</v>
      </c>
      <c r="E57" s="10">
        <f t="shared" si="0"/>
        <v>1.2555140821174076E-2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5894</v>
      </c>
      <c r="E58" s="11">
        <f>SUM(E10:E57)</f>
        <v>0.99999999999999978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5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38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{F6F63622-6D4F-4518-90CC-75058F8F4CD5}</x14:id>
        </ext>
      </extLst>
    </cfRule>
    <cfRule type="dataBar" priority="438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{AD2A45C5-8C26-4130-940D-A51031A52528}</x14:id>
        </ext>
      </extLst>
    </cfRule>
  </conditionalFormatting>
  <conditionalFormatting sqref="E10:E58">
    <cfRule type="dataBar" priority="4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{D9374C95-0CB2-44A1-A054-82B1079E2A68}</x14:id>
        </ext>
      </extLst>
    </cfRule>
    <cfRule type="dataBar" priority="43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{340E9AAD-B559-4BA3-B28B-69F7C23DB27F}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F63622-6D4F-4518-90CC-75058F8F4C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D2A45C5-8C26-4130-940D-A51031A5252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D9374C95-0CB2-44A1-A054-82B1079E2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0E9AAD-B559-4BA3-B28B-69F7C23DB2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140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74</v>
      </c>
      <c r="D10" s="9">
        <v>61</v>
      </c>
      <c r="E10" s="10">
        <f t="shared" ref="E10:E57" si="0">D10/$D$58</f>
        <v>0.25102880658436216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16</v>
      </c>
      <c r="C11" s="8" t="s">
        <v>60</v>
      </c>
      <c r="D11" s="9">
        <v>38</v>
      </c>
      <c r="E11" s="10">
        <f t="shared" si="0"/>
        <v>0.15637860082304528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17</v>
      </c>
      <c r="C12" s="8" t="s">
        <v>105</v>
      </c>
      <c r="D12" s="9">
        <v>31</v>
      </c>
      <c r="E12" s="10">
        <f t="shared" si="0"/>
        <v>0.12757201646090535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2</v>
      </c>
      <c r="C13" s="8" t="s">
        <v>80</v>
      </c>
      <c r="D13" s="9">
        <v>23</v>
      </c>
      <c r="E13" s="10">
        <f t="shared" si="0"/>
        <v>9.4650205761316872E-2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15</v>
      </c>
      <c r="C14" s="8" t="s">
        <v>108</v>
      </c>
      <c r="D14" s="9">
        <v>19</v>
      </c>
      <c r="E14" s="10">
        <f t="shared" si="0"/>
        <v>7.8189300411522639E-2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11</v>
      </c>
      <c r="C15" s="8" t="s">
        <v>65</v>
      </c>
      <c r="D15" s="9">
        <v>14</v>
      </c>
      <c r="E15" s="10">
        <f t="shared" si="0"/>
        <v>5.7613168724279837E-2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5</v>
      </c>
      <c r="C16" s="8" t="s">
        <v>109</v>
      </c>
      <c r="D16" s="9">
        <v>13</v>
      </c>
      <c r="E16" s="10">
        <f t="shared" si="0"/>
        <v>5.3497942386831275E-2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6</v>
      </c>
      <c r="C17" s="8" t="s">
        <v>110</v>
      </c>
      <c r="D17" s="9">
        <v>10</v>
      </c>
      <c r="E17" s="10">
        <f t="shared" si="0"/>
        <v>4.1152263374485597E-2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7</v>
      </c>
      <c r="C18" s="8" t="s">
        <v>67</v>
      </c>
      <c r="D18" s="9">
        <v>9</v>
      </c>
      <c r="E18" s="10">
        <f t="shared" si="0"/>
        <v>3.7037037037037035E-2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3</v>
      </c>
      <c r="C19" s="8" t="s">
        <v>111</v>
      </c>
      <c r="D19" s="9">
        <v>7</v>
      </c>
      <c r="E19" s="10">
        <f t="shared" si="0"/>
        <v>2.8806584362139918E-2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4</v>
      </c>
      <c r="C20" s="8" t="s">
        <v>70</v>
      </c>
      <c r="D20" s="9">
        <v>5</v>
      </c>
      <c r="E20" s="10">
        <f t="shared" si="0"/>
        <v>2.0576131687242798E-2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26</v>
      </c>
      <c r="C21" s="8" t="s">
        <v>102</v>
      </c>
      <c r="D21" s="9">
        <v>4</v>
      </c>
      <c r="E21" s="10">
        <f t="shared" si="0"/>
        <v>1.646090534979424E-2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9</v>
      </c>
      <c r="C22" s="8" t="s">
        <v>58</v>
      </c>
      <c r="D22" s="9">
        <v>2</v>
      </c>
      <c r="E22" s="10">
        <f t="shared" si="0"/>
        <v>8.23045267489712E-3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19</v>
      </c>
      <c r="C23" s="8" t="s">
        <v>71</v>
      </c>
      <c r="D23" s="9">
        <v>2</v>
      </c>
      <c r="E23" s="10">
        <f t="shared" si="0"/>
        <v>8.23045267489712E-3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33</v>
      </c>
      <c r="C24" s="8" t="s">
        <v>79</v>
      </c>
      <c r="D24" s="9">
        <v>2</v>
      </c>
      <c r="E24" s="10">
        <f t="shared" si="0"/>
        <v>8.23045267489712E-3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18</v>
      </c>
      <c r="C25" s="8" t="s">
        <v>59</v>
      </c>
      <c r="D25" s="9">
        <v>1</v>
      </c>
      <c r="E25" s="10">
        <f t="shared" si="0"/>
        <v>4.11522633744856E-3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28</v>
      </c>
      <c r="C26" s="8" t="s">
        <v>165</v>
      </c>
      <c r="D26" s="9">
        <v>1</v>
      </c>
      <c r="E26" s="10">
        <f t="shared" si="0"/>
        <v>4.11522633744856E-3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31</v>
      </c>
      <c r="C27" s="8" t="s">
        <v>78</v>
      </c>
      <c r="D27" s="9">
        <v>1</v>
      </c>
      <c r="E27" s="10">
        <f t="shared" si="0"/>
        <v>4.11522633744856E-3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8</v>
      </c>
      <c r="C28" s="8" t="s">
        <v>62</v>
      </c>
      <c r="D28" s="9">
        <v>0</v>
      </c>
      <c r="E28" s="10">
        <f t="shared" si="0"/>
        <v>0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10</v>
      </c>
      <c r="C29" s="8" t="s">
        <v>68</v>
      </c>
      <c r="D29" s="9">
        <v>0</v>
      </c>
      <c r="E29" s="10">
        <f t="shared" si="0"/>
        <v>0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12</v>
      </c>
      <c r="C30" s="8" t="s">
        <v>107</v>
      </c>
      <c r="D30" s="9">
        <v>0</v>
      </c>
      <c r="E30" s="10">
        <f t="shared" si="0"/>
        <v>0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13</v>
      </c>
      <c r="C31" s="8" t="s">
        <v>61</v>
      </c>
      <c r="D31" s="9">
        <v>0</v>
      </c>
      <c r="E31" s="10">
        <f t="shared" si="0"/>
        <v>0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14</v>
      </c>
      <c r="C32" s="8" t="s">
        <v>106</v>
      </c>
      <c r="D32" s="9">
        <v>0</v>
      </c>
      <c r="E32" s="10">
        <f t="shared" si="0"/>
        <v>0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20</v>
      </c>
      <c r="C33" s="8" t="s">
        <v>69</v>
      </c>
      <c r="D33" s="9">
        <v>0</v>
      </c>
      <c r="E33" s="10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21</v>
      </c>
      <c r="C34" s="8" t="s">
        <v>112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22</v>
      </c>
      <c r="C35" s="8" t="s">
        <v>75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23</v>
      </c>
      <c r="C36" s="8" t="s">
        <v>63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24</v>
      </c>
      <c r="C37" s="8" t="s">
        <v>104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25</v>
      </c>
      <c r="C38" s="8" t="s">
        <v>77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27</v>
      </c>
      <c r="C39" s="8" t="s">
        <v>101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29</v>
      </c>
      <c r="C40" s="8" t="s">
        <v>100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30</v>
      </c>
      <c r="C41" s="8" t="s">
        <v>98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32</v>
      </c>
      <c r="C42" s="8" t="s">
        <v>66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97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243</v>
      </c>
      <c r="E58" s="11">
        <f>SUM(E10:E57)</f>
        <v>0.99999999999999978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5">
    <sortState ref="B10:E57">
      <sortCondition descending="1" ref="D9:D35"/>
    </sortState>
  </autoFilter>
  <mergeCells count="4">
    <mergeCell ref="A5:K5"/>
    <mergeCell ref="A6:K6"/>
    <mergeCell ref="A7:K7"/>
    <mergeCell ref="B58:C58"/>
  </mergeCells>
  <conditionalFormatting sqref="E10:E58">
    <cfRule type="dataBar" priority="453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{8BB485B4-272A-48A7-BB52-5C338CE436C0}</x14:id>
        </ext>
      </extLst>
    </cfRule>
    <cfRule type="dataBar" priority="45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{4928179E-674D-4040-84A9-D41E733A060A}</x14:id>
        </ext>
      </extLst>
    </cfRule>
  </conditionalFormatting>
  <conditionalFormatting sqref="E10:E58">
    <cfRule type="dataBar" priority="45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{14540EBB-9159-45BF-9838-09DCBD1FFF3C}</x14:id>
        </ext>
      </extLst>
    </cfRule>
    <cfRule type="dataBar" priority="45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{E9BEC4E2-F247-477E-A185-CCCB284669DE}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B485B4-272A-48A7-BB52-5C338CE436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28179E-674D-4040-84A9-D41E733A060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14540EBB-9159-45BF-9838-09DCBD1FFF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BEC4E2-F247-477E-A185-CCCB28466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141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180</v>
      </c>
      <c r="E10" s="10">
        <f t="shared" ref="E10:E57" si="0">D10/$D$58</f>
        <v>0.26509572901325479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108</v>
      </c>
      <c r="D11" s="9">
        <v>130</v>
      </c>
      <c r="E11" s="10">
        <f t="shared" si="0"/>
        <v>0.19145802650957292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74</v>
      </c>
      <c r="D12" s="9">
        <v>78</v>
      </c>
      <c r="E12" s="10">
        <f t="shared" si="0"/>
        <v>0.11487481590574374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60</v>
      </c>
      <c r="D13" s="9">
        <v>47</v>
      </c>
      <c r="E13" s="10">
        <f t="shared" si="0"/>
        <v>6.9219440353460976E-2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70</v>
      </c>
      <c r="D14" s="9">
        <v>44</v>
      </c>
      <c r="E14" s="10">
        <f t="shared" si="0"/>
        <v>6.4801178203240065E-2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105</v>
      </c>
      <c r="D15" s="9">
        <v>37</v>
      </c>
      <c r="E15" s="10">
        <f t="shared" si="0"/>
        <v>5.4491899852724596E-2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65</v>
      </c>
      <c r="D16" s="9">
        <v>30</v>
      </c>
      <c r="E16" s="10">
        <f t="shared" si="0"/>
        <v>4.4182621502209134E-2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59</v>
      </c>
      <c r="D17" s="9">
        <v>20</v>
      </c>
      <c r="E17" s="10">
        <f t="shared" si="0"/>
        <v>2.9455081001472753E-2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109</v>
      </c>
      <c r="D18" s="9">
        <v>17</v>
      </c>
      <c r="E18" s="10">
        <f t="shared" si="0"/>
        <v>2.5036818851251842E-2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110</v>
      </c>
      <c r="D19" s="9">
        <v>16</v>
      </c>
      <c r="E19" s="10">
        <f t="shared" si="0"/>
        <v>2.3564064801178203E-2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71</v>
      </c>
      <c r="D20" s="9">
        <v>14</v>
      </c>
      <c r="E20" s="10">
        <f t="shared" si="0"/>
        <v>2.0618556701030927E-2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77</v>
      </c>
      <c r="D21" s="9">
        <v>14</v>
      </c>
      <c r="E21" s="10">
        <f t="shared" si="0"/>
        <v>2.0618556701030927E-2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78</v>
      </c>
      <c r="D22" s="9">
        <v>9</v>
      </c>
      <c r="E22" s="10">
        <f t="shared" si="0"/>
        <v>1.3254786450662739E-2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67</v>
      </c>
      <c r="D23" s="9">
        <v>8</v>
      </c>
      <c r="E23" s="10">
        <f t="shared" si="0"/>
        <v>1.1782032400589101E-2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102</v>
      </c>
      <c r="D24" s="9">
        <v>6</v>
      </c>
      <c r="E24" s="10">
        <f t="shared" si="0"/>
        <v>8.836524300441826E-3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92</v>
      </c>
      <c r="D25" s="9">
        <v>6</v>
      </c>
      <c r="E25" s="10">
        <f t="shared" si="0"/>
        <v>8.836524300441826E-3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101</v>
      </c>
      <c r="D26" s="9">
        <v>5</v>
      </c>
      <c r="E26" s="10">
        <f t="shared" si="0"/>
        <v>7.3637702503681884E-3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68</v>
      </c>
      <c r="D27" s="9">
        <v>4</v>
      </c>
      <c r="E27" s="10">
        <f t="shared" si="0"/>
        <v>5.8910162002945507E-3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69</v>
      </c>
      <c r="D28" s="9">
        <v>4</v>
      </c>
      <c r="E28" s="10">
        <f t="shared" si="0"/>
        <v>5.8910162002945507E-3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58</v>
      </c>
      <c r="D29" s="9">
        <v>3</v>
      </c>
      <c r="E29" s="10">
        <f t="shared" si="0"/>
        <v>4.418262150220913E-3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62</v>
      </c>
      <c r="D30" s="9">
        <v>2</v>
      </c>
      <c r="E30" s="10">
        <f t="shared" si="0"/>
        <v>2.9455081001472753E-3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106</v>
      </c>
      <c r="D31" s="9">
        <v>2</v>
      </c>
      <c r="E31" s="10">
        <f t="shared" si="0"/>
        <v>2.9455081001472753E-3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75</v>
      </c>
      <c r="D32" s="9">
        <v>2</v>
      </c>
      <c r="E32" s="10">
        <f t="shared" si="0"/>
        <v>2.9455081001472753E-3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91</v>
      </c>
      <c r="D33" s="9">
        <v>1</v>
      </c>
      <c r="E33" s="10">
        <f t="shared" si="0"/>
        <v>1.4727540500736377E-3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111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107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61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112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63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104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165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100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98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66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79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76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0</v>
      </c>
      <c r="E56" s="10">
        <f t="shared" si="0"/>
        <v>0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679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sortState ref="B10:E58">
    <sortCondition descending="1" ref="D11"/>
  </sortState>
  <mergeCells count="4">
    <mergeCell ref="A5:K5"/>
    <mergeCell ref="A6:K6"/>
    <mergeCell ref="A7:K7"/>
    <mergeCell ref="B58:C58"/>
  </mergeCells>
  <conditionalFormatting sqref="E10:E58">
    <cfRule type="dataBar" priority="440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{900BE4FF-8BC9-4256-A5AE-A059C4C24B83}</x14:id>
        </ext>
      </extLst>
    </cfRule>
    <cfRule type="dataBar" priority="44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{F75CD7E2-31AF-448D-8524-989A6A55A608}</x14:id>
        </ext>
      </extLst>
    </cfRule>
  </conditionalFormatting>
  <conditionalFormatting sqref="E10:E58">
    <cfRule type="dataBar" priority="44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{61682F73-B665-4197-ACA3-6149639855D6}</x14:id>
        </ext>
      </extLst>
    </cfRule>
    <cfRule type="dataBar" priority="44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{F2BE1F9E-84ED-46B0-B8CB-6D4A27806FE7}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0BE4FF-8BC9-4256-A5AE-A059C4C24B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75CD7E2-31AF-448D-8524-989A6A55A60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61682F73-B665-4197-ACA3-6149639855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BE1F9E-84ED-46B0-B8CB-6D4A27806FE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142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1686</v>
      </c>
      <c r="E10" s="10">
        <f t="shared" ref="E10:E57" si="0">D10/$D$58</f>
        <v>0.27176015473887816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920</v>
      </c>
      <c r="E11" s="10">
        <f t="shared" si="0"/>
        <v>0.14829142488716957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109</v>
      </c>
      <c r="D12" s="9">
        <v>496</v>
      </c>
      <c r="E12" s="10">
        <f t="shared" si="0"/>
        <v>7.9948420373952292E-2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65</v>
      </c>
      <c r="D13" s="9">
        <v>449</v>
      </c>
      <c r="E13" s="10">
        <f t="shared" si="0"/>
        <v>7.2372662798194709E-2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67</v>
      </c>
      <c r="D14" s="9">
        <v>423</v>
      </c>
      <c r="E14" s="10">
        <f t="shared" si="0"/>
        <v>6.8181818181818177E-2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62</v>
      </c>
      <c r="D15" s="9">
        <v>271</v>
      </c>
      <c r="E15" s="10">
        <f t="shared" si="0"/>
        <v>4.3681495809155382E-2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70</v>
      </c>
      <c r="D16" s="9">
        <v>254</v>
      </c>
      <c r="E16" s="10">
        <f t="shared" si="0"/>
        <v>4.0941328175370731E-2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74</v>
      </c>
      <c r="D17" s="9">
        <v>245</v>
      </c>
      <c r="E17" s="10">
        <f t="shared" si="0"/>
        <v>3.949065119277885E-2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108</v>
      </c>
      <c r="D18" s="9">
        <v>233</v>
      </c>
      <c r="E18" s="10">
        <f t="shared" si="0"/>
        <v>3.7556415215989687E-2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105</v>
      </c>
      <c r="D19" s="9">
        <v>190</v>
      </c>
      <c r="E19" s="10">
        <f t="shared" si="0"/>
        <v>3.0625402965828497E-2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110</v>
      </c>
      <c r="D20" s="9">
        <v>161</v>
      </c>
      <c r="E20" s="10">
        <f t="shared" si="0"/>
        <v>2.5950999355254675E-2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60</v>
      </c>
      <c r="D21" s="9">
        <v>161</v>
      </c>
      <c r="E21" s="10">
        <f t="shared" si="0"/>
        <v>2.5950999355254675E-2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61</v>
      </c>
      <c r="D22" s="9">
        <v>160</v>
      </c>
      <c r="E22" s="10">
        <f t="shared" si="0"/>
        <v>2.5789813023855575E-2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58</v>
      </c>
      <c r="D23" s="9">
        <v>153</v>
      </c>
      <c r="E23" s="10">
        <f t="shared" si="0"/>
        <v>2.4661508704061894E-2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59</v>
      </c>
      <c r="D24" s="9">
        <v>144</v>
      </c>
      <c r="E24" s="10">
        <f t="shared" si="0"/>
        <v>2.321083172147002E-2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106</v>
      </c>
      <c r="D25" s="9">
        <v>115</v>
      </c>
      <c r="E25" s="10">
        <f t="shared" si="0"/>
        <v>1.8536428110896196E-2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68</v>
      </c>
      <c r="D26" s="9">
        <v>42</v>
      </c>
      <c r="E26" s="10">
        <f t="shared" si="0"/>
        <v>6.7698259187620891E-3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77</v>
      </c>
      <c r="D27" s="9">
        <v>22</v>
      </c>
      <c r="E27" s="10">
        <f t="shared" si="0"/>
        <v>3.5460992907801418E-3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79</v>
      </c>
      <c r="D28" s="9">
        <v>17</v>
      </c>
      <c r="E28" s="10">
        <f t="shared" si="0"/>
        <v>2.7401676337846549E-3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71</v>
      </c>
      <c r="D29" s="9">
        <v>13</v>
      </c>
      <c r="E29" s="10">
        <f t="shared" si="0"/>
        <v>2.0954223081882657E-3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165</v>
      </c>
      <c r="D30" s="9">
        <v>13</v>
      </c>
      <c r="E30" s="10">
        <f t="shared" si="0"/>
        <v>2.0954223081882657E-3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75</v>
      </c>
      <c r="D31" s="9">
        <v>8</v>
      </c>
      <c r="E31" s="10">
        <f t="shared" si="0"/>
        <v>1.2894906511927789E-3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69</v>
      </c>
      <c r="D32" s="9">
        <v>6</v>
      </c>
      <c r="E32" s="10">
        <f t="shared" si="0"/>
        <v>9.6711798839458415E-4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101</v>
      </c>
      <c r="D33" s="9">
        <v>5</v>
      </c>
      <c r="E33" s="10">
        <f t="shared" si="0"/>
        <v>8.0593165699548673E-4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78</v>
      </c>
      <c r="D34" s="9">
        <v>3</v>
      </c>
      <c r="E34" s="10">
        <f t="shared" si="0"/>
        <v>4.8355899419729207E-4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102</v>
      </c>
      <c r="D35" s="9">
        <v>2</v>
      </c>
      <c r="E35" s="10">
        <f t="shared" si="0"/>
        <v>3.2237266279819472E-4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76</v>
      </c>
      <c r="D36" s="9">
        <v>2</v>
      </c>
      <c r="E36" s="10">
        <f t="shared" si="0"/>
        <v>3.2237266279819472E-4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100</v>
      </c>
      <c r="D37" s="9">
        <v>1</v>
      </c>
      <c r="E37" s="10">
        <f t="shared" si="0"/>
        <v>1.6118633139909736E-4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66</v>
      </c>
      <c r="D38" s="9">
        <v>1</v>
      </c>
      <c r="E38" s="10">
        <f t="shared" si="0"/>
        <v>1.6118633139909736E-4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96</v>
      </c>
      <c r="D39" s="9">
        <v>1</v>
      </c>
      <c r="E39" s="10">
        <f t="shared" si="0"/>
        <v>1.6118633139909736E-4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95</v>
      </c>
      <c r="D40" s="9">
        <v>1</v>
      </c>
      <c r="E40" s="10">
        <f t="shared" si="0"/>
        <v>1.6118633139909736E-4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107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112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63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104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98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5</v>
      </c>
      <c r="E56" s="10">
        <f t="shared" si="0"/>
        <v>8.0593165699548673E-4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1</v>
      </c>
      <c r="E57" s="10">
        <f t="shared" si="0"/>
        <v>1.6118633139909736E-4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6204</v>
      </c>
      <c r="E58" s="11">
        <f>SUM(E10:E57)</f>
        <v>0.99999999999999967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8"/>
    </sortState>
  </autoFilter>
  <sortState ref="B10:E58">
    <sortCondition descending="1" ref="D10"/>
  </sortState>
  <mergeCells count="4">
    <mergeCell ref="A5:K5"/>
    <mergeCell ref="A6:K6"/>
    <mergeCell ref="A7:K7"/>
    <mergeCell ref="B58:C58"/>
  </mergeCells>
  <conditionalFormatting sqref="E10:E58">
    <cfRule type="dataBar" priority="440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{809FCB32-51AA-4410-9B4A-5A41BB841E02}</x14:id>
        </ext>
      </extLst>
    </cfRule>
    <cfRule type="dataBar" priority="44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{DF0DDDCA-2A3C-496E-990F-E3D72559C69E}</x14:id>
        </ext>
      </extLst>
    </cfRule>
  </conditionalFormatting>
  <conditionalFormatting sqref="E10:E58">
    <cfRule type="dataBar" priority="44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{30B80D65-B4D8-4A78-B926-0E863E23E6B9}</x14:id>
        </ext>
      </extLst>
    </cfRule>
    <cfRule type="dataBar" priority="44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{D27B6BE7-EF3E-4863-B19D-70E28E1AB500}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9FCB32-51AA-4410-9B4A-5A41BB841E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0DDDCA-2A3C-496E-990F-E3D72559C69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30B80D65-B4D8-4A78-B926-0E863E23E6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7B6BE7-EF3E-4863-B19D-70E28E1AB5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8554687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143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74</v>
      </c>
      <c r="D10" s="9">
        <v>662</v>
      </c>
      <c r="E10" s="10">
        <f t="shared" ref="E10:E57" si="0">D10/$D$58</f>
        <v>0.21170450911416694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67</v>
      </c>
      <c r="D11" s="9">
        <v>478</v>
      </c>
      <c r="E11" s="10">
        <f t="shared" si="0"/>
        <v>0.15286216821234411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427</v>
      </c>
      <c r="E12" s="10">
        <f t="shared" si="0"/>
        <v>0.13655260633194755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80</v>
      </c>
      <c r="D13" s="9">
        <v>369</v>
      </c>
      <c r="E13" s="10">
        <f t="shared" si="0"/>
        <v>0.11800447713463383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70</v>
      </c>
      <c r="D14" s="9">
        <v>204</v>
      </c>
      <c r="E14" s="10">
        <f t="shared" si="0"/>
        <v>6.523824752158619E-2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110</v>
      </c>
      <c r="D15" s="9">
        <v>106</v>
      </c>
      <c r="E15" s="10">
        <f t="shared" si="0"/>
        <v>3.3898305084745763E-2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65</v>
      </c>
      <c r="D16" s="9">
        <v>92</v>
      </c>
      <c r="E16" s="10">
        <f t="shared" si="0"/>
        <v>2.9421170450911416E-2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109</v>
      </c>
      <c r="D17" s="9">
        <v>89</v>
      </c>
      <c r="E17" s="10">
        <f t="shared" si="0"/>
        <v>2.8461784457946913E-2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60</v>
      </c>
      <c r="D18" s="9">
        <v>89</v>
      </c>
      <c r="E18" s="10">
        <f t="shared" si="0"/>
        <v>2.8461784457946913E-2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68</v>
      </c>
      <c r="D19" s="9">
        <v>79</v>
      </c>
      <c r="E19" s="10">
        <f t="shared" si="0"/>
        <v>2.5263831148065238E-2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106</v>
      </c>
      <c r="D20" s="9">
        <v>78</v>
      </c>
      <c r="E20" s="10">
        <f t="shared" si="0"/>
        <v>2.4944035817077069E-2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108</v>
      </c>
      <c r="D21" s="9">
        <v>60</v>
      </c>
      <c r="E21" s="10">
        <f t="shared" si="0"/>
        <v>1.9187719859290055E-2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105</v>
      </c>
      <c r="D22" s="9">
        <v>50</v>
      </c>
      <c r="E22" s="10">
        <f t="shared" si="0"/>
        <v>1.5989766549408379E-2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62</v>
      </c>
      <c r="D23" s="9">
        <v>47</v>
      </c>
      <c r="E23" s="10">
        <f t="shared" si="0"/>
        <v>1.5030380556443877E-2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58</v>
      </c>
      <c r="D24" s="9">
        <v>44</v>
      </c>
      <c r="E24" s="10">
        <f t="shared" si="0"/>
        <v>1.4070994563479372E-2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104</v>
      </c>
      <c r="D25" s="9">
        <v>43</v>
      </c>
      <c r="E25" s="10">
        <f t="shared" si="0"/>
        <v>1.3751199232491206E-2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59</v>
      </c>
      <c r="D26" s="9">
        <v>36</v>
      </c>
      <c r="E26" s="10">
        <f t="shared" si="0"/>
        <v>1.1512631915574032E-2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75</v>
      </c>
      <c r="D27" s="9">
        <v>27</v>
      </c>
      <c r="E27" s="10">
        <f t="shared" si="0"/>
        <v>8.634473936680525E-3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61</v>
      </c>
      <c r="D28" s="9">
        <v>23</v>
      </c>
      <c r="E28" s="10">
        <f t="shared" si="0"/>
        <v>7.355292612727854E-3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77</v>
      </c>
      <c r="D29" s="9">
        <v>23</v>
      </c>
      <c r="E29" s="10">
        <f t="shared" si="0"/>
        <v>7.355292612727854E-3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71</v>
      </c>
      <c r="D30" s="9">
        <v>21</v>
      </c>
      <c r="E30" s="10">
        <f t="shared" si="0"/>
        <v>6.7157019507515193E-3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63</v>
      </c>
      <c r="D31" s="9">
        <v>16</v>
      </c>
      <c r="E31" s="10">
        <f t="shared" si="0"/>
        <v>5.1167252958106814E-3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102</v>
      </c>
      <c r="D32" s="9">
        <v>15</v>
      </c>
      <c r="E32" s="10">
        <f t="shared" si="0"/>
        <v>4.7969299648225137E-3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76</v>
      </c>
      <c r="D33" s="9">
        <v>7</v>
      </c>
      <c r="E33" s="10">
        <f t="shared" si="0"/>
        <v>2.238567316917173E-3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69</v>
      </c>
      <c r="D34" s="9">
        <v>5</v>
      </c>
      <c r="E34" s="10">
        <f t="shared" si="0"/>
        <v>1.5989766549408379E-3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165</v>
      </c>
      <c r="D35" s="9">
        <v>5</v>
      </c>
      <c r="E35" s="10">
        <f t="shared" si="0"/>
        <v>1.5989766549408379E-3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98</v>
      </c>
      <c r="D36" s="9">
        <v>5</v>
      </c>
      <c r="E36" s="10">
        <f t="shared" si="0"/>
        <v>1.5989766549408379E-3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96</v>
      </c>
      <c r="D37" s="9">
        <v>5</v>
      </c>
      <c r="E37" s="10">
        <f t="shared" si="0"/>
        <v>1.5989766549408379E-3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100</v>
      </c>
      <c r="D38" s="9">
        <v>4</v>
      </c>
      <c r="E38" s="10">
        <f t="shared" si="0"/>
        <v>1.2791813239526704E-3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66</v>
      </c>
      <c r="D39" s="9">
        <v>2</v>
      </c>
      <c r="E39" s="10">
        <f t="shared" si="0"/>
        <v>6.3959066197633518E-4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78</v>
      </c>
      <c r="D40" s="9">
        <v>1</v>
      </c>
      <c r="E40" s="10">
        <f t="shared" si="0"/>
        <v>3.1979533098816759E-4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89</v>
      </c>
      <c r="D41" s="9">
        <v>1</v>
      </c>
      <c r="E41" s="10">
        <f t="shared" si="0"/>
        <v>3.1979533098816759E-4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107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112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101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79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90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64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10</v>
      </c>
      <c r="E56" s="10">
        <f t="shared" si="0"/>
        <v>3.1979533098816758E-3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4</v>
      </c>
      <c r="E57" s="10">
        <f t="shared" si="0"/>
        <v>1.2791813239526704E-3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3127</v>
      </c>
      <c r="E58" s="11">
        <f>SUM(E10:E57)</f>
        <v>0.99999999999999978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41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{E59CD2CB-E0D5-46D3-A633-B5C0772A61B3}</x14:id>
        </ext>
      </extLst>
    </cfRule>
    <cfRule type="dataBar" priority="44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{EAAAE192-8241-4516-A9D6-82A680D2819D}</x14:id>
        </ext>
      </extLst>
    </cfRule>
  </conditionalFormatting>
  <conditionalFormatting sqref="E10:E58">
    <cfRule type="dataBar" priority="44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{2A27C3D3-A6CD-43FE-ACDD-677B375DFBFD}</x14:id>
        </ext>
      </extLst>
    </cfRule>
    <cfRule type="dataBar" priority="44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{B561434B-7CF8-4BCE-8731-03005E983A1C}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9CD2CB-E0D5-46D3-A633-B5C0772A61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AAE192-8241-4516-A9D6-82A680D2819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2A27C3D3-A6CD-43FE-ACDD-677B375DFB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61434B-7CF8-4BCE-8731-03005E983A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144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74</v>
      </c>
      <c r="D10" s="9">
        <v>10546</v>
      </c>
      <c r="E10" s="10">
        <f t="shared" ref="E10:E57" si="0">D10/$D$58</f>
        <v>0.29201162951682125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80</v>
      </c>
      <c r="D11" s="9">
        <v>6053</v>
      </c>
      <c r="E11" s="10">
        <f t="shared" si="0"/>
        <v>0.16760348885504639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107</v>
      </c>
      <c r="D12" s="9">
        <v>3999</v>
      </c>
      <c r="E12" s="10">
        <f t="shared" si="0"/>
        <v>0.11072961373390558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2935</v>
      </c>
      <c r="E13" s="10">
        <f t="shared" si="0"/>
        <v>8.1268171120033234E-2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62</v>
      </c>
      <c r="D14" s="9">
        <v>1734</v>
      </c>
      <c r="E14" s="10">
        <f t="shared" si="0"/>
        <v>4.801329087636716E-2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110</v>
      </c>
      <c r="D15" s="9">
        <v>1546</v>
      </c>
      <c r="E15" s="10">
        <f t="shared" si="0"/>
        <v>4.2807697632562647E-2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109</v>
      </c>
      <c r="D16" s="9">
        <v>1503</v>
      </c>
      <c r="E16" s="10">
        <f t="shared" si="0"/>
        <v>4.1617056624671189E-2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111</v>
      </c>
      <c r="D17" s="9">
        <v>1459</v>
      </c>
      <c r="E17" s="10">
        <f t="shared" si="0"/>
        <v>4.0398726291014812E-2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112</v>
      </c>
      <c r="D18" s="9">
        <v>627</v>
      </c>
      <c r="E18" s="10">
        <f t="shared" si="0"/>
        <v>1.7361207254603349E-2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58</v>
      </c>
      <c r="D19" s="9">
        <v>606</v>
      </c>
      <c r="E19" s="10">
        <f t="shared" si="0"/>
        <v>1.677973141354008E-2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59</v>
      </c>
      <c r="D20" s="9">
        <v>590</v>
      </c>
      <c r="E20" s="10">
        <f t="shared" si="0"/>
        <v>1.6336702201301397E-2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68</v>
      </c>
      <c r="D21" s="9">
        <v>580</v>
      </c>
      <c r="E21" s="10">
        <f t="shared" si="0"/>
        <v>1.6059808943652221E-2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108</v>
      </c>
      <c r="D22" s="9">
        <v>570</v>
      </c>
      <c r="E22" s="10">
        <f t="shared" si="0"/>
        <v>1.5782915686003044E-2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104</v>
      </c>
      <c r="D23" s="9">
        <v>544</v>
      </c>
      <c r="E23" s="10">
        <f t="shared" si="0"/>
        <v>1.5062993216115188E-2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61</v>
      </c>
      <c r="D24" s="9">
        <v>490</v>
      </c>
      <c r="E24" s="10">
        <f t="shared" si="0"/>
        <v>1.3567769624809637E-2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69</v>
      </c>
      <c r="D25" s="9">
        <v>276</v>
      </c>
      <c r="E25" s="10">
        <f t="shared" si="0"/>
        <v>7.642253911117264E-3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106</v>
      </c>
      <c r="D26" s="9">
        <v>231</v>
      </c>
      <c r="E26" s="10">
        <f t="shared" si="0"/>
        <v>6.3962342516959711E-3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105</v>
      </c>
      <c r="D27" s="9">
        <v>189</v>
      </c>
      <c r="E27" s="10">
        <f t="shared" si="0"/>
        <v>5.2332825695694312E-3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65</v>
      </c>
      <c r="D28" s="9">
        <v>158</v>
      </c>
      <c r="E28" s="10">
        <f t="shared" si="0"/>
        <v>4.3749134708569847E-3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98</v>
      </c>
      <c r="D29" s="9">
        <v>148</v>
      </c>
      <c r="E29" s="10">
        <f t="shared" si="0"/>
        <v>4.0980202132078081E-3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60</v>
      </c>
      <c r="D30" s="9">
        <v>140</v>
      </c>
      <c r="E30" s="10">
        <f t="shared" si="0"/>
        <v>3.8765056070884673E-3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71</v>
      </c>
      <c r="D31" s="9">
        <v>119</v>
      </c>
      <c r="E31" s="10">
        <f t="shared" si="0"/>
        <v>3.2950297660251974E-3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75</v>
      </c>
      <c r="D32" s="9">
        <v>100</v>
      </c>
      <c r="E32" s="10">
        <f t="shared" si="0"/>
        <v>2.7689325764917623E-3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77</v>
      </c>
      <c r="D33" s="9">
        <v>56</v>
      </c>
      <c r="E33" s="10">
        <f t="shared" si="0"/>
        <v>1.5506022428353869E-3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100</v>
      </c>
      <c r="D34" s="9">
        <v>39</v>
      </c>
      <c r="E34" s="10">
        <f t="shared" si="0"/>
        <v>1.0798837048317874E-3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165</v>
      </c>
      <c r="D35" s="9">
        <v>33</v>
      </c>
      <c r="E35" s="10">
        <f t="shared" si="0"/>
        <v>9.1374775024228162E-4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72</v>
      </c>
      <c r="D36" s="9">
        <v>30</v>
      </c>
      <c r="E36" s="10">
        <f t="shared" si="0"/>
        <v>8.3067977294752876E-4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102</v>
      </c>
      <c r="D37" s="9">
        <v>27</v>
      </c>
      <c r="E37" s="10">
        <f t="shared" si="0"/>
        <v>7.4761179565277589E-4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67</v>
      </c>
      <c r="D38" s="9">
        <v>23</v>
      </c>
      <c r="E38" s="10">
        <f t="shared" si="0"/>
        <v>6.3685449259310537E-4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101</v>
      </c>
      <c r="D39" s="9">
        <v>22</v>
      </c>
      <c r="E39" s="10">
        <f t="shared" si="0"/>
        <v>6.0916516682818771E-4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92</v>
      </c>
      <c r="D40" s="9">
        <v>10</v>
      </c>
      <c r="E40" s="10">
        <f t="shared" si="0"/>
        <v>2.7689325764917625E-4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94</v>
      </c>
      <c r="D41" s="9">
        <v>10</v>
      </c>
      <c r="E41" s="10">
        <f t="shared" si="0"/>
        <v>2.7689325764917625E-4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63</v>
      </c>
      <c r="D42" s="9">
        <v>9</v>
      </c>
      <c r="E42" s="10">
        <f t="shared" si="0"/>
        <v>2.4920393188425859E-4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76</v>
      </c>
      <c r="D43" s="9">
        <v>8</v>
      </c>
      <c r="E43" s="10">
        <f t="shared" si="0"/>
        <v>2.2151460611934099E-4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96</v>
      </c>
      <c r="D44" s="9">
        <v>6</v>
      </c>
      <c r="E44" s="10">
        <f t="shared" si="0"/>
        <v>1.6613595458950576E-4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99</v>
      </c>
      <c r="D45" s="9">
        <v>6</v>
      </c>
      <c r="E45" s="10">
        <f t="shared" si="0"/>
        <v>1.6613595458950576E-4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78</v>
      </c>
      <c r="D46" s="9">
        <v>4</v>
      </c>
      <c r="E46" s="10">
        <f t="shared" si="0"/>
        <v>1.107573030596705E-4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93</v>
      </c>
      <c r="D47" s="9">
        <v>4</v>
      </c>
      <c r="E47" s="10">
        <f t="shared" si="0"/>
        <v>1.107573030596705E-4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66</v>
      </c>
      <c r="D48" s="9">
        <v>1</v>
      </c>
      <c r="E48" s="10">
        <f t="shared" si="0"/>
        <v>2.7689325764917624E-5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79</v>
      </c>
      <c r="D49" s="9">
        <v>1</v>
      </c>
      <c r="E49" s="10">
        <f t="shared" si="0"/>
        <v>2.7689325764917624E-5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95</v>
      </c>
      <c r="D50" s="9">
        <v>1</v>
      </c>
      <c r="E50" s="10">
        <f t="shared" si="0"/>
        <v>2.7689325764917624E-5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1</v>
      </c>
      <c r="E51" s="10">
        <f t="shared" si="0"/>
        <v>2.7689325764917624E-5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90</v>
      </c>
      <c r="D52" s="9">
        <v>1</v>
      </c>
      <c r="E52" s="10">
        <f t="shared" si="0"/>
        <v>2.7689325764917624E-5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97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655</v>
      </c>
      <c r="E56" s="10">
        <f t="shared" si="0"/>
        <v>1.8136508376021043E-2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25</v>
      </c>
      <c r="E57" s="10">
        <f t="shared" si="0"/>
        <v>6.9223314412294058E-4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36115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41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{7E9FACF5-C888-4C8E-BEA4-0E4ECCA5C25A}</x14:id>
        </ext>
      </extLst>
    </cfRule>
    <cfRule type="dataBar" priority="44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{1766591D-35A4-4B2E-A67F-8425713FE401}</x14:id>
        </ext>
      </extLst>
    </cfRule>
  </conditionalFormatting>
  <conditionalFormatting sqref="E10:E58">
    <cfRule type="dataBar" priority="44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{A935827B-59A5-40FF-B300-F0CCA8F23B0B}</x14:id>
        </ext>
      </extLst>
    </cfRule>
    <cfRule type="dataBar" priority="44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{23693DBA-5030-44C7-BFD6-26F38C3CBBCA}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9FACF5-C888-4C8E-BEA4-0E4ECCA5C2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66591D-35A4-4B2E-A67F-8425713FE4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A935827B-59A5-40FF-B300-F0CCA8F23B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693DBA-5030-44C7-BFD6-26F38C3CBB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42578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145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74</v>
      </c>
      <c r="D10" s="9">
        <v>111</v>
      </c>
      <c r="E10" s="10">
        <f t="shared" ref="E10:E57" si="0">D10/$D$58</f>
        <v>7.9285714285714279E-2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80</v>
      </c>
      <c r="D11" s="9">
        <v>264</v>
      </c>
      <c r="E11" s="10">
        <f t="shared" si="0"/>
        <v>0.18857142857142858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121</v>
      </c>
      <c r="E12" s="10">
        <f t="shared" si="0"/>
        <v>8.6428571428571424E-2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102</v>
      </c>
      <c r="E13" s="10">
        <f t="shared" si="0"/>
        <v>7.2857142857142856E-2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109</v>
      </c>
      <c r="D14" s="9">
        <v>197</v>
      </c>
      <c r="E14" s="10">
        <f t="shared" si="0"/>
        <v>0.14071428571428571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110</v>
      </c>
      <c r="D15" s="9">
        <v>142</v>
      </c>
      <c r="E15" s="10">
        <f t="shared" si="0"/>
        <v>0.10142857142857142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67</v>
      </c>
      <c r="D16" s="9">
        <v>103</v>
      </c>
      <c r="E16" s="10">
        <f t="shared" si="0"/>
        <v>7.3571428571428565E-2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62</v>
      </c>
      <c r="D17" s="9">
        <v>26</v>
      </c>
      <c r="E17" s="10">
        <f t="shared" si="0"/>
        <v>1.8571428571428572E-2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58</v>
      </c>
      <c r="D18" s="9">
        <v>24</v>
      </c>
      <c r="E18" s="10">
        <f t="shared" si="0"/>
        <v>1.7142857142857144E-2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68</v>
      </c>
      <c r="D19" s="9">
        <v>17</v>
      </c>
      <c r="E19" s="10">
        <f t="shared" si="0"/>
        <v>1.2142857142857143E-2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65</v>
      </c>
      <c r="D20" s="9">
        <v>28</v>
      </c>
      <c r="E20" s="10">
        <f t="shared" si="0"/>
        <v>0.02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107</v>
      </c>
      <c r="D21" s="9">
        <v>44</v>
      </c>
      <c r="E21" s="10">
        <f t="shared" si="0"/>
        <v>3.1428571428571431E-2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61</v>
      </c>
      <c r="D22" s="9">
        <v>11</v>
      </c>
      <c r="E22" s="10">
        <f t="shared" si="0"/>
        <v>7.8571428571428577E-3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106</v>
      </c>
      <c r="D23" s="9">
        <v>12</v>
      </c>
      <c r="E23" s="10">
        <f t="shared" si="0"/>
        <v>8.5714285714285719E-3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108</v>
      </c>
      <c r="D24" s="9">
        <v>35</v>
      </c>
      <c r="E24" s="10">
        <f t="shared" si="0"/>
        <v>2.5000000000000001E-2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60</v>
      </c>
      <c r="D25" s="9">
        <v>11</v>
      </c>
      <c r="E25" s="10">
        <f t="shared" si="0"/>
        <v>7.8571428571428577E-3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105</v>
      </c>
      <c r="D26" s="9">
        <v>38</v>
      </c>
      <c r="E26" s="10">
        <f t="shared" si="0"/>
        <v>2.7142857142857142E-2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59</v>
      </c>
      <c r="D27" s="9">
        <v>24</v>
      </c>
      <c r="E27" s="10">
        <f t="shared" si="0"/>
        <v>1.7142857142857144E-2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71</v>
      </c>
      <c r="D28" s="9">
        <v>5</v>
      </c>
      <c r="E28" s="10">
        <f t="shared" si="0"/>
        <v>3.5714285714285713E-3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69</v>
      </c>
      <c r="D29" s="9">
        <v>3</v>
      </c>
      <c r="E29" s="10">
        <f t="shared" si="0"/>
        <v>2.142857142857143E-3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112</v>
      </c>
      <c r="D30" s="9">
        <v>1</v>
      </c>
      <c r="E30" s="10">
        <f t="shared" si="0"/>
        <v>7.1428571428571429E-4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75</v>
      </c>
      <c r="D31" s="9">
        <v>15</v>
      </c>
      <c r="E31" s="10">
        <f t="shared" si="0"/>
        <v>1.0714285714285714E-2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63</v>
      </c>
      <c r="D32" s="9">
        <v>3</v>
      </c>
      <c r="E32" s="10">
        <f t="shared" si="0"/>
        <v>2.142857142857143E-3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104</v>
      </c>
      <c r="D33" s="9">
        <v>1</v>
      </c>
      <c r="E33" s="10">
        <f t="shared" si="0"/>
        <v>7.1428571428571429E-4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77</v>
      </c>
      <c r="D34" s="9">
        <v>4</v>
      </c>
      <c r="E34" s="10">
        <f t="shared" si="0"/>
        <v>2.8571428571428571E-3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102</v>
      </c>
      <c r="D35" s="9">
        <v>8</v>
      </c>
      <c r="E35" s="10">
        <f t="shared" si="0"/>
        <v>5.7142857142857143E-3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101</v>
      </c>
      <c r="D36" s="9">
        <v>32</v>
      </c>
      <c r="E36" s="10">
        <f t="shared" si="0"/>
        <v>2.2857142857142857E-2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165</v>
      </c>
      <c r="D37" s="9">
        <v>2</v>
      </c>
      <c r="E37" s="10">
        <f t="shared" si="0"/>
        <v>1.4285714285714286E-3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100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98</v>
      </c>
      <c r="D39" s="9">
        <v>1</v>
      </c>
      <c r="E39" s="10">
        <f t="shared" si="0"/>
        <v>7.1428571428571429E-4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78</v>
      </c>
      <c r="D40" s="9">
        <v>2</v>
      </c>
      <c r="E40" s="10">
        <f t="shared" si="0"/>
        <v>1.4285714285714286E-3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66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79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97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95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72</v>
      </c>
      <c r="D48" s="9">
        <v>2</v>
      </c>
      <c r="E48" s="10">
        <f t="shared" si="0"/>
        <v>1.4285714285714286E-3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1</v>
      </c>
      <c r="E53" s="10">
        <f t="shared" si="0"/>
        <v>7.1428571428571429E-4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9</v>
      </c>
      <c r="E56" s="10">
        <f t="shared" si="0"/>
        <v>6.4285714285714285E-3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1</v>
      </c>
      <c r="E57" s="10">
        <f t="shared" si="0"/>
        <v>7.1428571428571429E-4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1400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7">
    <sortState ref="B10:E58">
      <sortCondition descending="1" ref="E9:E41"/>
    </sortState>
  </autoFilter>
  <mergeCells count="4">
    <mergeCell ref="A5:K5"/>
    <mergeCell ref="A6:K6"/>
    <mergeCell ref="A7:K7"/>
    <mergeCell ref="B58:C58"/>
  </mergeCells>
  <conditionalFormatting sqref="E10:E58">
    <cfRule type="dataBar" priority="409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{7442901D-FBD5-45F5-8D97-5468DC193628}</x14:id>
        </ext>
      </extLst>
    </cfRule>
    <cfRule type="dataBar" priority="409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{32F89F9E-8697-46D9-90B2-342A34A4899B}</x14:id>
        </ext>
      </extLst>
    </cfRule>
  </conditionalFormatting>
  <conditionalFormatting sqref="E10:E58">
    <cfRule type="dataBar" priority="40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{58F27B08-92FE-4B16-A457-4189785F8E33}</x14:id>
        </ext>
      </extLst>
    </cfRule>
    <cfRule type="dataBar" priority="40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{5ED5D6D8-E669-415A-930B-A5B27C12688E}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42901D-FBD5-45F5-8D97-5468DC1936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F89F9E-8697-46D9-90B2-342A34A4899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58F27B08-92FE-4B16-A457-4189785F8E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D5D6D8-E669-415A-930B-A5B27C1268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" customWidth="1"/>
    <col min="2" max="2" width="4.7109375" customWidth="1"/>
    <col min="3" max="3" width="40.7109375" customWidth="1"/>
    <col min="4" max="4" width="11.5703125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146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74</v>
      </c>
      <c r="D10" s="9">
        <v>6300</v>
      </c>
      <c r="E10" s="10">
        <f t="shared" ref="E10:E57" si="0">D10/$D$58</f>
        <v>0.22332506203473945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5819</v>
      </c>
      <c r="E11" s="10">
        <f t="shared" si="0"/>
        <v>0.20627437079049982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70</v>
      </c>
      <c r="D12" s="9">
        <v>4166</v>
      </c>
      <c r="E12" s="10">
        <f t="shared" si="0"/>
        <v>0.14767812832328961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58</v>
      </c>
      <c r="D13" s="9">
        <v>1937</v>
      </c>
      <c r="E13" s="10">
        <f t="shared" si="0"/>
        <v>6.866359447004608E-2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68</v>
      </c>
      <c r="D14" s="9">
        <v>1502</v>
      </c>
      <c r="E14" s="10">
        <f t="shared" si="0"/>
        <v>5.3243530662885501E-2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106</v>
      </c>
      <c r="D15" s="9">
        <v>1331</v>
      </c>
      <c r="E15" s="10">
        <f t="shared" si="0"/>
        <v>4.7181850407656857E-2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62</v>
      </c>
      <c r="D16" s="9">
        <v>1281</v>
      </c>
      <c r="E16" s="10">
        <f t="shared" si="0"/>
        <v>4.5409429280397019E-2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61</v>
      </c>
      <c r="D17" s="9">
        <v>1225</v>
      </c>
      <c r="E17" s="10">
        <f t="shared" si="0"/>
        <v>4.3424317617866005E-2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65</v>
      </c>
      <c r="D18" s="9">
        <v>1192</v>
      </c>
      <c r="E18" s="10">
        <f t="shared" si="0"/>
        <v>4.2254519673874516E-2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80</v>
      </c>
      <c r="D19" s="9">
        <v>478</v>
      </c>
      <c r="E19" s="10">
        <f t="shared" si="0"/>
        <v>1.694434597660404E-2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109</v>
      </c>
      <c r="D20" s="9">
        <v>448</v>
      </c>
      <c r="E20" s="10">
        <f t="shared" si="0"/>
        <v>1.5880893300248139E-2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71</v>
      </c>
      <c r="D21" s="9">
        <v>391</v>
      </c>
      <c r="E21" s="10">
        <f t="shared" si="0"/>
        <v>1.3860333215171924E-2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69</v>
      </c>
      <c r="D22" s="9">
        <v>320</v>
      </c>
      <c r="E22" s="10">
        <f t="shared" si="0"/>
        <v>1.1343495214462956E-2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77</v>
      </c>
      <c r="D23" s="9">
        <v>247</v>
      </c>
      <c r="E23" s="10">
        <f t="shared" si="0"/>
        <v>8.755760368663594E-3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112</v>
      </c>
      <c r="D24" s="9">
        <v>246</v>
      </c>
      <c r="E24" s="10">
        <f t="shared" si="0"/>
        <v>8.7203119461183986E-3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63</v>
      </c>
      <c r="D25" s="9">
        <v>179</v>
      </c>
      <c r="E25" s="10">
        <f t="shared" si="0"/>
        <v>6.3452676355902167E-3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60</v>
      </c>
      <c r="D26" s="9">
        <v>174</v>
      </c>
      <c r="E26" s="10">
        <f t="shared" si="0"/>
        <v>6.1680255228642325E-3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104</v>
      </c>
      <c r="D27" s="9">
        <v>150</v>
      </c>
      <c r="E27" s="10">
        <f t="shared" si="0"/>
        <v>5.3172633817795108E-3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75</v>
      </c>
      <c r="D28" s="9">
        <v>121</v>
      </c>
      <c r="E28" s="10">
        <f t="shared" si="0"/>
        <v>4.2892591279688058E-3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165</v>
      </c>
      <c r="D29" s="9">
        <v>81</v>
      </c>
      <c r="E29" s="10">
        <f t="shared" si="0"/>
        <v>2.8713222261609358E-3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102</v>
      </c>
      <c r="D30" s="9">
        <v>62</v>
      </c>
      <c r="E30" s="10">
        <f t="shared" si="0"/>
        <v>2.1978021978021978E-3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98</v>
      </c>
      <c r="D31" s="9">
        <v>62</v>
      </c>
      <c r="E31" s="10">
        <f t="shared" si="0"/>
        <v>2.1978021978021978E-3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100</v>
      </c>
      <c r="D32" s="9">
        <v>46</v>
      </c>
      <c r="E32" s="10">
        <f t="shared" si="0"/>
        <v>1.63062743707905E-3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110</v>
      </c>
      <c r="D33" s="9">
        <v>21</v>
      </c>
      <c r="E33" s="10">
        <f t="shared" si="0"/>
        <v>7.4441687344913151E-4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105</v>
      </c>
      <c r="D34" s="9">
        <v>17</v>
      </c>
      <c r="E34" s="10">
        <f t="shared" si="0"/>
        <v>6.0262318326834456E-4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96</v>
      </c>
      <c r="D35" s="9">
        <v>16</v>
      </c>
      <c r="E35" s="10">
        <f t="shared" si="0"/>
        <v>5.6717476072314782E-4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59</v>
      </c>
      <c r="D36" s="9">
        <v>11</v>
      </c>
      <c r="E36" s="10">
        <f t="shared" si="0"/>
        <v>3.8993264799716413E-4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78</v>
      </c>
      <c r="D37" s="9">
        <v>11</v>
      </c>
      <c r="E37" s="10">
        <f t="shared" si="0"/>
        <v>3.8993264799716413E-4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76</v>
      </c>
      <c r="D38" s="9">
        <v>9</v>
      </c>
      <c r="E38" s="10">
        <f t="shared" si="0"/>
        <v>3.1903580290677065E-4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92</v>
      </c>
      <c r="D39" s="9">
        <v>9</v>
      </c>
      <c r="E39" s="10">
        <f t="shared" si="0"/>
        <v>3.1903580290677065E-4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101</v>
      </c>
      <c r="D40" s="9">
        <v>7</v>
      </c>
      <c r="E40" s="10">
        <f t="shared" si="0"/>
        <v>2.4813895781637717E-4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95</v>
      </c>
      <c r="D41" s="9">
        <v>6</v>
      </c>
      <c r="E41" s="10">
        <f t="shared" si="0"/>
        <v>2.1269053527118043E-4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90</v>
      </c>
      <c r="D42" s="9">
        <v>5</v>
      </c>
      <c r="E42" s="10">
        <f t="shared" si="0"/>
        <v>1.7724211272598369E-4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72</v>
      </c>
      <c r="D43" s="9">
        <v>4</v>
      </c>
      <c r="E43" s="10">
        <f t="shared" si="0"/>
        <v>1.4179369018078695E-4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94</v>
      </c>
      <c r="D44" s="9">
        <v>4</v>
      </c>
      <c r="E44" s="10">
        <f t="shared" si="0"/>
        <v>1.4179369018078695E-4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93</v>
      </c>
      <c r="D45" s="9">
        <v>4</v>
      </c>
      <c r="E45" s="10">
        <f t="shared" si="0"/>
        <v>1.4179369018078695E-4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99</v>
      </c>
      <c r="D46" s="9">
        <v>2</v>
      </c>
      <c r="E46" s="10">
        <f t="shared" si="0"/>
        <v>7.0896845090393477E-5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64</v>
      </c>
      <c r="D47" s="9">
        <v>2</v>
      </c>
      <c r="E47" s="10">
        <f t="shared" si="0"/>
        <v>7.0896845090393477E-5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108</v>
      </c>
      <c r="D48" s="9">
        <v>1</v>
      </c>
      <c r="E48" s="10">
        <f t="shared" si="0"/>
        <v>3.5448422545196739E-5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91</v>
      </c>
      <c r="D49" s="9">
        <v>1</v>
      </c>
      <c r="E49" s="10">
        <f t="shared" si="0"/>
        <v>3.5448422545196739E-5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67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107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66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79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97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318</v>
      </c>
      <c r="E56" s="10">
        <f t="shared" si="0"/>
        <v>1.1272598369372564E-2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4</v>
      </c>
      <c r="E57" s="10">
        <f t="shared" si="0"/>
        <v>1.4179369018078695E-4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28210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7">
    <sortState ref="B10:E57">
      <sortCondition descending="1" ref="D9:D38"/>
    </sortState>
  </autoFilter>
  <mergeCells count="4">
    <mergeCell ref="A5:K5"/>
    <mergeCell ref="A6:K6"/>
    <mergeCell ref="A7:K7"/>
    <mergeCell ref="B58:C58"/>
  </mergeCells>
  <conditionalFormatting sqref="E10:E58">
    <cfRule type="dataBar" priority="44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{934BA54A-0835-422C-B565-08E47AFB3E22}</x14:id>
        </ext>
      </extLst>
    </cfRule>
    <cfRule type="dataBar" priority="44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{3E3676A5-3666-4FE2-95A9-12BC9F6D1A89}</x14:id>
        </ext>
      </extLst>
    </cfRule>
  </conditionalFormatting>
  <conditionalFormatting sqref="E10:E58">
    <cfRule type="dataBar" priority="44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{45C7CE1F-0B52-45DF-8D89-8FE225D260F9}</x14:id>
        </ext>
      </extLst>
    </cfRule>
    <cfRule type="dataBar" priority="4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{E92704FE-442A-4CD6-A37C-94C64C44F041}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4BA54A-0835-422C-B565-08E47AFB3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3676A5-3666-4FE2-95A9-12BC9F6D1A8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45C7CE1F-0B52-45DF-8D89-8FE225D260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92704FE-442A-4CD6-A37C-94C64C44F0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147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5051</v>
      </c>
      <c r="E10" s="10">
        <f t="shared" ref="E10:E57" si="0">D10/$D$58</f>
        <v>0.33972289480764056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1805</v>
      </c>
      <c r="E11" s="10">
        <f t="shared" si="0"/>
        <v>0.12140166801183751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70</v>
      </c>
      <c r="D12" s="9">
        <v>1334</v>
      </c>
      <c r="E12" s="10">
        <f t="shared" si="0"/>
        <v>8.9722894807640577E-2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109</v>
      </c>
      <c r="D13" s="9">
        <v>1084</v>
      </c>
      <c r="E13" s="10">
        <f t="shared" si="0"/>
        <v>7.2908259348937313E-2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110</v>
      </c>
      <c r="D14" s="9">
        <v>957</v>
      </c>
      <c r="E14" s="10">
        <f t="shared" si="0"/>
        <v>6.4366424535916067E-2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74</v>
      </c>
      <c r="D15" s="9">
        <v>863</v>
      </c>
      <c r="E15" s="10">
        <f t="shared" si="0"/>
        <v>5.8044121603443639E-2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106</v>
      </c>
      <c r="D16" s="9">
        <v>623</v>
      </c>
      <c r="E16" s="10">
        <f t="shared" si="0"/>
        <v>4.1902071563088512E-2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58</v>
      </c>
      <c r="D17" s="9">
        <v>579</v>
      </c>
      <c r="E17" s="10">
        <f t="shared" si="0"/>
        <v>3.8942695722356736E-2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62</v>
      </c>
      <c r="D18" s="9">
        <v>407</v>
      </c>
      <c r="E18" s="10">
        <f t="shared" si="0"/>
        <v>2.7374226526768901E-2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68</v>
      </c>
      <c r="D19" s="9">
        <v>372</v>
      </c>
      <c r="E19" s="10">
        <f t="shared" si="0"/>
        <v>2.5020177562550445E-2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60</v>
      </c>
      <c r="D20" s="9">
        <v>297</v>
      </c>
      <c r="E20" s="10">
        <f t="shared" si="0"/>
        <v>1.9975786924939468E-2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61</v>
      </c>
      <c r="D21" s="9">
        <v>285</v>
      </c>
      <c r="E21" s="10">
        <f t="shared" si="0"/>
        <v>1.916868442292171E-2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59</v>
      </c>
      <c r="D22" s="9">
        <v>285</v>
      </c>
      <c r="E22" s="10">
        <f t="shared" si="0"/>
        <v>1.916868442292171E-2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105</v>
      </c>
      <c r="D23" s="9">
        <v>182</v>
      </c>
      <c r="E23" s="10">
        <f t="shared" si="0"/>
        <v>1.2241054613935969E-2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63</v>
      </c>
      <c r="D24" s="9">
        <v>155</v>
      </c>
      <c r="E24" s="10">
        <f t="shared" si="0"/>
        <v>1.0425073984396018E-2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69</v>
      </c>
      <c r="D25" s="9">
        <v>116</v>
      </c>
      <c r="E25" s="10">
        <f t="shared" si="0"/>
        <v>7.8019908528383104E-3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100</v>
      </c>
      <c r="D26" s="9">
        <v>72</v>
      </c>
      <c r="E26" s="10">
        <f t="shared" si="0"/>
        <v>4.8426150121065378E-3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71</v>
      </c>
      <c r="D27" s="9">
        <v>63</v>
      </c>
      <c r="E27" s="10">
        <f t="shared" si="0"/>
        <v>4.2372881355932203E-3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165</v>
      </c>
      <c r="D28" s="9">
        <v>60</v>
      </c>
      <c r="E28" s="10">
        <f t="shared" si="0"/>
        <v>4.0355125100887809E-3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77</v>
      </c>
      <c r="D29" s="9">
        <v>47</v>
      </c>
      <c r="E29" s="10">
        <f t="shared" si="0"/>
        <v>3.161151466236212E-3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75</v>
      </c>
      <c r="D30" s="9">
        <v>35</v>
      </c>
      <c r="E30" s="10">
        <f t="shared" si="0"/>
        <v>2.3540489642184556E-3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102</v>
      </c>
      <c r="D31" s="9">
        <v>33</v>
      </c>
      <c r="E31" s="10">
        <f t="shared" si="0"/>
        <v>2.2195318805488299E-3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67</v>
      </c>
      <c r="D32" s="9">
        <v>32</v>
      </c>
      <c r="E32" s="10">
        <f t="shared" si="0"/>
        <v>2.1522733387140166E-3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79</v>
      </c>
      <c r="D33" s="9">
        <v>19</v>
      </c>
      <c r="E33" s="10">
        <f t="shared" si="0"/>
        <v>1.2779122948614473E-3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104</v>
      </c>
      <c r="D34" s="9">
        <v>17</v>
      </c>
      <c r="E34" s="10">
        <f t="shared" si="0"/>
        <v>1.1433952111918214E-3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94</v>
      </c>
      <c r="D35" s="9">
        <v>12</v>
      </c>
      <c r="E35" s="10">
        <f t="shared" si="0"/>
        <v>8.0710250201775622E-4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108</v>
      </c>
      <c r="D36" s="9">
        <v>10</v>
      </c>
      <c r="E36" s="10">
        <f t="shared" si="0"/>
        <v>6.7258541834813018E-4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101</v>
      </c>
      <c r="D37" s="9">
        <v>6</v>
      </c>
      <c r="E37" s="10">
        <f t="shared" si="0"/>
        <v>4.0355125100887811E-4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95</v>
      </c>
      <c r="D38" s="9">
        <v>5</v>
      </c>
      <c r="E38" s="10">
        <f t="shared" si="0"/>
        <v>3.3629270917406509E-4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96</v>
      </c>
      <c r="D39" s="9">
        <v>4</v>
      </c>
      <c r="E39" s="10">
        <f t="shared" si="0"/>
        <v>2.6903416733925207E-4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76</v>
      </c>
      <c r="D40" s="9">
        <v>4</v>
      </c>
      <c r="E40" s="10">
        <f t="shared" si="0"/>
        <v>2.6903416733925207E-4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65</v>
      </c>
      <c r="D41" s="9">
        <v>3</v>
      </c>
      <c r="E41" s="10">
        <f t="shared" si="0"/>
        <v>2.0177562550443906E-4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78</v>
      </c>
      <c r="D42" s="9">
        <v>3</v>
      </c>
      <c r="E42" s="10">
        <f t="shared" si="0"/>
        <v>2.0177562550443906E-4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98</v>
      </c>
      <c r="D43" s="9">
        <v>2</v>
      </c>
      <c r="E43" s="10">
        <f t="shared" si="0"/>
        <v>1.3451708366962604E-4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99</v>
      </c>
      <c r="D44" s="9">
        <v>2</v>
      </c>
      <c r="E44" s="10">
        <f t="shared" si="0"/>
        <v>1.3451708366962604E-4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107</v>
      </c>
      <c r="D45" s="9">
        <v>1</v>
      </c>
      <c r="E45" s="10">
        <f t="shared" si="0"/>
        <v>6.7258541834813018E-5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72</v>
      </c>
      <c r="D46" s="9">
        <v>1</v>
      </c>
      <c r="E46" s="10">
        <f t="shared" si="0"/>
        <v>6.7258541834813018E-5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90</v>
      </c>
      <c r="D47" s="9">
        <v>1</v>
      </c>
      <c r="E47" s="10">
        <f t="shared" si="0"/>
        <v>6.7258541834813018E-5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89</v>
      </c>
      <c r="D48" s="9">
        <v>1</v>
      </c>
      <c r="E48" s="10">
        <f t="shared" si="0"/>
        <v>6.7258541834813018E-5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112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66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97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92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91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93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64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36</v>
      </c>
      <c r="E56" s="10">
        <f t="shared" si="0"/>
        <v>2.4213075060532689E-3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4</v>
      </c>
      <c r="E57" s="10">
        <f t="shared" si="0"/>
        <v>2.6903416733925207E-4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14868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43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{94AB144D-EEDC-41DB-83EF-EC4D050AC2DD}</x14:id>
        </ext>
      </extLst>
    </cfRule>
    <cfRule type="dataBar" priority="44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{DC905C35-84C6-4218-A61F-46AE6777E23A}</x14:id>
        </ext>
      </extLst>
    </cfRule>
  </conditionalFormatting>
  <conditionalFormatting sqref="E10:E58">
    <cfRule type="dataBar" priority="44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{C23A9627-B76E-469D-A2DF-7AB6BF17D826}</x14:id>
        </ext>
      </extLst>
    </cfRule>
    <cfRule type="dataBar" priority="44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{B64027E6-2731-49A0-BC24-F726A630B309}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AB144D-EEDC-41DB-83EF-EC4D050AC2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905C35-84C6-4218-A61F-46AE6777E23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C23A9627-B76E-469D-A2DF-7AB6BF17D8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4027E6-2731-49A0-BC24-F726A630B3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2"/>
  <sheetViews>
    <sheetView topLeftCell="A49" workbookViewId="0">
      <selection activeCell="J67" sqref="J67"/>
    </sheetView>
  </sheetViews>
  <sheetFormatPr baseColWidth="10" defaultRowHeight="15" x14ac:dyDescent="0.25"/>
  <cols>
    <col min="1" max="1" width="9.28515625" customWidth="1"/>
    <col min="2" max="2" width="5.140625" customWidth="1"/>
    <col min="3" max="3" width="27.5703125" customWidth="1"/>
    <col min="4" max="4" width="16.42578125" customWidth="1"/>
    <col min="5" max="5" width="9.140625" customWidth="1"/>
    <col min="6" max="6" width="17.140625" customWidth="1"/>
    <col min="7" max="7" width="9.42578125" customWidth="1"/>
    <col min="8" max="8" width="13.140625" customWidth="1"/>
    <col min="10" max="10" width="5.7109375" customWidth="1"/>
    <col min="11" max="11" width="6.28515625" customWidth="1"/>
  </cols>
  <sheetData>
    <row r="5" spans="1:12" x14ac:dyDescent="0.25">
      <c r="A5" s="78" t="str">
        <f>TITULOS!C3</f>
        <v>REPÚBLICA DOMINICANA</v>
      </c>
      <c r="B5" s="78"/>
      <c r="C5" s="78"/>
      <c r="D5" s="78"/>
      <c r="E5" s="78"/>
      <c r="F5" s="78"/>
      <c r="G5" s="78"/>
      <c r="H5" s="78"/>
      <c r="I5" s="78"/>
      <c r="J5" s="78"/>
      <c r="K5" s="19"/>
    </row>
    <row r="6" spans="1:12" ht="20.25" customHeight="1" x14ac:dyDescent="0.3">
      <c r="A6" s="79" t="str">
        <f>TITULOS!C4</f>
        <v>PROCURADURÍA GENERAL DE LA REPÚBLICA</v>
      </c>
      <c r="B6" s="79"/>
      <c r="C6" s="79"/>
      <c r="D6" s="79"/>
      <c r="E6" s="79"/>
      <c r="F6" s="79"/>
      <c r="G6" s="79"/>
      <c r="H6" s="79"/>
      <c r="I6" s="79"/>
      <c r="J6" s="79"/>
      <c r="K6" s="3"/>
    </row>
    <row r="7" spans="1:12" ht="15.75" x14ac:dyDescent="0.25">
      <c r="A7" s="80" t="str">
        <f>TITULOS!C5</f>
        <v>"Año de la Innovación y Competitividad"</v>
      </c>
      <c r="B7" s="80"/>
      <c r="C7" s="80"/>
      <c r="D7" s="80"/>
      <c r="E7" s="80"/>
      <c r="F7" s="80"/>
      <c r="G7" s="80"/>
      <c r="H7" s="80"/>
      <c r="I7" s="80"/>
      <c r="J7" s="80"/>
      <c r="K7" s="2"/>
    </row>
    <row r="8" spans="1:12" ht="15.75" x14ac:dyDescent="0.25">
      <c r="C8" s="44"/>
      <c r="D8" s="44"/>
      <c r="E8" s="44"/>
      <c r="F8" s="44"/>
      <c r="G8" s="44"/>
      <c r="H8" s="44"/>
      <c r="I8" s="44"/>
      <c r="J8" s="44"/>
    </row>
    <row r="9" spans="1:12" ht="20.25" customHeight="1" x14ac:dyDescent="0.25">
      <c r="A9" s="81" t="s">
        <v>46</v>
      </c>
      <c r="B9" s="81"/>
      <c r="C9" s="81"/>
      <c r="D9" s="81"/>
      <c r="E9" s="81"/>
      <c r="F9" s="81"/>
      <c r="G9" s="81"/>
      <c r="H9" s="81"/>
      <c r="I9" s="81"/>
      <c r="J9" s="81"/>
      <c r="K9" s="20"/>
      <c r="L9" s="20"/>
    </row>
    <row r="10" spans="1:12" x14ac:dyDescent="0.25">
      <c r="A10" s="82" t="str">
        <f>TITULOS!C8</f>
        <v>AÑO 2019 (ENERO - DICIEMBRE)</v>
      </c>
      <c r="B10" s="82"/>
      <c r="C10" s="82"/>
      <c r="D10" s="82"/>
      <c r="E10" s="82"/>
      <c r="F10" s="82"/>
      <c r="G10" s="82"/>
      <c r="H10" s="82"/>
      <c r="I10" s="82"/>
      <c r="J10" s="82"/>
      <c r="K10" s="21"/>
    </row>
    <row r="11" spans="1:12" ht="18" thickBot="1" x14ac:dyDescent="0.4">
      <c r="C11" s="1"/>
      <c r="D11" s="1"/>
      <c r="E11" s="1"/>
      <c r="F11" s="1"/>
      <c r="G11" s="1"/>
    </row>
    <row r="12" spans="1:12" ht="24.95" customHeight="1" x14ac:dyDescent="0.3">
      <c r="B12" s="31" t="s">
        <v>1</v>
      </c>
      <c r="C12" s="32" t="s">
        <v>45</v>
      </c>
      <c r="D12" s="33" t="s">
        <v>43</v>
      </c>
      <c r="E12" s="33" t="s">
        <v>3</v>
      </c>
      <c r="F12" s="33" t="s">
        <v>42</v>
      </c>
      <c r="G12" s="33" t="s">
        <v>3</v>
      </c>
      <c r="H12" s="34" t="s">
        <v>2</v>
      </c>
    </row>
    <row r="13" spans="1:12" ht="24.95" customHeight="1" x14ac:dyDescent="0.25">
      <c r="A13" s="6"/>
      <c r="B13" s="7">
        <v>1</v>
      </c>
      <c r="C13" s="42" t="s">
        <v>5</v>
      </c>
      <c r="D13" s="43">
        <v>0</v>
      </c>
      <c r="E13" s="40">
        <f t="shared" ref="E13:E48" si="0">D13/$D$49</f>
        <v>0</v>
      </c>
      <c r="F13" s="43">
        <v>3462</v>
      </c>
      <c r="G13" s="40">
        <f t="shared" ref="G13:G48" si="1">F13/$F$49</f>
        <v>2.0195420737932041E-2</v>
      </c>
      <c r="H13" s="41">
        <f t="shared" ref="H13:H48" si="2">D13+F13</f>
        <v>3462</v>
      </c>
    </row>
    <row r="14" spans="1:12" ht="24.95" customHeight="1" x14ac:dyDescent="0.25">
      <c r="A14" s="6"/>
      <c r="B14" s="7">
        <v>2</v>
      </c>
      <c r="C14" s="17" t="s">
        <v>6</v>
      </c>
      <c r="D14" s="39">
        <v>0</v>
      </c>
      <c r="E14" s="40">
        <f t="shared" si="0"/>
        <v>0</v>
      </c>
      <c r="F14" s="39">
        <v>1070</v>
      </c>
      <c r="G14" s="40">
        <f t="shared" si="1"/>
        <v>6.2417967040980021E-3</v>
      </c>
      <c r="H14" s="41">
        <f t="shared" si="2"/>
        <v>1070</v>
      </c>
    </row>
    <row r="15" spans="1:12" ht="24.95" customHeight="1" x14ac:dyDescent="0.25">
      <c r="A15" s="6"/>
      <c r="B15" s="7">
        <v>3</v>
      </c>
      <c r="C15" s="17" t="s">
        <v>7</v>
      </c>
      <c r="D15" s="39">
        <v>0</v>
      </c>
      <c r="E15" s="40">
        <f t="shared" si="0"/>
        <v>0</v>
      </c>
      <c r="F15" s="39">
        <v>5079</v>
      </c>
      <c r="G15" s="40">
        <f t="shared" si="1"/>
        <v>2.962811725244276E-2</v>
      </c>
      <c r="H15" s="41">
        <f t="shared" si="2"/>
        <v>5079</v>
      </c>
    </row>
    <row r="16" spans="1:12" ht="24.95" customHeight="1" x14ac:dyDescent="0.25">
      <c r="A16" s="6"/>
      <c r="B16" s="7">
        <v>4</v>
      </c>
      <c r="C16" s="17" t="s">
        <v>20</v>
      </c>
      <c r="D16" s="39">
        <v>0</v>
      </c>
      <c r="E16" s="40">
        <f t="shared" si="0"/>
        <v>0</v>
      </c>
      <c r="F16" s="39">
        <v>2143</v>
      </c>
      <c r="G16" s="40">
        <f t="shared" si="1"/>
        <v>1.2501093772786933E-2</v>
      </c>
      <c r="H16" s="41">
        <f t="shared" si="2"/>
        <v>2143</v>
      </c>
    </row>
    <row r="17" spans="1:8" ht="24.95" customHeight="1" x14ac:dyDescent="0.25">
      <c r="A17" s="6"/>
      <c r="B17" s="7">
        <v>5</v>
      </c>
      <c r="C17" s="17" t="s">
        <v>8</v>
      </c>
      <c r="D17" s="39">
        <v>0</v>
      </c>
      <c r="E17" s="40">
        <f t="shared" si="0"/>
        <v>0</v>
      </c>
      <c r="F17" s="39">
        <v>1440</v>
      </c>
      <c r="G17" s="40">
        <f t="shared" si="1"/>
        <v>8.4001750036459093E-3</v>
      </c>
      <c r="H17" s="41">
        <f t="shared" si="2"/>
        <v>1440</v>
      </c>
    </row>
    <row r="18" spans="1:8" ht="24.95" customHeight="1" x14ac:dyDescent="0.25">
      <c r="A18" s="6"/>
      <c r="B18" s="7">
        <v>6</v>
      </c>
      <c r="C18" s="17" t="s">
        <v>48</v>
      </c>
      <c r="D18" s="39">
        <v>2192</v>
      </c>
      <c r="E18" s="40">
        <f t="shared" si="0"/>
        <v>0.44598168870803662</v>
      </c>
      <c r="F18" s="39">
        <v>1716</v>
      </c>
      <c r="G18" s="40">
        <f t="shared" si="1"/>
        <v>1.0010208546011375E-2</v>
      </c>
      <c r="H18" s="41">
        <f t="shared" si="2"/>
        <v>3908</v>
      </c>
    </row>
    <row r="19" spans="1:8" ht="24.95" customHeight="1" x14ac:dyDescent="0.25">
      <c r="A19" s="6"/>
      <c r="B19" s="7">
        <v>7</v>
      </c>
      <c r="C19" s="17" t="s">
        <v>49</v>
      </c>
      <c r="D19" s="39">
        <v>0</v>
      </c>
      <c r="E19" s="40">
        <f t="shared" si="0"/>
        <v>0</v>
      </c>
      <c r="F19" s="39">
        <v>1264</v>
      </c>
      <c r="G19" s="40">
        <f t="shared" si="1"/>
        <v>7.3734869476447425E-3</v>
      </c>
      <c r="H19" s="41">
        <f t="shared" si="2"/>
        <v>1264</v>
      </c>
    </row>
    <row r="20" spans="1:8" ht="24.95" customHeight="1" x14ac:dyDescent="0.25">
      <c r="A20" s="6"/>
      <c r="B20" s="7">
        <v>8</v>
      </c>
      <c r="C20" s="17" t="s">
        <v>50</v>
      </c>
      <c r="D20" s="39">
        <v>0</v>
      </c>
      <c r="E20" s="40">
        <f t="shared" si="0"/>
        <v>0</v>
      </c>
      <c r="F20" s="39">
        <v>1585</v>
      </c>
      <c r="G20" s="40">
        <f t="shared" si="1"/>
        <v>9.246025958874143E-3</v>
      </c>
      <c r="H20" s="41">
        <f t="shared" si="2"/>
        <v>1585</v>
      </c>
    </row>
    <row r="21" spans="1:8" ht="24.95" customHeight="1" x14ac:dyDescent="0.25">
      <c r="A21" s="6"/>
      <c r="B21" s="7">
        <v>9</v>
      </c>
      <c r="C21" s="17" t="s">
        <v>10</v>
      </c>
      <c r="D21" s="39">
        <v>0</v>
      </c>
      <c r="E21" s="40">
        <f t="shared" si="0"/>
        <v>0</v>
      </c>
      <c r="F21" s="39">
        <v>886</v>
      </c>
      <c r="G21" s="40">
        <f t="shared" si="1"/>
        <v>5.1684410091876916E-3</v>
      </c>
      <c r="H21" s="41">
        <f t="shared" si="2"/>
        <v>886</v>
      </c>
    </row>
    <row r="22" spans="1:8" ht="24.95" customHeight="1" x14ac:dyDescent="0.25">
      <c r="A22" s="6"/>
      <c r="B22" s="7">
        <v>10</v>
      </c>
      <c r="C22" s="17" t="s">
        <v>11</v>
      </c>
      <c r="D22" s="39">
        <v>0</v>
      </c>
      <c r="E22" s="40">
        <f t="shared" si="0"/>
        <v>0</v>
      </c>
      <c r="F22" s="39">
        <v>1708</v>
      </c>
      <c r="G22" s="40">
        <f t="shared" si="1"/>
        <v>9.9635409071022318E-3</v>
      </c>
      <c r="H22" s="41">
        <f t="shared" si="2"/>
        <v>1708</v>
      </c>
    </row>
    <row r="23" spans="1:8" ht="24.95" customHeight="1" x14ac:dyDescent="0.25">
      <c r="A23" s="6"/>
      <c r="B23" s="7">
        <v>11</v>
      </c>
      <c r="C23" s="17" t="s">
        <v>12</v>
      </c>
      <c r="D23" s="39">
        <v>0</v>
      </c>
      <c r="E23" s="40">
        <f t="shared" si="0"/>
        <v>0</v>
      </c>
      <c r="F23" s="39">
        <v>2412</v>
      </c>
      <c r="G23" s="40">
        <f t="shared" si="1"/>
        <v>1.4070293131106897E-2</v>
      </c>
      <c r="H23" s="41">
        <f t="shared" si="2"/>
        <v>2412</v>
      </c>
    </row>
    <row r="24" spans="1:8" ht="24.95" customHeight="1" x14ac:dyDescent="0.25">
      <c r="A24" s="6"/>
      <c r="B24" s="7">
        <v>12</v>
      </c>
      <c r="C24" s="17" t="s">
        <v>51</v>
      </c>
      <c r="D24" s="39">
        <v>0</v>
      </c>
      <c r="E24" s="40">
        <f t="shared" si="0"/>
        <v>0</v>
      </c>
      <c r="F24" s="39">
        <v>324</v>
      </c>
      <c r="G24" s="40">
        <f t="shared" si="1"/>
        <v>1.8900393758203295E-3</v>
      </c>
      <c r="H24" s="41">
        <f t="shared" si="2"/>
        <v>324</v>
      </c>
    </row>
    <row r="25" spans="1:8" ht="24.95" customHeight="1" x14ac:dyDescent="0.25">
      <c r="A25" s="6"/>
      <c r="B25" s="7">
        <v>13</v>
      </c>
      <c r="C25" s="17" t="s">
        <v>21</v>
      </c>
      <c r="D25" s="39">
        <v>0</v>
      </c>
      <c r="E25" s="40">
        <f t="shared" si="0"/>
        <v>0</v>
      </c>
      <c r="F25" s="39">
        <v>5660</v>
      </c>
      <c r="G25" s="40">
        <f t="shared" si="1"/>
        <v>3.3017354528219335E-2</v>
      </c>
      <c r="H25" s="41">
        <f t="shared" si="2"/>
        <v>5660</v>
      </c>
    </row>
    <row r="26" spans="1:8" ht="24.95" customHeight="1" x14ac:dyDescent="0.25">
      <c r="A26" s="6"/>
      <c r="B26" s="7">
        <v>14</v>
      </c>
      <c r="C26" s="17" t="s">
        <v>13</v>
      </c>
      <c r="D26" s="39">
        <v>0</v>
      </c>
      <c r="E26" s="40">
        <f t="shared" si="0"/>
        <v>0</v>
      </c>
      <c r="F26" s="39">
        <v>3654</v>
      </c>
      <c r="G26" s="40">
        <f t="shared" si="1"/>
        <v>2.1315444071751496E-2</v>
      </c>
      <c r="H26" s="41">
        <f t="shared" si="2"/>
        <v>3654</v>
      </c>
    </row>
    <row r="27" spans="1:8" ht="24.95" customHeight="1" x14ac:dyDescent="0.25">
      <c r="A27" s="6"/>
      <c r="B27" s="7">
        <v>15</v>
      </c>
      <c r="C27" s="17" t="s">
        <v>14</v>
      </c>
      <c r="D27" s="39">
        <v>0</v>
      </c>
      <c r="E27" s="40">
        <f t="shared" si="0"/>
        <v>0</v>
      </c>
      <c r="F27" s="39">
        <v>5498</v>
      </c>
      <c r="G27" s="40">
        <f t="shared" si="1"/>
        <v>3.207233484030917E-2</v>
      </c>
      <c r="H27" s="41">
        <f t="shared" si="2"/>
        <v>5498</v>
      </c>
    </row>
    <row r="28" spans="1:8" ht="24.95" customHeight="1" x14ac:dyDescent="0.25">
      <c r="A28" s="6"/>
      <c r="B28" s="7">
        <v>16</v>
      </c>
      <c r="C28" s="17" t="s">
        <v>22</v>
      </c>
      <c r="D28" s="39">
        <v>0</v>
      </c>
      <c r="E28" s="40">
        <f t="shared" si="0"/>
        <v>0</v>
      </c>
      <c r="F28" s="39">
        <v>784</v>
      </c>
      <c r="G28" s="40">
        <f t="shared" si="1"/>
        <v>4.573428613096106E-3</v>
      </c>
      <c r="H28" s="41">
        <f t="shared" si="2"/>
        <v>784</v>
      </c>
    </row>
    <row r="29" spans="1:8" ht="24.95" customHeight="1" x14ac:dyDescent="0.25">
      <c r="A29" s="6"/>
      <c r="B29" s="7">
        <v>17</v>
      </c>
      <c r="C29" s="17" t="s">
        <v>52</v>
      </c>
      <c r="D29" s="39">
        <v>0</v>
      </c>
      <c r="E29" s="40">
        <f t="shared" si="0"/>
        <v>0</v>
      </c>
      <c r="F29" s="39">
        <v>3416</v>
      </c>
      <c r="G29" s="40">
        <f t="shared" si="1"/>
        <v>1.9927081814204464E-2</v>
      </c>
      <c r="H29" s="41">
        <f t="shared" si="2"/>
        <v>3416</v>
      </c>
    </row>
    <row r="30" spans="1:8" ht="24.95" customHeight="1" x14ac:dyDescent="0.25">
      <c r="A30" s="6"/>
      <c r="B30" s="7">
        <v>18</v>
      </c>
      <c r="C30" s="17" t="s">
        <v>15</v>
      </c>
      <c r="D30" s="39">
        <v>0</v>
      </c>
      <c r="E30" s="40">
        <f t="shared" si="0"/>
        <v>0</v>
      </c>
      <c r="F30" s="39">
        <v>2506</v>
      </c>
      <c r="G30" s="40">
        <f t="shared" si="1"/>
        <v>1.461863788828934E-2</v>
      </c>
      <c r="H30" s="41">
        <f t="shared" si="2"/>
        <v>2506</v>
      </c>
    </row>
    <row r="31" spans="1:8" ht="24.95" customHeight="1" x14ac:dyDescent="0.25">
      <c r="A31" s="6"/>
      <c r="B31" s="7">
        <v>19</v>
      </c>
      <c r="C31" s="17" t="s">
        <v>16</v>
      </c>
      <c r="D31" s="39">
        <v>0</v>
      </c>
      <c r="E31" s="40">
        <f t="shared" si="0"/>
        <v>0</v>
      </c>
      <c r="F31" s="39">
        <v>3680</v>
      </c>
      <c r="G31" s="40">
        <f t="shared" si="1"/>
        <v>2.1467113898206214E-2</v>
      </c>
      <c r="H31" s="41">
        <f t="shared" si="2"/>
        <v>3680</v>
      </c>
    </row>
    <row r="32" spans="1:8" ht="24.95" customHeight="1" x14ac:dyDescent="0.25">
      <c r="A32" s="6"/>
      <c r="B32" s="7">
        <v>20</v>
      </c>
      <c r="C32" s="17" t="s">
        <v>17</v>
      </c>
      <c r="D32" s="39">
        <v>0</v>
      </c>
      <c r="E32" s="40">
        <f t="shared" si="0"/>
        <v>0</v>
      </c>
      <c r="F32" s="39">
        <v>2778</v>
      </c>
      <c r="G32" s="40">
        <f t="shared" si="1"/>
        <v>1.6205337611200233E-2</v>
      </c>
      <c r="H32" s="41">
        <f t="shared" si="2"/>
        <v>2778</v>
      </c>
    </row>
    <row r="33" spans="1:8" ht="24.95" customHeight="1" x14ac:dyDescent="0.25">
      <c r="A33" s="6"/>
      <c r="B33" s="7">
        <v>21</v>
      </c>
      <c r="C33" s="17" t="s">
        <v>34</v>
      </c>
      <c r="D33" s="39">
        <v>0</v>
      </c>
      <c r="E33" s="40">
        <f t="shared" si="0"/>
        <v>0</v>
      </c>
      <c r="F33" s="39">
        <v>515</v>
      </c>
      <c r="G33" s="40">
        <f t="shared" si="1"/>
        <v>3.0042292547761413E-3</v>
      </c>
      <c r="H33" s="41">
        <f t="shared" si="2"/>
        <v>515</v>
      </c>
    </row>
    <row r="34" spans="1:8" ht="24.95" customHeight="1" x14ac:dyDescent="0.25">
      <c r="A34" s="6"/>
      <c r="B34" s="7">
        <v>22</v>
      </c>
      <c r="C34" s="17" t="s">
        <v>18</v>
      </c>
      <c r="D34" s="39">
        <v>0</v>
      </c>
      <c r="E34" s="40">
        <f t="shared" si="0"/>
        <v>0</v>
      </c>
      <c r="F34" s="39">
        <v>4728</v>
      </c>
      <c r="G34" s="40">
        <f t="shared" si="1"/>
        <v>2.758057459530407E-2</v>
      </c>
      <c r="H34" s="41">
        <f t="shared" si="2"/>
        <v>4728</v>
      </c>
    </row>
    <row r="35" spans="1:8" ht="24.95" customHeight="1" x14ac:dyDescent="0.25">
      <c r="A35" s="6"/>
      <c r="B35" s="7">
        <v>23</v>
      </c>
      <c r="C35" s="17" t="s">
        <v>53</v>
      </c>
      <c r="D35" s="39">
        <v>0</v>
      </c>
      <c r="E35" s="40">
        <f t="shared" si="0"/>
        <v>0</v>
      </c>
      <c r="F35" s="39">
        <v>9839</v>
      </c>
      <c r="G35" s="40">
        <f t="shared" si="1"/>
        <v>5.7395362403383401E-2</v>
      </c>
      <c r="H35" s="41">
        <f t="shared" si="2"/>
        <v>9839</v>
      </c>
    </row>
    <row r="36" spans="1:8" ht="24.95" customHeight="1" x14ac:dyDescent="0.25">
      <c r="A36" s="6"/>
      <c r="B36" s="7">
        <v>24</v>
      </c>
      <c r="C36" s="17" t="s">
        <v>35</v>
      </c>
      <c r="D36" s="39">
        <v>0</v>
      </c>
      <c r="E36" s="40">
        <f t="shared" si="0"/>
        <v>0</v>
      </c>
      <c r="F36" s="39">
        <v>1750</v>
      </c>
      <c r="G36" s="40">
        <f t="shared" si="1"/>
        <v>1.0208546011375236E-2</v>
      </c>
      <c r="H36" s="41">
        <f t="shared" si="2"/>
        <v>1750</v>
      </c>
    </row>
    <row r="37" spans="1:8" ht="24.95" customHeight="1" x14ac:dyDescent="0.25">
      <c r="A37" s="6"/>
      <c r="B37" s="7">
        <v>25</v>
      </c>
      <c r="C37" s="17" t="s">
        <v>40</v>
      </c>
      <c r="D37" s="39">
        <v>0</v>
      </c>
      <c r="E37" s="40">
        <f t="shared" si="0"/>
        <v>0</v>
      </c>
      <c r="F37" s="39">
        <v>7077</v>
      </c>
      <c r="G37" s="40">
        <f t="shared" si="1"/>
        <v>4.1283360070001461E-2</v>
      </c>
      <c r="H37" s="41">
        <f t="shared" si="2"/>
        <v>7077</v>
      </c>
    </row>
    <row r="38" spans="1:8" ht="24.95" customHeight="1" x14ac:dyDescent="0.25">
      <c r="A38" s="6"/>
      <c r="B38" s="7">
        <v>26</v>
      </c>
      <c r="C38" s="17" t="s">
        <v>83</v>
      </c>
      <c r="D38" s="39">
        <v>0</v>
      </c>
      <c r="E38" s="40">
        <f t="shared" si="0"/>
        <v>0</v>
      </c>
      <c r="F38" s="39">
        <v>5894</v>
      </c>
      <c r="G38" s="40">
        <f t="shared" si="1"/>
        <v>3.4382382966311797E-2</v>
      </c>
      <c r="H38" s="41">
        <f t="shared" si="2"/>
        <v>5894</v>
      </c>
    </row>
    <row r="39" spans="1:8" ht="24.95" customHeight="1" x14ac:dyDescent="0.25">
      <c r="A39" s="6"/>
      <c r="B39" s="7">
        <v>27</v>
      </c>
      <c r="C39" s="17" t="s">
        <v>23</v>
      </c>
      <c r="D39" s="39">
        <v>0</v>
      </c>
      <c r="E39" s="40">
        <f t="shared" si="0"/>
        <v>0</v>
      </c>
      <c r="F39" s="39">
        <v>243</v>
      </c>
      <c r="G39" s="40">
        <f t="shared" si="1"/>
        <v>1.4175295318652472E-3</v>
      </c>
      <c r="H39" s="41">
        <f t="shared" si="2"/>
        <v>243</v>
      </c>
    </row>
    <row r="40" spans="1:8" ht="24.95" customHeight="1" x14ac:dyDescent="0.25">
      <c r="A40" s="6"/>
      <c r="B40" s="7">
        <v>28</v>
      </c>
      <c r="C40" s="17" t="s">
        <v>54</v>
      </c>
      <c r="D40" s="39">
        <v>0</v>
      </c>
      <c r="E40" s="40">
        <f t="shared" si="0"/>
        <v>0</v>
      </c>
      <c r="F40" s="39">
        <v>679</v>
      </c>
      <c r="G40" s="40">
        <f t="shared" si="1"/>
        <v>3.9609158524135917E-3</v>
      </c>
      <c r="H40" s="41">
        <f t="shared" si="2"/>
        <v>679</v>
      </c>
    </row>
    <row r="41" spans="1:8" ht="24.95" customHeight="1" x14ac:dyDescent="0.25">
      <c r="A41" s="6"/>
      <c r="B41" s="7">
        <v>29</v>
      </c>
      <c r="C41" s="17" t="s">
        <v>55</v>
      </c>
      <c r="D41" s="39">
        <v>0</v>
      </c>
      <c r="E41" s="40">
        <f t="shared" si="0"/>
        <v>0</v>
      </c>
      <c r="F41" s="39">
        <v>6204</v>
      </c>
      <c r="G41" s="40">
        <f t="shared" si="1"/>
        <v>3.6190753974041125E-2</v>
      </c>
      <c r="H41" s="41">
        <f t="shared" si="2"/>
        <v>6204</v>
      </c>
    </row>
    <row r="42" spans="1:8" ht="24.95" customHeight="1" x14ac:dyDescent="0.25">
      <c r="A42" s="6"/>
      <c r="B42" s="7">
        <v>30</v>
      </c>
      <c r="C42" s="17" t="s">
        <v>56</v>
      </c>
      <c r="D42" s="39">
        <v>38</v>
      </c>
      <c r="E42" s="40">
        <f t="shared" si="0"/>
        <v>7.731434384537131E-3</v>
      </c>
      <c r="F42" s="39">
        <v>3089</v>
      </c>
      <c r="G42" s="40">
        <f t="shared" si="1"/>
        <v>1.8019542073793204E-2</v>
      </c>
      <c r="H42" s="41">
        <f t="shared" si="2"/>
        <v>3127</v>
      </c>
    </row>
    <row r="43" spans="1:8" ht="24.95" customHeight="1" x14ac:dyDescent="0.25">
      <c r="A43" s="6"/>
      <c r="B43" s="7">
        <v>31</v>
      </c>
      <c r="C43" s="17" t="s">
        <v>41</v>
      </c>
      <c r="D43" s="39">
        <v>0</v>
      </c>
      <c r="E43" s="40">
        <f t="shared" si="0"/>
        <v>0</v>
      </c>
      <c r="F43" s="39">
        <v>36115</v>
      </c>
      <c r="G43" s="40">
        <f t="shared" si="1"/>
        <v>0.21067522240046668</v>
      </c>
      <c r="H43" s="41">
        <f t="shared" si="2"/>
        <v>36115</v>
      </c>
    </row>
    <row r="44" spans="1:8" ht="24.95" customHeight="1" x14ac:dyDescent="0.25">
      <c r="A44" s="6"/>
      <c r="B44" s="7">
        <v>32</v>
      </c>
      <c r="C44" s="17" t="s">
        <v>39</v>
      </c>
      <c r="D44" s="39">
        <v>0</v>
      </c>
      <c r="E44" s="40">
        <f t="shared" si="0"/>
        <v>0</v>
      </c>
      <c r="F44" s="39">
        <v>1400</v>
      </c>
      <c r="G44" s="40">
        <f t="shared" si="1"/>
        <v>8.1668368091001899E-3</v>
      </c>
      <c r="H44" s="41">
        <f t="shared" si="2"/>
        <v>1400</v>
      </c>
    </row>
    <row r="45" spans="1:8" ht="24.95" customHeight="1" x14ac:dyDescent="0.25">
      <c r="B45" s="7">
        <v>33</v>
      </c>
      <c r="C45" s="17" t="s">
        <v>81</v>
      </c>
      <c r="D45" s="39">
        <v>2685</v>
      </c>
      <c r="E45" s="40">
        <f t="shared" si="0"/>
        <v>0.54628687690742628</v>
      </c>
      <c r="F45" s="39">
        <v>25525</v>
      </c>
      <c r="G45" s="40">
        <f t="shared" si="1"/>
        <v>0.1488989353944874</v>
      </c>
      <c r="H45" s="41">
        <f t="shared" si="2"/>
        <v>28210</v>
      </c>
    </row>
    <row r="46" spans="1:8" ht="24.95" customHeight="1" x14ac:dyDescent="0.25">
      <c r="B46" s="7">
        <v>34</v>
      </c>
      <c r="C46" s="17" t="s">
        <v>82</v>
      </c>
      <c r="D46" s="39">
        <v>0</v>
      </c>
      <c r="E46" s="40">
        <f t="shared" si="0"/>
        <v>0</v>
      </c>
      <c r="F46" s="39">
        <v>14868</v>
      </c>
      <c r="G46" s="40">
        <f t="shared" si="1"/>
        <v>8.6731806912644011E-2</v>
      </c>
      <c r="H46" s="41">
        <f t="shared" si="2"/>
        <v>14868</v>
      </c>
    </row>
    <row r="47" spans="1:8" ht="24.95" customHeight="1" x14ac:dyDescent="0.25">
      <c r="B47" s="7">
        <v>35</v>
      </c>
      <c r="C47" s="17" t="s">
        <v>57</v>
      </c>
      <c r="D47" s="39">
        <v>0</v>
      </c>
      <c r="E47" s="40">
        <f t="shared" si="0"/>
        <v>0</v>
      </c>
      <c r="F47" s="39">
        <v>2118</v>
      </c>
      <c r="G47" s="40">
        <f t="shared" si="1"/>
        <v>1.2355257401195857E-2</v>
      </c>
      <c r="H47" s="41">
        <f t="shared" si="2"/>
        <v>2118</v>
      </c>
    </row>
    <row r="48" spans="1:8" ht="24.95" customHeight="1" thickBot="1" x14ac:dyDescent="0.3">
      <c r="A48" s="6"/>
      <c r="B48" s="75">
        <v>36</v>
      </c>
      <c r="C48" s="17" t="s">
        <v>88</v>
      </c>
      <c r="D48" s="39">
        <v>0</v>
      </c>
      <c r="E48" s="40">
        <f t="shared" si="0"/>
        <v>0</v>
      </c>
      <c r="F48" s="39">
        <v>316</v>
      </c>
      <c r="G48" s="40">
        <f t="shared" si="1"/>
        <v>1.8433717369111856E-3</v>
      </c>
      <c r="H48" s="41">
        <f t="shared" si="2"/>
        <v>316</v>
      </c>
    </row>
    <row r="49" spans="2:8" ht="18.75" customHeight="1" thickBot="1" x14ac:dyDescent="0.35">
      <c r="C49" s="45" t="s">
        <v>2</v>
      </c>
      <c r="D49" s="46">
        <f>SUM(D13:D48)</f>
        <v>4915</v>
      </c>
      <c r="E49" s="83"/>
      <c r="F49" s="46">
        <f>SUM(F13:F48)</f>
        <v>171425</v>
      </c>
      <c r="G49" s="83"/>
      <c r="H49" s="74">
        <f>SUM(H13:H48)</f>
        <v>176340</v>
      </c>
    </row>
    <row r="50" spans="2:8" ht="22.5" customHeight="1" thickBot="1" x14ac:dyDescent="0.3">
      <c r="B50" s="27"/>
      <c r="C50" s="28" t="s">
        <v>44</v>
      </c>
      <c r="D50" s="35">
        <f>D49/H49</f>
        <v>2.7872292162867188E-2</v>
      </c>
      <c r="E50" s="83"/>
      <c r="F50" s="35">
        <f>F49/H49:H49</f>
        <v>0.97212770783713276</v>
      </c>
      <c r="G50" s="83"/>
      <c r="H50" s="36">
        <f>SUM(D50:G50)</f>
        <v>1</v>
      </c>
    </row>
    <row r="51" spans="2:8" ht="24.95" customHeight="1" thickBot="1" x14ac:dyDescent="0.3">
      <c r="D51" s="37" t="s">
        <v>43</v>
      </c>
      <c r="E51" s="38"/>
      <c r="F51" s="76" t="s">
        <v>42</v>
      </c>
      <c r="G51" s="77"/>
    </row>
    <row r="52" spans="2:8" ht="24.95" customHeight="1" x14ac:dyDescent="0.25">
      <c r="D52" s="30" t="s">
        <v>47</v>
      </c>
    </row>
  </sheetData>
  <autoFilter ref="B12:H43">
    <sortState ref="B13:H48">
      <sortCondition descending="1" ref="H12:H43"/>
    </sortState>
  </autoFilter>
  <mergeCells count="8">
    <mergeCell ref="F51:G51"/>
    <mergeCell ref="A5:J5"/>
    <mergeCell ref="A6:J6"/>
    <mergeCell ref="A7:J7"/>
    <mergeCell ref="A9:J9"/>
    <mergeCell ref="A10:J10"/>
    <mergeCell ref="E49:E50"/>
    <mergeCell ref="G49:G50"/>
  </mergeCells>
  <pageMargins left="0.23622047244094491" right="0.23622047244094491" top="0.19685039370078741" bottom="0.19685039370078741" header="0.31496062992125984" footer="0.31496062992125984"/>
  <pageSetup paperSize="5" scale="75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0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148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111</v>
      </c>
      <c r="D10" s="9">
        <v>425</v>
      </c>
      <c r="E10" s="10">
        <f t="shared" ref="E10:E57" si="0">D10/$D$58</f>
        <v>0.20066100094428707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67</v>
      </c>
      <c r="D11" s="9">
        <v>290</v>
      </c>
      <c r="E11" s="10">
        <f t="shared" si="0"/>
        <v>0.13692162417374881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74</v>
      </c>
      <c r="D12" s="9">
        <v>287</v>
      </c>
      <c r="E12" s="10">
        <f t="shared" si="0"/>
        <v>0.13550519357884797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109</v>
      </c>
      <c r="D13" s="9">
        <v>156</v>
      </c>
      <c r="E13" s="10">
        <f t="shared" si="0"/>
        <v>7.3654390934844188E-2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70</v>
      </c>
      <c r="D14" s="9">
        <v>114</v>
      </c>
      <c r="E14" s="10">
        <f t="shared" si="0"/>
        <v>5.3824362606232294E-2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80</v>
      </c>
      <c r="D15" s="9">
        <v>101</v>
      </c>
      <c r="E15" s="10">
        <f t="shared" si="0"/>
        <v>4.7686496694995278E-2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108</v>
      </c>
      <c r="D16" s="9">
        <v>97</v>
      </c>
      <c r="E16" s="10">
        <f t="shared" si="0"/>
        <v>4.5797922568460811E-2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65</v>
      </c>
      <c r="D17" s="9">
        <v>90</v>
      </c>
      <c r="E17" s="10">
        <f t="shared" si="0"/>
        <v>4.2492917847025496E-2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68</v>
      </c>
      <c r="D18" s="9">
        <v>88</v>
      </c>
      <c r="E18" s="10">
        <f t="shared" si="0"/>
        <v>4.1548630783758263E-2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61</v>
      </c>
      <c r="D19" s="9">
        <v>70</v>
      </c>
      <c r="E19" s="10">
        <f t="shared" si="0"/>
        <v>3.3050047214353166E-2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58</v>
      </c>
      <c r="D20" s="9">
        <v>48</v>
      </c>
      <c r="E20" s="10">
        <f t="shared" si="0"/>
        <v>2.2662889518413599E-2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105</v>
      </c>
      <c r="D21" s="9">
        <v>48</v>
      </c>
      <c r="E21" s="10">
        <f t="shared" si="0"/>
        <v>2.2662889518413599E-2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62</v>
      </c>
      <c r="D22" s="9">
        <v>47</v>
      </c>
      <c r="E22" s="10">
        <f t="shared" si="0"/>
        <v>2.2190745986779982E-2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106</v>
      </c>
      <c r="D23" s="9">
        <v>45</v>
      </c>
      <c r="E23" s="10">
        <f t="shared" si="0"/>
        <v>2.1246458923512748E-2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110</v>
      </c>
      <c r="D24" s="9">
        <v>33</v>
      </c>
      <c r="E24" s="10">
        <f t="shared" si="0"/>
        <v>1.5580736543909348E-2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60</v>
      </c>
      <c r="D25" s="9">
        <v>31</v>
      </c>
      <c r="E25" s="10">
        <f t="shared" si="0"/>
        <v>1.4636449480642116E-2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101</v>
      </c>
      <c r="D26" s="9">
        <v>29</v>
      </c>
      <c r="E26" s="10">
        <f t="shared" si="0"/>
        <v>1.3692162417374882E-2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75</v>
      </c>
      <c r="D27" s="9">
        <v>27</v>
      </c>
      <c r="E27" s="10">
        <f t="shared" si="0"/>
        <v>1.2747875354107648E-2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71</v>
      </c>
      <c r="D28" s="9">
        <v>21</v>
      </c>
      <c r="E28" s="10">
        <f t="shared" si="0"/>
        <v>9.9150141643059488E-3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59</v>
      </c>
      <c r="D29" s="9">
        <v>16</v>
      </c>
      <c r="E29" s="10">
        <f t="shared" si="0"/>
        <v>7.5542965061378663E-3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102</v>
      </c>
      <c r="D30" s="9">
        <v>11</v>
      </c>
      <c r="E30" s="10">
        <f t="shared" si="0"/>
        <v>5.1935788479697828E-3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77</v>
      </c>
      <c r="D31" s="9">
        <v>9</v>
      </c>
      <c r="E31" s="10">
        <f t="shared" si="0"/>
        <v>4.24929178470255E-3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69</v>
      </c>
      <c r="D32" s="9">
        <v>8</v>
      </c>
      <c r="E32" s="10">
        <f t="shared" si="0"/>
        <v>3.7771482530689331E-3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78</v>
      </c>
      <c r="D33" s="9">
        <v>8</v>
      </c>
      <c r="E33" s="10">
        <f t="shared" si="0"/>
        <v>3.7771482530689331E-3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165</v>
      </c>
      <c r="D34" s="9">
        <v>7</v>
      </c>
      <c r="E34" s="10">
        <f t="shared" si="0"/>
        <v>3.3050047214353163E-3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72</v>
      </c>
      <c r="D35" s="9">
        <v>2</v>
      </c>
      <c r="E35" s="10">
        <f t="shared" si="0"/>
        <v>9.4428706326723328E-4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98</v>
      </c>
      <c r="D36" s="9">
        <v>1</v>
      </c>
      <c r="E36" s="10">
        <f t="shared" si="0"/>
        <v>4.7214353163361664E-4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96</v>
      </c>
      <c r="D37" s="9">
        <v>1</v>
      </c>
      <c r="E37" s="10">
        <f t="shared" si="0"/>
        <v>4.7214353163361664E-4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107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112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63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104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100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66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79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76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94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8</v>
      </c>
      <c r="E56" s="10">
        <f t="shared" si="0"/>
        <v>3.7771482530689331E-3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2118</v>
      </c>
      <c r="E58" s="11">
        <f>SUM(E10:E57)</f>
        <v>0.99999999999999978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43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{7040026D-D593-46B0-BD33-0F608739A6BB}</x14:id>
        </ext>
      </extLst>
    </cfRule>
    <cfRule type="dataBar" priority="44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{B97186AF-52C5-47DD-8B8D-0915F4657542}</x14:id>
        </ext>
      </extLst>
    </cfRule>
  </conditionalFormatting>
  <conditionalFormatting sqref="E10:E58">
    <cfRule type="dataBar" priority="44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{65FC0EE9-A96E-4026-9224-EC5627D32507}</x14:id>
        </ext>
      </extLst>
    </cfRule>
    <cfRule type="dataBar" priority="44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{8711F22D-34DC-408E-95E6-4436A9DCB7FD}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40026D-D593-46B0-BD33-0F608739A6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7186AF-52C5-47DD-8B8D-0915F46575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65FC0EE9-A96E-4026-9224-EC5627D32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11F22D-34DC-408E-95E6-4436A9DCB7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4"/>
  <sheetViews>
    <sheetView workbookViewId="0"/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149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91</v>
      </c>
      <c r="E10" s="10">
        <f t="shared" ref="E10:E57" si="0">D10/$D$58</f>
        <v>0.28797468354430378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74</v>
      </c>
      <c r="D11" s="9">
        <v>57</v>
      </c>
      <c r="E11" s="10">
        <f t="shared" si="0"/>
        <v>0.18037974683544303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43</v>
      </c>
      <c r="E12" s="10">
        <f t="shared" si="0"/>
        <v>0.13607594936708861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33</v>
      </c>
      <c r="E13" s="10">
        <f t="shared" si="0"/>
        <v>0.10443037974683544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75</v>
      </c>
      <c r="D14" s="9">
        <v>13</v>
      </c>
      <c r="E14" s="10">
        <f t="shared" si="0"/>
        <v>4.1139240506329111E-2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110</v>
      </c>
      <c r="D15" s="9">
        <v>11</v>
      </c>
      <c r="E15" s="10">
        <f t="shared" si="0"/>
        <v>3.4810126582278479E-2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59</v>
      </c>
      <c r="D16" s="9">
        <v>11</v>
      </c>
      <c r="E16" s="10">
        <f t="shared" si="0"/>
        <v>3.4810126582278479E-2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65</v>
      </c>
      <c r="D17" s="9">
        <v>9</v>
      </c>
      <c r="E17" s="10">
        <f t="shared" si="0"/>
        <v>2.8481012658227847E-2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109</v>
      </c>
      <c r="D18" s="9">
        <v>8</v>
      </c>
      <c r="E18" s="10">
        <f t="shared" si="0"/>
        <v>2.5316455696202531E-2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58</v>
      </c>
      <c r="D19" s="9">
        <v>7</v>
      </c>
      <c r="E19" s="10">
        <f t="shared" si="0"/>
        <v>2.2151898734177215E-2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106</v>
      </c>
      <c r="D20" s="9">
        <v>6</v>
      </c>
      <c r="E20" s="10">
        <f t="shared" si="0"/>
        <v>1.8987341772151899E-2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62</v>
      </c>
      <c r="D21" s="9">
        <v>4</v>
      </c>
      <c r="E21" s="10">
        <f t="shared" si="0"/>
        <v>1.2658227848101266E-2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66</v>
      </c>
      <c r="D22" s="9">
        <v>3</v>
      </c>
      <c r="E22" s="10">
        <f t="shared" si="0"/>
        <v>9.4936708860759497E-3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68</v>
      </c>
      <c r="D23" s="9">
        <v>2</v>
      </c>
      <c r="E23" s="10">
        <f t="shared" si="0"/>
        <v>6.3291139240506328E-3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61</v>
      </c>
      <c r="D24" s="9">
        <v>2</v>
      </c>
      <c r="E24" s="10">
        <f t="shared" si="0"/>
        <v>6.3291139240506328E-3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105</v>
      </c>
      <c r="D25" s="9">
        <v>2</v>
      </c>
      <c r="E25" s="10">
        <f t="shared" si="0"/>
        <v>6.3291139240506328E-3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71</v>
      </c>
      <c r="D26" s="9">
        <v>2</v>
      </c>
      <c r="E26" s="10">
        <f t="shared" si="0"/>
        <v>6.3291139240506328E-3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63</v>
      </c>
      <c r="D27" s="9">
        <v>2</v>
      </c>
      <c r="E27" s="10">
        <f t="shared" si="0"/>
        <v>6.3291139240506328E-3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100</v>
      </c>
      <c r="D28" s="9">
        <v>2</v>
      </c>
      <c r="E28" s="10">
        <f t="shared" si="0"/>
        <v>6.3291139240506328E-3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93</v>
      </c>
      <c r="D29" s="9">
        <v>2</v>
      </c>
      <c r="E29" s="10">
        <f t="shared" si="0"/>
        <v>6.3291139240506328E-3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67</v>
      </c>
      <c r="D30" s="9">
        <v>1</v>
      </c>
      <c r="E30" s="10">
        <f t="shared" si="0"/>
        <v>3.1645569620253164E-3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165</v>
      </c>
      <c r="D31" s="9">
        <v>1</v>
      </c>
      <c r="E31" s="10">
        <f t="shared" si="0"/>
        <v>3.1645569620253164E-3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79</v>
      </c>
      <c r="D32" s="9">
        <v>1</v>
      </c>
      <c r="E32" s="10">
        <f t="shared" si="0"/>
        <v>3.1645569620253164E-3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107</v>
      </c>
      <c r="D33" s="9">
        <v>0</v>
      </c>
      <c r="E33" s="10">
        <f t="shared" si="0"/>
        <v>0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108</v>
      </c>
      <c r="D34" s="9">
        <v>0</v>
      </c>
      <c r="E34" s="10">
        <f t="shared" si="0"/>
        <v>0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60</v>
      </c>
      <c r="D35" s="9">
        <v>0</v>
      </c>
      <c r="E35" s="10">
        <f t="shared" si="0"/>
        <v>0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69</v>
      </c>
      <c r="D36" s="9">
        <v>0</v>
      </c>
      <c r="E36" s="10">
        <f t="shared" si="0"/>
        <v>0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112</v>
      </c>
      <c r="D37" s="9">
        <v>0</v>
      </c>
      <c r="E37" s="10">
        <f t="shared" si="0"/>
        <v>0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104</v>
      </c>
      <c r="D38" s="9">
        <v>0</v>
      </c>
      <c r="E38" s="10">
        <f t="shared" si="0"/>
        <v>0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77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102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101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98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78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97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96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76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3</v>
      </c>
      <c r="E56" s="10">
        <f t="shared" si="0"/>
        <v>9.4936708860759497E-3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0</v>
      </c>
      <c r="E57" s="10">
        <f t="shared" si="0"/>
        <v>0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316</v>
      </c>
      <c r="E58" s="11">
        <f>SUM(E10:E57)</f>
        <v>1.0000000000000002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  <row r="64" spans="1:11" x14ac:dyDescent="0.25">
      <c r="D64" s="65"/>
    </row>
  </sheetData>
  <autoFilter ref="B9:E38">
    <sortState ref="B10:E57">
      <sortCondition descending="1" ref="D9:D39"/>
    </sortState>
  </autoFilter>
  <mergeCells count="4">
    <mergeCell ref="A5:K5"/>
    <mergeCell ref="A6:K6"/>
    <mergeCell ref="A7:K7"/>
    <mergeCell ref="B58:C58"/>
  </mergeCells>
  <conditionalFormatting sqref="E10:E58">
    <cfRule type="dataBar" priority="444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{F9E1ECB8-091A-41B6-ABF1-621438792EAB}</x14:id>
        </ext>
      </extLst>
    </cfRule>
    <cfRule type="dataBar" priority="44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{D4B99BFF-C934-44F6-96D9-EC3FCD04C190}</x14:id>
        </ext>
      </extLst>
    </cfRule>
  </conditionalFormatting>
  <conditionalFormatting sqref="E10:E58">
    <cfRule type="dataBar" priority="44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{F6CBE107-C179-419C-8343-488B7FC1F691}</x14:id>
        </ext>
      </extLst>
    </cfRule>
    <cfRule type="dataBar" priority="44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{9453B3B5-F9E8-4402-9F69-6475E95F3E6D}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E1ECB8-091A-41B6-ABF1-621438792E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B99BFF-C934-44F6-96D9-EC3FCD04C19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F6CBE107-C179-419C-8343-488B7FC1F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53B3B5-F9E8-4402-9F69-6475E95F3E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59"/>
  <sheetViews>
    <sheetView workbookViewId="0"/>
  </sheetViews>
  <sheetFormatPr baseColWidth="10" defaultRowHeight="15" x14ac:dyDescent="0.25"/>
  <cols>
    <col min="1" max="1" width="0.42578125" customWidth="1"/>
    <col min="2" max="2" width="4.7109375" customWidth="1"/>
    <col min="3" max="3" width="40.7109375" customWidth="1"/>
    <col min="4" max="4" width="12.28515625" customWidth="1"/>
    <col min="5" max="5" width="11.28515625" customWidth="1"/>
    <col min="6" max="6" width="10.7109375" customWidth="1"/>
    <col min="7" max="7" width="12.140625" customWidth="1"/>
    <col min="8" max="8" width="11.5703125" bestFit="1" customWidth="1"/>
    <col min="9" max="9" width="13.85546875" customWidth="1"/>
    <col min="10" max="10" width="3.42578125" customWidth="1"/>
    <col min="13" max="13" width="11.5703125" customWidth="1"/>
    <col min="14" max="14" width="6.28515625" customWidth="1"/>
    <col min="15" max="15" width="1.28515625" customWidth="1"/>
  </cols>
  <sheetData>
    <row r="5" spans="1:15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0.25" customHeight="1" x14ac:dyDescent="0.25">
      <c r="B6" s="85" t="s">
        <v>150</v>
      </c>
      <c r="C6" s="85"/>
      <c r="D6" s="85"/>
      <c r="E6" s="85"/>
      <c r="F6" s="85"/>
      <c r="G6" s="85"/>
      <c r="H6" s="85"/>
      <c r="I6" s="85"/>
      <c r="J6" s="56"/>
      <c r="K6" s="56"/>
      <c r="L6" s="56"/>
      <c r="M6" s="56"/>
      <c r="N6" s="56"/>
      <c r="O6" s="56"/>
    </row>
    <row r="7" spans="1:15" ht="15.75" x14ac:dyDescent="0.3">
      <c r="B7" s="86" t="str">
        <f>TITULOS!C8</f>
        <v>AÑO 2019 (ENERO - DICIEMBRE)</v>
      </c>
      <c r="C7" s="86"/>
      <c r="D7" s="86"/>
      <c r="E7" s="86"/>
      <c r="F7" s="86"/>
      <c r="G7" s="86"/>
      <c r="H7" s="86"/>
      <c r="I7" s="86"/>
      <c r="J7" s="57"/>
      <c r="K7" s="57"/>
      <c r="L7" s="57"/>
      <c r="M7" s="57"/>
      <c r="N7" s="57"/>
      <c r="O7" s="57"/>
    </row>
    <row r="8" spans="1:15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0.100000000000001" customHeight="1" x14ac:dyDescent="0.35">
      <c r="A9" s="1"/>
      <c r="B9" s="13" t="s">
        <v>1</v>
      </c>
      <c r="C9" s="14" t="str">
        <f>TITULOS!C12</f>
        <v>Delitos</v>
      </c>
      <c r="D9" s="14" t="s">
        <v>7</v>
      </c>
      <c r="E9" s="14" t="s">
        <v>51</v>
      </c>
      <c r="F9" s="14" t="s">
        <v>6</v>
      </c>
      <c r="G9" s="14" t="s">
        <v>34</v>
      </c>
      <c r="H9" s="15" t="str">
        <f>TITULOS!C13</f>
        <v>Total</v>
      </c>
      <c r="I9" s="16" t="str">
        <f>TITULOS!C14</f>
        <v>%</v>
      </c>
      <c r="J9" s="1"/>
      <c r="K9" s="1"/>
      <c r="L9" s="1"/>
      <c r="M9" s="1"/>
      <c r="N9" s="1"/>
      <c r="O9" s="1"/>
    </row>
    <row r="10" spans="1:15" ht="20.100000000000001" customHeight="1" x14ac:dyDescent="0.35">
      <c r="A10" s="53"/>
      <c r="B10" s="7">
        <v>1</v>
      </c>
      <c r="C10" s="8" t="s">
        <v>80</v>
      </c>
      <c r="D10" s="58">
        <v>1455</v>
      </c>
      <c r="E10" s="58">
        <v>48</v>
      </c>
      <c r="F10" s="58">
        <v>335</v>
      </c>
      <c r="G10" s="58">
        <v>113</v>
      </c>
      <c r="H10" s="9">
        <f t="shared" ref="H10:H57" si="0">SUM(D10:G10)</f>
        <v>1951</v>
      </c>
      <c r="I10" s="10">
        <f t="shared" ref="I10:I57" si="1">H10/$H$58</f>
        <v>0.27919290211791642</v>
      </c>
      <c r="J10" s="1"/>
      <c r="K10" s="1"/>
      <c r="L10" s="1"/>
      <c r="M10" s="1"/>
      <c r="N10" s="1"/>
      <c r="O10" s="1"/>
    </row>
    <row r="11" spans="1:15" ht="20.100000000000001" customHeight="1" x14ac:dyDescent="0.35">
      <c r="A11" s="53"/>
      <c r="B11" s="7">
        <v>2</v>
      </c>
      <c r="C11" s="8" t="s">
        <v>111</v>
      </c>
      <c r="D11" s="58">
        <v>731</v>
      </c>
      <c r="E11" s="58">
        <v>8</v>
      </c>
      <c r="F11" s="58">
        <v>93</v>
      </c>
      <c r="G11" s="58">
        <v>70</v>
      </c>
      <c r="H11" s="9">
        <f t="shared" si="0"/>
        <v>902</v>
      </c>
      <c r="I11" s="10">
        <f t="shared" si="1"/>
        <v>0.12907842014882656</v>
      </c>
      <c r="J11" s="1"/>
      <c r="K11" s="1"/>
      <c r="L11" s="1"/>
      <c r="M11" s="1"/>
      <c r="N11" s="1"/>
      <c r="O11" s="1"/>
    </row>
    <row r="12" spans="1:15" ht="20.100000000000001" customHeight="1" x14ac:dyDescent="0.35">
      <c r="A12" s="53"/>
      <c r="B12" s="7">
        <v>3</v>
      </c>
      <c r="C12" s="8" t="s">
        <v>74</v>
      </c>
      <c r="D12" s="58">
        <v>622</v>
      </c>
      <c r="E12" s="58">
        <v>49</v>
      </c>
      <c r="F12" s="58">
        <v>61</v>
      </c>
      <c r="G12" s="58">
        <v>77</v>
      </c>
      <c r="H12" s="9">
        <f t="shared" si="0"/>
        <v>809</v>
      </c>
      <c r="I12" s="10">
        <f t="shared" si="1"/>
        <v>0.11576989124212936</v>
      </c>
      <c r="J12" s="1"/>
      <c r="K12" s="1"/>
      <c r="L12" s="1"/>
      <c r="M12" s="1"/>
      <c r="N12" s="1"/>
      <c r="O12" s="1"/>
    </row>
    <row r="13" spans="1:15" ht="20.100000000000001" customHeight="1" x14ac:dyDescent="0.35">
      <c r="A13" s="53"/>
      <c r="B13" s="7">
        <v>4</v>
      </c>
      <c r="C13" s="8" t="s">
        <v>70</v>
      </c>
      <c r="D13" s="58">
        <v>367</v>
      </c>
      <c r="E13" s="58">
        <v>11</v>
      </c>
      <c r="F13" s="58">
        <v>100</v>
      </c>
      <c r="G13" s="58">
        <v>32</v>
      </c>
      <c r="H13" s="9">
        <f t="shared" si="0"/>
        <v>510</v>
      </c>
      <c r="I13" s="10">
        <f t="shared" si="1"/>
        <v>7.2982255294791076E-2</v>
      </c>
      <c r="J13" s="1"/>
      <c r="K13" s="1"/>
      <c r="L13" s="1"/>
      <c r="M13" s="1"/>
      <c r="N13" s="1"/>
      <c r="O13" s="1"/>
    </row>
    <row r="14" spans="1:15" ht="20.100000000000001" customHeight="1" x14ac:dyDescent="0.35">
      <c r="A14" s="53"/>
      <c r="B14" s="7">
        <v>5</v>
      </c>
      <c r="C14" s="8" t="s">
        <v>109</v>
      </c>
      <c r="D14" s="58">
        <v>279</v>
      </c>
      <c r="E14" s="58">
        <v>25</v>
      </c>
      <c r="F14" s="58">
        <v>43</v>
      </c>
      <c r="G14" s="58">
        <v>14</v>
      </c>
      <c r="H14" s="9">
        <f t="shared" si="0"/>
        <v>361</v>
      </c>
      <c r="I14" s="10">
        <f t="shared" si="1"/>
        <v>5.1659988551803093E-2</v>
      </c>
      <c r="J14" s="1"/>
      <c r="K14" s="1"/>
      <c r="L14" s="1"/>
      <c r="M14" s="1"/>
      <c r="N14" s="1"/>
      <c r="O14" s="1"/>
    </row>
    <row r="15" spans="1:15" ht="20.100000000000001" customHeight="1" x14ac:dyDescent="0.35">
      <c r="A15" s="53"/>
      <c r="B15" s="7">
        <v>6</v>
      </c>
      <c r="C15" s="8" t="s">
        <v>105</v>
      </c>
      <c r="D15" s="58">
        <v>289</v>
      </c>
      <c r="E15" s="58">
        <v>5</v>
      </c>
      <c r="F15" s="58">
        <v>30</v>
      </c>
      <c r="G15" s="58">
        <v>7</v>
      </c>
      <c r="H15" s="9">
        <f t="shared" si="0"/>
        <v>331</v>
      </c>
      <c r="I15" s="10">
        <f t="shared" si="1"/>
        <v>4.7366914710933031E-2</v>
      </c>
      <c r="J15" s="1"/>
      <c r="K15" s="1"/>
      <c r="L15" s="1"/>
      <c r="M15" s="1"/>
      <c r="N15" s="1"/>
      <c r="O15" s="1"/>
    </row>
    <row r="16" spans="1:15" ht="20.100000000000001" customHeight="1" x14ac:dyDescent="0.35">
      <c r="A16" s="53"/>
      <c r="B16" s="7">
        <v>7</v>
      </c>
      <c r="C16" s="8" t="s">
        <v>110</v>
      </c>
      <c r="D16" s="58">
        <v>119</v>
      </c>
      <c r="E16" s="58">
        <v>66</v>
      </c>
      <c r="F16" s="58">
        <v>86</v>
      </c>
      <c r="G16" s="58">
        <v>20</v>
      </c>
      <c r="H16" s="9">
        <f t="shared" si="0"/>
        <v>291</v>
      </c>
      <c r="I16" s="10">
        <f t="shared" si="1"/>
        <v>4.1642816256439612E-2</v>
      </c>
      <c r="J16" s="1"/>
      <c r="K16" s="1"/>
      <c r="L16" s="1"/>
      <c r="M16" s="1"/>
      <c r="N16" s="1"/>
      <c r="O16" s="1"/>
    </row>
    <row r="17" spans="1:15" ht="20.100000000000001" customHeight="1" x14ac:dyDescent="0.35">
      <c r="A17" s="53"/>
      <c r="B17" s="7">
        <v>8</v>
      </c>
      <c r="C17" s="8" t="s">
        <v>63</v>
      </c>
      <c r="D17" s="58">
        <v>230</v>
      </c>
      <c r="E17" s="58">
        <v>0</v>
      </c>
      <c r="F17" s="58">
        <v>1</v>
      </c>
      <c r="G17" s="58">
        <v>0</v>
      </c>
      <c r="H17" s="9">
        <f t="shared" si="0"/>
        <v>231</v>
      </c>
      <c r="I17" s="10">
        <f t="shared" si="1"/>
        <v>3.3056668574699487E-2</v>
      </c>
      <c r="J17" s="1"/>
      <c r="K17" s="1"/>
      <c r="L17" s="1"/>
      <c r="M17" s="1"/>
      <c r="N17" s="1"/>
      <c r="O17" s="1"/>
    </row>
    <row r="18" spans="1:15" ht="20.100000000000001" customHeight="1" x14ac:dyDescent="0.35">
      <c r="A18" s="53"/>
      <c r="B18" s="7">
        <v>9</v>
      </c>
      <c r="C18" s="8" t="s">
        <v>60</v>
      </c>
      <c r="D18" s="58">
        <v>194</v>
      </c>
      <c r="E18" s="58">
        <v>20</v>
      </c>
      <c r="F18" s="58">
        <v>6</v>
      </c>
      <c r="G18" s="58">
        <v>0</v>
      </c>
      <c r="H18" s="9">
        <f t="shared" si="0"/>
        <v>220</v>
      </c>
      <c r="I18" s="10">
        <f t="shared" si="1"/>
        <v>3.1482541499713794E-2</v>
      </c>
      <c r="J18" s="1"/>
      <c r="K18" s="1"/>
      <c r="L18" s="1"/>
      <c r="M18" s="1"/>
      <c r="N18" s="1"/>
      <c r="O18" s="1"/>
    </row>
    <row r="19" spans="1:15" ht="20.100000000000001" customHeight="1" x14ac:dyDescent="0.35">
      <c r="A19" s="53"/>
      <c r="B19" s="7">
        <v>10</v>
      </c>
      <c r="C19" s="8" t="s">
        <v>59</v>
      </c>
      <c r="D19" s="58">
        <v>107</v>
      </c>
      <c r="E19" s="58">
        <v>10</v>
      </c>
      <c r="F19" s="58">
        <v>38</v>
      </c>
      <c r="G19" s="58">
        <v>20</v>
      </c>
      <c r="H19" s="9">
        <f t="shared" si="0"/>
        <v>175</v>
      </c>
      <c r="I19" s="10">
        <f t="shared" si="1"/>
        <v>2.50429307384087E-2</v>
      </c>
      <c r="J19" s="1"/>
      <c r="K19" s="1"/>
      <c r="L19" s="1"/>
      <c r="M19" s="1"/>
      <c r="N19" s="1"/>
      <c r="O19" s="1"/>
    </row>
    <row r="20" spans="1:15" ht="20.100000000000001" customHeight="1" x14ac:dyDescent="0.35">
      <c r="A20" s="53"/>
      <c r="B20" s="7">
        <v>11</v>
      </c>
      <c r="C20" s="8" t="s">
        <v>61</v>
      </c>
      <c r="D20" s="58">
        <v>90</v>
      </c>
      <c r="E20" s="58">
        <v>0</v>
      </c>
      <c r="F20" s="58">
        <v>58</v>
      </c>
      <c r="G20" s="58">
        <v>6</v>
      </c>
      <c r="H20" s="9">
        <f t="shared" si="0"/>
        <v>154</v>
      </c>
      <c r="I20" s="10">
        <f t="shared" si="1"/>
        <v>2.2037779049799658E-2</v>
      </c>
      <c r="J20" s="1"/>
      <c r="K20" s="1"/>
      <c r="L20" s="1"/>
      <c r="M20" s="1"/>
      <c r="N20" s="1"/>
      <c r="O20" s="1"/>
    </row>
    <row r="21" spans="1:15" ht="20.100000000000001" customHeight="1" x14ac:dyDescent="0.35">
      <c r="A21" s="53"/>
      <c r="B21" s="7">
        <v>12</v>
      </c>
      <c r="C21" s="8" t="s">
        <v>106</v>
      </c>
      <c r="D21" s="58">
        <v>62</v>
      </c>
      <c r="E21" s="58">
        <v>6</v>
      </c>
      <c r="F21" s="58">
        <v>54</v>
      </c>
      <c r="G21" s="58">
        <v>9</v>
      </c>
      <c r="H21" s="9">
        <f t="shared" si="0"/>
        <v>131</v>
      </c>
      <c r="I21" s="10">
        <f t="shared" si="1"/>
        <v>1.8746422438465943E-2</v>
      </c>
      <c r="J21" s="1"/>
      <c r="K21" s="1"/>
      <c r="L21" s="1"/>
      <c r="M21" s="1"/>
      <c r="N21" s="1"/>
      <c r="O21" s="1"/>
    </row>
    <row r="22" spans="1:15" ht="20.100000000000001" customHeight="1" x14ac:dyDescent="0.35">
      <c r="A22" s="53"/>
      <c r="B22" s="7">
        <v>13</v>
      </c>
      <c r="C22" s="8" t="s">
        <v>65</v>
      </c>
      <c r="D22" s="58">
        <v>57</v>
      </c>
      <c r="E22" s="58">
        <v>4</v>
      </c>
      <c r="F22" s="58">
        <v>33</v>
      </c>
      <c r="G22" s="58">
        <v>28</v>
      </c>
      <c r="H22" s="9">
        <f t="shared" si="0"/>
        <v>122</v>
      </c>
      <c r="I22" s="10">
        <f t="shared" si="1"/>
        <v>1.7458500286204923E-2</v>
      </c>
      <c r="J22" s="1"/>
      <c r="K22" s="1"/>
      <c r="L22" s="1"/>
      <c r="M22" s="1"/>
      <c r="N22" s="1"/>
      <c r="O22" s="1"/>
    </row>
    <row r="23" spans="1:15" ht="20.100000000000001" customHeight="1" x14ac:dyDescent="0.35">
      <c r="A23" s="53"/>
      <c r="B23" s="7">
        <v>14</v>
      </c>
      <c r="C23" s="8" t="s">
        <v>68</v>
      </c>
      <c r="D23" s="58">
        <v>59</v>
      </c>
      <c r="E23" s="58">
        <v>1</v>
      </c>
      <c r="F23" s="58">
        <v>22</v>
      </c>
      <c r="G23" s="58">
        <v>11</v>
      </c>
      <c r="H23" s="9">
        <f t="shared" si="0"/>
        <v>93</v>
      </c>
      <c r="I23" s="10">
        <f t="shared" si="1"/>
        <v>1.3308528906697195E-2</v>
      </c>
      <c r="J23" s="1"/>
      <c r="K23" s="1"/>
      <c r="L23" s="1"/>
      <c r="M23" s="1"/>
      <c r="N23" s="1"/>
      <c r="O23" s="1"/>
    </row>
    <row r="24" spans="1:15" ht="20.100000000000001" customHeight="1" x14ac:dyDescent="0.35">
      <c r="A24" s="53"/>
      <c r="B24" s="7">
        <v>15</v>
      </c>
      <c r="C24" s="8" t="s">
        <v>58</v>
      </c>
      <c r="D24" s="58">
        <v>55</v>
      </c>
      <c r="E24" s="58">
        <v>0</v>
      </c>
      <c r="F24" s="58">
        <v>18</v>
      </c>
      <c r="G24" s="58">
        <v>16</v>
      </c>
      <c r="H24" s="9">
        <f t="shared" si="0"/>
        <v>89</v>
      </c>
      <c r="I24" s="10">
        <f t="shared" si="1"/>
        <v>1.2736119061247853E-2</v>
      </c>
      <c r="J24" s="1"/>
      <c r="K24" s="1"/>
      <c r="L24" s="1"/>
      <c r="M24" s="1"/>
      <c r="N24" s="1"/>
      <c r="O24" s="1"/>
    </row>
    <row r="25" spans="1:15" ht="20.100000000000001" customHeight="1" x14ac:dyDescent="0.35">
      <c r="A25" s="53"/>
      <c r="B25" s="7">
        <v>16</v>
      </c>
      <c r="C25" s="8" t="s">
        <v>67</v>
      </c>
      <c r="D25" s="58">
        <v>6</v>
      </c>
      <c r="E25" s="58">
        <v>15</v>
      </c>
      <c r="F25" s="58">
        <v>9</v>
      </c>
      <c r="G25" s="58">
        <v>58</v>
      </c>
      <c r="H25" s="9">
        <f t="shared" si="0"/>
        <v>88</v>
      </c>
      <c r="I25" s="10">
        <f t="shared" si="1"/>
        <v>1.2593016599885518E-2</v>
      </c>
      <c r="J25" s="1"/>
      <c r="K25" s="1"/>
      <c r="L25" s="1"/>
      <c r="M25" s="1"/>
      <c r="N25" s="1"/>
      <c r="O25" s="1"/>
    </row>
    <row r="26" spans="1:15" ht="20.100000000000001" customHeight="1" x14ac:dyDescent="0.35">
      <c r="A26" s="53"/>
      <c r="B26" s="7">
        <v>17</v>
      </c>
      <c r="C26" s="8" t="s">
        <v>66</v>
      </c>
      <c r="D26" s="58">
        <v>76</v>
      </c>
      <c r="E26" s="58">
        <v>0</v>
      </c>
      <c r="F26" s="58">
        <v>0</v>
      </c>
      <c r="G26" s="58">
        <v>9</v>
      </c>
      <c r="H26" s="9">
        <f t="shared" si="0"/>
        <v>85</v>
      </c>
      <c r="I26" s="10">
        <f t="shared" si="1"/>
        <v>1.2163709215798511E-2</v>
      </c>
      <c r="J26" s="1"/>
      <c r="K26" s="1"/>
      <c r="L26" s="1"/>
      <c r="M26" s="1"/>
      <c r="N26" s="1"/>
      <c r="O26" s="1"/>
    </row>
    <row r="27" spans="1:15" ht="20.100000000000001" customHeight="1" x14ac:dyDescent="0.35">
      <c r="A27" s="53"/>
      <c r="B27" s="7">
        <v>18</v>
      </c>
      <c r="C27" s="8" t="s">
        <v>112</v>
      </c>
      <c r="D27" s="58">
        <v>78</v>
      </c>
      <c r="E27" s="58">
        <v>0</v>
      </c>
      <c r="F27" s="58">
        <v>0</v>
      </c>
      <c r="G27" s="58">
        <v>0</v>
      </c>
      <c r="H27" s="9">
        <f t="shared" si="0"/>
        <v>78</v>
      </c>
      <c r="I27" s="10">
        <f t="shared" si="1"/>
        <v>1.1161991986262164E-2</v>
      </c>
      <c r="J27" s="1"/>
      <c r="K27" s="1"/>
      <c r="L27" s="1"/>
      <c r="M27" s="1"/>
      <c r="N27" s="1"/>
      <c r="O27" s="1"/>
    </row>
    <row r="28" spans="1:15" ht="20.100000000000001" customHeight="1" x14ac:dyDescent="0.35">
      <c r="A28" s="53"/>
      <c r="B28" s="7">
        <v>19</v>
      </c>
      <c r="C28" s="8" t="s">
        <v>62</v>
      </c>
      <c r="D28" s="58">
        <v>24</v>
      </c>
      <c r="E28" s="58">
        <v>11</v>
      </c>
      <c r="F28" s="58">
        <v>12</v>
      </c>
      <c r="G28" s="58">
        <v>1</v>
      </c>
      <c r="H28" s="9">
        <f t="shared" si="0"/>
        <v>48</v>
      </c>
      <c r="I28" s="10">
        <f t="shared" si="1"/>
        <v>6.868918145392101E-3</v>
      </c>
      <c r="J28" s="1"/>
      <c r="K28" s="1"/>
      <c r="L28" s="1"/>
      <c r="M28" s="1"/>
      <c r="N28" s="1"/>
      <c r="O28" s="1"/>
    </row>
    <row r="29" spans="1:15" ht="20.100000000000001" customHeight="1" x14ac:dyDescent="0.35">
      <c r="A29" s="53"/>
      <c r="B29" s="7">
        <v>20</v>
      </c>
      <c r="C29" s="8" t="s">
        <v>108</v>
      </c>
      <c r="D29" s="58">
        <v>11</v>
      </c>
      <c r="E29" s="58">
        <v>0</v>
      </c>
      <c r="F29" s="58">
        <v>32</v>
      </c>
      <c r="G29" s="58">
        <v>4</v>
      </c>
      <c r="H29" s="9">
        <f t="shared" si="0"/>
        <v>47</v>
      </c>
      <c r="I29" s="10">
        <f t="shared" si="1"/>
        <v>6.7258156840297656E-3</v>
      </c>
      <c r="J29" s="1"/>
      <c r="K29" s="1"/>
      <c r="L29" s="1"/>
      <c r="M29" s="1"/>
      <c r="N29" s="1"/>
      <c r="O29" s="1"/>
    </row>
    <row r="30" spans="1:15" ht="20.100000000000001" customHeight="1" x14ac:dyDescent="0.35">
      <c r="A30" s="53"/>
      <c r="B30" s="7">
        <v>21</v>
      </c>
      <c r="C30" s="8" t="s">
        <v>75</v>
      </c>
      <c r="D30" s="58">
        <v>43</v>
      </c>
      <c r="E30" s="58">
        <v>1</v>
      </c>
      <c r="F30" s="58">
        <v>1</v>
      </c>
      <c r="G30" s="58">
        <v>2</v>
      </c>
      <c r="H30" s="9">
        <f t="shared" si="0"/>
        <v>47</v>
      </c>
      <c r="I30" s="10">
        <f t="shared" si="1"/>
        <v>6.7258156840297656E-3</v>
      </c>
      <c r="J30" s="1"/>
      <c r="K30" s="1"/>
      <c r="L30" s="1"/>
      <c r="M30" s="1"/>
      <c r="N30" s="1"/>
      <c r="O30" s="1"/>
    </row>
    <row r="31" spans="1:15" ht="20.100000000000001" customHeight="1" x14ac:dyDescent="0.35">
      <c r="A31" s="53"/>
      <c r="B31" s="7">
        <v>22</v>
      </c>
      <c r="C31" s="8" t="s">
        <v>71</v>
      </c>
      <c r="D31" s="58">
        <v>17</v>
      </c>
      <c r="E31" s="58">
        <v>9</v>
      </c>
      <c r="F31" s="58">
        <v>9</v>
      </c>
      <c r="G31" s="58">
        <v>5</v>
      </c>
      <c r="H31" s="9">
        <f t="shared" si="0"/>
        <v>40</v>
      </c>
      <c r="I31" s="10">
        <f t="shared" si="1"/>
        <v>5.7240984544934172E-3</v>
      </c>
      <c r="J31" s="1"/>
      <c r="K31" s="1"/>
      <c r="L31" s="1"/>
      <c r="M31" s="1"/>
      <c r="N31" s="1"/>
      <c r="O31" s="1"/>
    </row>
    <row r="32" spans="1:15" ht="20.100000000000001" customHeight="1" x14ac:dyDescent="0.35">
      <c r="A32" s="53"/>
      <c r="B32" s="7">
        <v>23</v>
      </c>
      <c r="C32" s="8" t="s">
        <v>102</v>
      </c>
      <c r="D32" s="58">
        <v>14</v>
      </c>
      <c r="E32" s="58">
        <v>7</v>
      </c>
      <c r="F32" s="58">
        <v>12</v>
      </c>
      <c r="G32" s="58">
        <v>1</v>
      </c>
      <c r="H32" s="9">
        <f t="shared" si="0"/>
        <v>34</v>
      </c>
      <c r="I32" s="10">
        <f t="shared" si="1"/>
        <v>4.8654836863194044E-3</v>
      </c>
      <c r="J32" s="1"/>
      <c r="K32" s="1"/>
      <c r="L32" s="1"/>
      <c r="M32" s="1"/>
      <c r="N32" s="1"/>
      <c r="O32" s="1"/>
    </row>
    <row r="33" spans="1:15" ht="20.100000000000001" customHeight="1" x14ac:dyDescent="0.35">
      <c r="A33" s="53"/>
      <c r="B33" s="7">
        <v>24</v>
      </c>
      <c r="C33" s="8" t="s">
        <v>79</v>
      </c>
      <c r="D33" s="58">
        <v>12</v>
      </c>
      <c r="E33" s="58">
        <v>6</v>
      </c>
      <c r="F33" s="58">
        <v>0</v>
      </c>
      <c r="G33" s="58">
        <v>1</v>
      </c>
      <c r="H33" s="9">
        <f t="shared" si="0"/>
        <v>19</v>
      </c>
      <c r="I33" s="10">
        <f t="shared" si="1"/>
        <v>2.7189467658843731E-3</v>
      </c>
      <c r="J33" s="1"/>
      <c r="K33" s="1"/>
      <c r="L33" s="1"/>
      <c r="M33" s="1"/>
      <c r="N33" s="1"/>
      <c r="O33" s="1"/>
    </row>
    <row r="34" spans="1:15" ht="20.100000000000001" customHeight="1" x14ac:dyDescent="0.35">
      <c r="A34" s="53"/>
      <c r="B34" s="7">
        <v>25</v>
      </c>
      <c r="C34" s="8" t="s">
        <v>165</v>
      </c>
      <c r="D34" s="58">
        <v>18</v>
      </c>
      <c r="E34" s="58">
        <v>0</v>
      </c>
      <c r="F34" s="58">
        <v>0</v>
      </c>
      <c r="G34" s="58">
        <v>0</v>
      </c>
      <c r="H34" s="9">
        <f t="shared" si="0"/>
        <v>18</v>
      </c>
      <c r="I34" s="10">
        <f t="shared" si="1"/>
        <v>2.5758443045220377E-3</v>
      </c>
      <c r="J34" s="1"/>
      <c r="K34" s="1"/>
      <c r="L34" s="1"/>
      <c r="M34" s="1"/>
      <c r="N34" s="1"/>
      <c r="O34" s="1"/>
    </row>
    <row r="35" spans="1:15" ht="20.100000000000001" customHeight="1" x14ac:dyDescent="0.35">
      <c r="A35" s="53"/>
      <c r="B35" s="7">
        <v>26</v>
      </c>
      <c r="C35" s="8" t="s">
        <v>78</v>
      </c>
      <c r="D35" s="58">
        <v>2</v>
      </c>
      <c r="E35" s="58">
        <v>8</v>
      </c>
      <c r="F35" s="58">
        <v>1</v>
      </c>
      <c r="G35" s="58">
        <v>4</v>
      </c>
      <c r="H35" s="9">
        <f t="shared" si="0"/>
        <v>15</v>
      </c>
      <c r="I35" s="10">
        <f t="shared" si="1"/>
        <v>2.1465369204350317E-3</v>
      </c>
      <c r="J35" s="1"/>
      <c r="K35" s="1"/>
      <c r="L35" s="1"/>
      <c r="M35" s="1"/>
      <c r="N35" s="1"/>
      <c r="O35" s="1"/>
    </row>
    <row r="36" spans="1:15" ht="20.100000000000001" customHeight="1" x14ac:dyDescent="0.35">
      <c r="A36" s="53"/>
      <c r="B36" s="7">
        <v>27</v>
      </c>
      <c r="C36" s="8" t="s">
        <v>77</v>
      </c>
      <c r="D36" s="58">
        <v>8</v>
      </c>
      <c r="E36" s="58">
        <v>3</v>
      </c>
      <c r="F36" s="58">
        <v>1</v>
      </c>
      <c r="G36" s="58">
        <v>2</v>
      </c>
      <c r="H36" s="9">
        <f t="shared" si="0"/>
        <v>14</v>
      </c>
      <c r="I36" s="10">
        <f t="shared" si="1"/>
        <v>2.0034344590726962E-3</v>
      </c>
      <c r="J36" s="1"/>
      <c r="K36" s="1"/>
      <c r="L36" s="1"/>
      <c r="M36" s="1"/>
      <c r="N36" s="1"/>
      <c r="O36" s="1"/>
    </row>
    <row r="37" spans="1:15" ht="20.100000000000001" customHeight="1" x14ac:dyDescent="0.35">
      <c r="A37" s="53"/>
      <c r="B37" s="7">
        <v>28</v>
      </c>
      <c r="C37" s="8" t="s">
        <v>100</v>
      </c>
      <c r="D37" s="58">
        <v>4</v>
      </c>
      <c r="E37" s="58">
        <v>3</v>
      </c>
      <c r="F37" s="58">
        <v>3</v>
      </c>
      <c r="G37" s="58">
        <v>1</v>
      </c>
      <c r="H37" s="9">
        <f t="shared" si="0"/>
        <v>11</v>
      </c>
      <c r="I37" s="10">
        <f t="shared" si="1"/>
        <v>1.5741270749856898E-3</v>
      </c>
      <c r="J37" s="1"/>
      <c r="K37" s="1"/>
      <c r="L37" s="1"/>
      <c r="M37" s="1"/>
      <c r="N37" s="1"/>
      <c r="O37" s="1"/>
    </row>
    <row r="38" spans="1:15" ht="20.100000000000001" customHeight="1" x14ac:dyDescent="0.35">
      <c r="A38" s="53"/>
      <c r="B38" s="7">
        <v>29</v>
      </c>
      <c r="C38" s="8" t="s">
        <v>69</v>
      </c>
      <c r="D38" s="58">
        <v>6</v>
      </c>
      <c r="E38" s="58">
        <v>0</v>
      </c>
      <c r="F38" s="58">
        <v>1</v>
      </c>
      <c r="G38" s="58">
        <v>3</v>
      </c>
      <c r="H38" s="9">
        <f t="shared" si="0"/>
        <v>10</v>
      </c>
      <c r="I38" s="10">
        <f t="shared" si="1"/>
        <v>1.4310246136233543E-3</v>
      </c>
      <c r="J38" s="1"/>
      <c r="K38" s="1"/>
      <c r="L38" s="1"/>
      <c r="M38" s="1"/>
      <c r="N38" s="1"/>
      <c r="O38" s="1"/>
    </row>
    <row r="39" spans="1:15" ht="20.100000000000001" customHeight="1" x14ac:dyDescent="0.35">
      <c r="A39" s="53"/>
      <c r="B39" s="7">
        <v>30</v>
      </c>
      <c r="C39" s="8" t="s">
        <v>101</v>
      </c>
      <c r="D39" s="58">
        <v>3</v>
      </c>
      <c r="E39" s="58">
        <v>5</v>
      </c>
      <c r="F39" s="58">
        <v>1</v>
      </c>
      <c r="G39" s="58">
        <v>0</v>
      </c>
      <c r="H39" s="9">
        <f t="shared" si="0"/>
        <v>9</v>
      </c>
      <c r="I39" s="10">
        <f t="shared" si="1"/>
        <v>1.2879221522610188E-3</v>
      </c>
      <c r="J39" s="1"/>
      <c r="K39" s="1"/>
      <c r="L39" s="1"/>
      <c r="M39" s="1"/>
      <c r="N39" s="1"/>
      <c r="O39" s="1"/>
    </row>
    <row r="40" spans="1:15" ht="20.100000000000001" customHeight="1" x14ac:dyDescent="0.35">
      <c r="A40" s="53"/>
      <c r="B40" s="7">
        <v>31</v>
      </c>
      <c r="C40" s="8" t="s">
        <v>92</v>
      </c>
      <c r="D40" s="58">
        <v>0</v>
      </c>
      <c r="E40" s="58">
        <v>0</v>
      </c>
      <c r="F40" s="58">
        <v>6</v>
      </c>
      <c r="G40" s="58">
        <v>0</v>
      </c>
      <c r="H40" s="9">
        <f t="shared" si="0"/>
        <v>6</v>
      </c>
      <c r="I40" s="10">
        <f t="shared" si="1"/>
        <v>8.5861476817401263E-4</v>
      </c>
      <c r="J40" s="1"/>
      <c r="K40" s="1"/>
      <c r="L40" s="1"/>
      <c r="M40" s="1"/>
      <c r="N40" s="1"/>
      <c r="O40" s="1"/>
    </row>
    <row r="41" spans="1:15" ht="20.100000000000001" customHeight="1" x14ac:dyDescent="0.35">
      <c r="A41" s="53"/>
      <c r="B41" s="7">
        <v>32</v>
      </c>
      <c r="C41" s="8" t="s">
        <v>98</v>
      </c>
      <c r="D41" s="58">
        <v>2</v>
      </c>
      <c r="E41" s="58">
        <v>0</v>
      </c>
      <c r="F41" s="58">
        <v>0</v>
      </c>
      <c r="G41" s="58">
        <v>1</v>
      </c>
      <c r="H41" s="9">
        <f t="shared" si="0"/>
        <v>3</v>
      </c>
      <c r="I41" s="10">
        <f t="shared" si="1"/>
        <v>4.2930738408700631E-4</v>
      </c>
      <c r="J41" s="1"/>
      <c r="K41" s="1"/>
      <c r="L41" s="1"/>
      <c r="M41" s="1"/>
      <c r="N41" s="1"/>
      <c r="O41" s="1"/>
    </row>
    <row r="42" spans="1:15" ht="20.100000000000001" customHeight="1" x14ac:dyDescent="0.35">
      <c r="A42" s="53"/>
      <c r="B42" s="7">
        <v>33</v>
      </c>
      <c r="C42" s="8" t="s">
        <v>96</v>
      </c>
      <c r="D42" s="58">
        <v>1</v>
      </c>
      <c r="E42" s="58">
        <v>1</v>
      </c>
      <c r="F42" s="58">
        <v>1</v>
      </c>
      <c r="G42" s="58">
        <v>0</v>
      </c>
      <c r="H42" s="9">
        <f t="shared" si="0"/>
        <v>3</v>
      </c>
      <c r="I42" s="10">
        <f t="shared" si="1"/>
        <v>4.2930738408700631E-4</v>
      </c>
      <c r="J42" s="1"/>
      <c r="K42" s="1"/>
      <c r="L42" s="1"/>
      <c r="M42" s="1"/>
      <c r="N42" s="1"/>
      <c r="O42" s="1"/>
    </row>
    <row r="43" spans="1:15" ht="20.100000000000001" customHeight="1" x14ac:dyDescent="0.35">
      <c r="A43" s="53"/>
      <c r="B43" s="7">
        <v>34</v>
      </c>
      <c r="C43" s="8" t="s">
        <v>76</v>
      </c>
      <c r="D43" s="58">
        <v>3</v>
      </c>
      <c r="E43" s="58">
        <v>0</v>
      </c>
      <c r="F43" s="58">
        <v>0</v>
      </c>
      <c r="G43" s="58">
        <v>0</v>
      </c>
      <c r="H43" s="9">
        <f t="shared" si="0"/>
        <v>3</v>
      </c>
      <c r="I43" s="10">
        <f t="shared" si="1"/>
        <v>4.2930738408700631E-4</v>
      </c>
      <c r="J43" s="1"/>
      <c r="K43" s="1"/>
      <c r="L43" s="1"/>
      <c r="M43" s="1"/>
      <c r="N43" s="1"/>
      <c r="O43" s="1"/>
    </row>
    <row r="44" spans="1:15" ht="20.100000000000001" customHeight="1" x14ac:dyDescent="0.35">
      <c r="A44" s="53"/>
      <c r="B44" s="7">
        <v>35</v>
      </c>
      <c r="C44" s="8" t="s">
        <v>93</v>
      </c>
      <c r="D44" s="58">
        <v>0</v>
      </c>
      <c r="E44" s="58">
        <v>1</v>
      </c>
      <c r="F44" s="58">
        <v>1</v>
      </c>
      <c r="G44" s="58">
        <v>0</v>
      </c>
      <c r="H44" s="9">
        <f t="shared" si="0"/>
        <v>2</v>
      </c>
      <c r="I44" s="10">
        <f t="shared" si="1"/>
        <v>2.8620492272467084E-4</v>
      </c>
      <c r="J44" s="1"/>
      <c r="K44" s="1"/>
      <c r="L44" s="1"/>
      <c r="M44" s="1"/>
      <c r="N44" s="1"/>
      <c r="O44" s="1"/>
    </row>
    <row r="45" spans="1:15" ht="20.100000000000001" customHeight="1" x14ac:dyDescent="0.35">
      <c r="A45" s="53"/>
      <c r="B45" s="7">
        <v>36</v>
      </c>
      <c r="C45" s="8" t="s">
        <v>72</v>
      </c>
      <c r="D45" s="58">
        <v>1</v>
      </c>
      <c r="E45" s="58">
        <v>0</v>
      </c>
      <c r="F45" s="58">
        <v>0</v>
      </c>
      <c r="G45" s="58">
        <v>0</v>
      </c>
      <c r="H45" s="9">
        <f t="shared" si="0"/>
        <v>1</v>
      </c>
      <c r="I45" s="10">
        <f t="shared" si="1"/>
        <v>1.4310246136233542E-4</v>
      </c>
      <c r="J45" s="1"/>
      <c r="K45" s="1"/>
      <c r="L45" s="1"/>
      <c r="M45" s="1"/>
      <c r="N45" s="1"/>
      <c r="O45" s="1"/>
    </row>
    <row r="46" spans="1:15" ht="20.100000000000001" customHeight="1" x14ac:dyDescent="0.35">
      <c r="A46" s="53"/>
      <c r="B46" s="7">
        <v>37</v>
      </c>
      <c r="C46" s="8" t="s">
        <v>94</v>
      </c>
      <c r="D46" s="58">
        <v>1</v>
      </c>
      <c r="E46" s="58">
        <v>0</v>
      </c>
      <c r="F46" s="58">
        <v>0</v>
      </c>
      <c r="G46" s="58">
        <v>0</v>
      </c>
      <c r="H46" s="9">
        <f t="shared" si="0"/>
        <v>1</v>
      </c>
      <c r="I46" s="10">
        <f t="shared" si="1"/>
        <v>1.4310246136233542E-4</v>
      </c>
      <c r="J46" s="1"/>
      <c r="K46" s="1"/>
      <c r="L46" s="1"/>
      <c r="M46" s="1"/>
      <c r="N46" s="1"/>
      <c r="O46" s="1"/>
    </row>
    <row r="47" spans="1:15" ht="20.100000000000001" customHeight="1" x14ac:dyDescent="0.35">
      <c r="A47" s="53"/>
      <c r="B47" s="7">
        <v>38</v>
      </c>
      <c r="C47" s="8" t="s">
        <v>90</v>
      </c>
      <c r="D47" s="58">
        <v>0</v>
      </c>
      <c r="E47" s="58">
        <v>1</v>
      </c>
      <c r="F47" s="58">
        <v>0</v>
      </c>
      <c r="G47" s="58">
        <v>0</v>
      </c>
      <c r="H47" s="9">
        <f t="shared" si="0"/>
        <v>1</v>
      </c>
      <c r="I47" s="10">
        <f t="shared" si="1"/>
        <v>1.4310246136233542E-4</v>
      </c>
      <c r="J47" s="1"/>
      <c r="K47" s="1"/>
      <c r="L47" s="1"/>
      <c r="M47" s="1"/>
      <c r="N47" s="1"/>
      <c r="O47" s="1"/>
    </row>
    <row r="48" spans="1:15" ht="20.100000000000001" customHeight="1" x14ac:dyDescent="0.35">
      <c r="A48" s="53"/>
      <c r="B48" s="7">
        <v>39</v>
      </c>
      <c r="C48" s="8" t="s">
        <v>107</v>
      </c>
      <c r="D48" s="58">
        <v>0</v>
      </c>
      <c r="E48" s="58">
        <v>0</v>
      </c>
      <c r="F48" s="58">
        <v>0</v>
      </c>
      <c r="G48" s="58">
        <v>0</v>
      </c>
      <c r="H48" s="9">
        <f t="shared" si="0"/>
        <v>0</v>
      </c>
      <c r="I48" s="10">
        <f t="shared" si="1"/>
        <v>0</v>
      </c>
      <c r="J48" s="1"/>
      <c r="K48" s="1"/>
      <c r="L48" s="1"/>
      <c r="M48" s="1"/>
      <c r="N48" s="1"/>
      <c r="O48" s="1"/>
    </row>
    <row r="49" spans="1:15" ht="20.100000000000001" customHeight="1" x14ac:dyDescent="0.35">
      <c r="A49" s="53"/>
      <c r="B49" s="7">
        <v>40</v>
      </c>
      <c r="C49" s="8" t="s">
        <v>104</v>
      </c>
      <c r="D49" s="58">
        <v>0</v>
      </c>
      <c r="E49" s="58">
        <v>0</v>
      </c>
      <c r="F49" s="58">
        <v>0</v>
      </c>
      <c r="G49" s="58">
        <v>0</v>
      </c>
      <c r="H49" s="9">
        <f t="shared" si="0"/>
        <v>0</v>
      </c>
      <c r="I49" s="10">
        <f t="shared" si="1"/>
        <v>0</v>
      </c>
      <c r="J49" s="1"/>
      <c r="K49" s="1"/>
      <c r="L49" s="1"/>
      <c r="M49" s="1"/>
      <c r="N49" s="1"/>
      <c r="O49" s="1"/>
    </row>
    <row r="50" spans="1:15" ht="20.100000000000001" customHeight="1" x14ac:dyDescent="0.35">
      <c r="A50" s="53"/>
      <c r="B50" s="7">
        <v>41</v>
      </c>
      <c r="C50" s="8" t="s">
        <v>97</v>
      </c>
      <c r="D50" s="58">
        <v>0</v>
      </c>
      <c r="E50" s="58">
        <v>0</v>
      </c>
      <c r="F50" s="58">
        <v>0</v>
      </c>
      <c r="G50" s="58">
        <v>0</v>
      </c>
      <c r="H50" s="9">
        <f t="shared" si="0"/>
        <v>0</v>
      </c>
      <c r="I50" s="10">
        <f t="shared" si="1"/>
        <v>0</v>
      </c>
      <c r="J50" s="1"/>
      <c r="K50" s="1"/>
      <c r="L50" s="1"/>
      <c r="M50" s="1"/>
      <c r="N50" s="1"/>
      <c r="O50" s="1"/>
    </row>
    <row r="51" spans="1:15" ht="20.100000000000001" customHeight="1" x14ac:dyDescent="0.35">
      <c r="A51" s="53"/>
      <c r="B51" s="7">
        <v>42</v>
      </c>
      <c r="C51" s="8" t="s">
        <v>95</v>
      </c>
      <c r="D51" s="58">
        <v>0</v>
      </c>
      <c r="E51" s="58">
        <v>0</v>
      </c>
      <c r="F51" s="58">
        <v>0</v>
      </c>
      <c r="G51" s="58">
        <v>0</v>
      </c>
      <c r="H51" s="9">
        <f t="shared" si="0"/>
        <v>0</v>
      </c>
      <c r="I51" s="10">
        <f t="shared" si="1"/>
        <v>0</v>
      </c>
      <c r="J51" s="1"/>
      <c r="K51" s="1"/>
      <c r="L51" s="1"/>
      <c r="M51" s="1"/>
      <c r="N51" s="1"/>
      <c r="O51" s="1"/>
    </row>
    <row r="52" spans="1:15" ht="20.100000000000001" customHeight="1" x14ac:dyDescent="0.35">
      <c r="A52" s="53"/>
      <c r="B52" s="7">
        <v>43</v>
      </c>
      <c r="C52" s="8" t="s">
        <v>99</v>
      </c>
      <c r="D52" s="58">
        <v>0</v>
      </c>
      <c r="E52" s="58">
        <v>0</v>
      </c>
      <c r="F52" s="58">
        <v>0</v>
      </c>
      <c r="G52" s="58">
        <v>0</v>
      </c>
      <c r="H52" s="9">
        <f t="shared" si="0"/>
        <v>0</v>
      </c>
      <c r="I52" s="10">
        <f t="shared" si="1"/>
        <v>0</v>
      </c>
      <c r="J52" s="1"/>
      <c r="K52" s="1"/>
      <c r="L52" s="1"/>
      <c r="M52" s="1"/>
      <c r="N52" s="1"/>
      <c r="O52" s="1"/>
    </row>
    <row r="53" spans="1:15" ht="20.100000000000001" customHeight="1" x14ac:dyDescent="0.35">
      <c r="A53" s="53"/>
      <c r="B53" s="7">
        <v>44</v>
      </c>
      <c r="C53" s="8" t="s">
        <v>91</v>
      </c>
      <c r="D53" s="58">
        <v>0</v>
      </c>
      <c r="E53" s="58">
        <v>0</v>
      </c>
      <c r="F53" s="58">
        <v>0</v>
      </c>
      <c r="G53" s="58">
        <v>0</v>
      </c>
      <c r="H53" s="9">
        <f t="shared" si="0"/>
        <v>0</v>
      </c>
      <c r="I53" s="10">
        <f t="shared" si="1"/>
        <v>0</v>
      </c>
      <c r="J53" s="1"/>
      <c r="K53" s="1"/>
      <c r="L53" s="1"/>
      <c r="M53" s="1"/>
      <c r="N53" s="1"/>
      <c r="O53" s="1"/>
    </row>
    <row r="54" spans="1:15" ht="20.100000000000001" customHeight="1" x14ac:dyDescent="0.35">
      <c r="A54" s="53"/>
      <c r="B54" s="7">
        <v>45</v>
      </c>
      <c r="C54" s="8" t="s">
        <v>64</v>
      </c>
      <c r="D54" s="58">
        <v>0</v>
      </c>
      <c r="E54" s="58">
        <v>0</v>
      </c>
      <c r="F54" s="58">
        <v>0</v>
      </c>
      <c r="G54" s="58">
        <v>0</v>
      </c>
      <c r="H54" s="9">
        <f t="shared" si="0"/>
        <v>0</v>
      </c>
      <c r="I54" s="10">
        <f t="shared" si="1"/>
        <v>0</v>
      </c>
      <c r="J54" s="1"/>
      <c r="K54" s="1"/>
      <c r="L54" s="1"/>
      <c r="M54" s="1"/>
      <c r="N54" s="1"/>
      <c r="O54" s="1"/>
    </row>
    <row r="55" spans="1:15" ht="20.100000000000001" customHeight="1" x14ac:dyDescent="0.35">
      <c r="A55" s="53"/>
      <c r="B55" s="7">
        <v>46</v>
      </c>
      <c r="C55" s="8" t="s">
        <v>89</v>
      </c>
      <c r="D55" s="58">
        <v>0</v>
      </c>
      <c r="E55" s="58">
        <v>0</v>
      </c>
      <c r="F55" s="58">
        <v>0</v>
      </c>
      <c r="G55" s="58">
        <v>0</v>
      </c>
      <c r="H55" s="9">
        <f t="shared" si="0"/>
        <v>0</v>
      </c>
      <c r="I55" s="10">
        <f t="shared" si="1"/>
        <v>0</v>
      </c>
      <c r="J55" s="1"/>
      <c r="K55" s="1"/>
      <c r="L55" s="1"/>
      <c r="M55" s="1"/>
      <c r="N55" s="1"/>
      <c r="O55" s="1"/>
    </row>
    <row r="56" spans="1:15" ht="20.100000000000001" customHeight="1" x14ac:dyDescent="0.35">
      <c r="A56" s="53"/>
      <c r="B56" s="7"/>
      <c r="C56" s="8" t="s">
        <v>73</v>
      </c>
      <c r="D56" s="58">
        <v>31</v>
      </c>
      <c r="E56" s="58">
        <v>0</v>
      </c>
      <c r="F56" s="58">
        <v>1</v>
      </c>
      <c r="G56" s="58">
        <v>0</v>
      </c>
      <c r="H56" s="9">
        <f t="shared" si="0"/>
        <v>32</v>
      </c>
      <c r="I56" s="10">
        <f t="shared" si="1"/>
        <v>4.5792787635947334E-3</v>
      </c>
      <c r="J56" s="1"/>
      <c r="K56" s="1"/>
      <c r="L56" s="1"/>
      <c r="M56" s="1"/>
      <c r="N56" s="1"/>
      <c r="O56" s="1"/>
    </row>
    <row r="57" spans="1:15" ht="20.100000000000001" customHeight="1" x14ac:dyDescent="0.35">
      <c r="A57" s="53"/>
      <c r="B57" s="7"/>
      <c r="C57" s="8" t="s">
        <v>103</v>
      </c>
      <c r="D57" s="58">
        <v>2</v>
      </c>
      <c r="E57" s="58">
        <v>0</v>
      </c>
      <c r="F57" s="58">
        <v>1</v>
      </c>
      <c r="G57" s="58">
        <v>0</v>
      </c>
      <c r="H57" s="9">
        <f t="shared" si="0"/>
        <v>3</v>
      </c>
      <c r="I57" s="10">
        <f t="shared" si="1"/>
        <v>4.2930738408700631E-4</v>
      </c>
      <c r="J57" s="1"/>
      <c r="K57" s="1"/>
      <c r="L57" s="1"/>
      <c r="M57" s="1"/>
      <c r="N57" s="1"/>
      <c r="O57" s="1"/>
    </row>
    <row r="58" spans="1:15" ht="18" thickBot="1" x14ac:dyDescent="0.4">
      <c r="A58" s="1"/>
      <c r="B58" s="87" t="s">
        <v>2</v>
      </c>
      <c r="C58" s="88"/>
      <c r="D58" s="59">
        <f>SUM(D10:D57)</f>
        <v>5079</v>
      </c>
      <c r="E58" s="59">
        <f t="shared" ref="E58:H58" si="2">SUM(E10:E57)</f>
        <v>324</v>
      </c>
      <c r="F58" s="59">
        <f t="shared" si="2"/>
        <v>1070</v>
      </c>
      <c r="G58" s="59">
        <f t="shared" si="2"/>
        <v>515</v>
      </c>
      <c r="H58" s="59">
        <f t="shared" si="2"/>
        <v>6988</v>
      </c>
      <c r="I58" s="11">
        <f>SUM(I10:I57)</f>
        <v>0.99999999999999956</v>
      </c>
      <c r="J58" s="1"/>
      <c r="K58" s="1"/>
      <c r="L58" s="1"/>
      <c r="M58" s="1"/>
      <c r="N58" s="1"/>
      <c r="O58" s="1"/>
    </row>
    <row r="59" spans="1:15" ht="17.25" x14ac:dyDescent="0.35">
      <c r="A59" s="1"/>
      <c r="B59" s="54" t="s">
        <v>47</v>
      </c>
      <c r="C59" s="55"/>
      <c r="D59" s="55"/>
      <c r="E59" s="55"/>
      <c r="F59" s="55"/>
      <c r="G59" s="55"/>
      <c r="H59" s="1"/>
      <c r="I59" s="1"/>
      <c r="J59" s="1"/>
      <c r="K59" s="1"/>
      <c r="L59" s="1"/>
      <c r="M59" s="1"/>
      <c r="N59" s="1"/>
      <c r="O59" s="1"/>
    </row>
  </sheetData>
  <autoFilter ref="B9:I36">
    <sortState ref="B10:I57">
      <sortCondition descending="1" ref="H9:H37"/>
    </sortState>
  </autoFilter>
  <mergeCells count="3">
    <mergeCell ref="B6:I6"/>
    <mergeCell ref="B7:I7"/>
    <mergeCell ref="B58:C58"/>
  </mergeCells>
  <conditionalFormatting sqref="I10:I58">
    <cfRule type="dataBar" priority="444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{10E08CE6-87FA-4BBC-A17E-990F3589F73C}</x14:id>
        </ext>
      </extLst>
    </cfRule>
    <cfRule type="dataBar" priority="44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{04BCD44A-F0CE-42A8-8FF9-053214DD41A4}</x14:id>
        </ext>
      </extLst>
    </cfRule>
  </conditionalFormatting>
  <conditionalFormatting sqref="I10:I58">
    <cfRule type="dataBar" priority="44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{0F5A6613-E0C8-4616-8DA1-2AAED87D1804}</x14:id>
        </ext>
      </extLst>
    </cfRule>
    <cfRule type="dataBar" priority="44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{C770F5F0-AB0C-47C7-9A10-13F8BEBB51B6}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E08CE6-87FA-4BBC-A17E-990F3589F7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BCD44A-F0CE-42A8-8FF9-053214DD41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I10:I58</xm:sqref>
        </x14:conditionalFormatting>
        <x14:conditionalFormatting xmlns:xm="http://schemas.microsoft.com/office/excel/2006/main">
          <x14:cfRule type="dataBar" id="{0F5A6613-E0C8-4616-8DA1-2AAED87D18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70F5F0-AB0C-47C7-9A10-13F8BEBB51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I10:I58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27.85546875" customWidth="1"/>
    <col min="2" max="2" width="4.7109375" customWidth="1"/>
    <col min="3" max="3" width="40.7109375" customWidth="1"/>
    <col min="4" max="4" width="11.5703125" bestFit="1" customWidth="1"/>
    <col min="5" max="5" width="17.5703125" customWidth="1"/>
    <col min="6" max="6" width="8.5703125" customWidth="1"/>
    <col min="9" max="9" width="11.5703125" customWidth="1"/>
    <col min="10" max="10" width="6.28515625" customWidth="1"/>
    <col min="11" max="11" width="1.28515625" customWidth="1"/>
  </cols>
  <sheetData>
    <row r="5" spans="1:11" ht="7.5" customHeight="1" x14ac:dyDescent="0.25"/>
    <row r="6" spans="1:11" ht="20.25" customHeight="1" x14ac:dyDescent="0.25">
      <c r="A6" s="85" t="s">
        <v>151</v>
      </c>
      <c r="B6" s="85"/>
      <c r="C6" s="85"/>
      <c r="D6" s="85"/>
      <c r="E6" s="85"/>
      <c r="F6" s="85"/>
      <c r="G6" s="85"/>
      <c r="H6" s="56"/>
      <c r="I6" s="56"/>
      <c r="J6" s="56"/>
      <c r="K6" s="56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57"/>
      <c r="I7" s="57"/>
      <c r="J7" s="57"/>
      <c r="K7" s="57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60" t="s">
        <v>65</v>
      </c>
      <c r="D10" s="9">
        <v>870</v>
      </c>
      <c r="E10" s="10">
        <f t="shared" ref="E10:E57" si="0">D10/$D$58</f>
        <v>0.2226202661207779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60" t="s">
        <v>74</v>
      </c>
      <c r="D11" s="9">
        <v>427</v>
      </c>
      <c r="E11" s="10">
        <f t="shared" si="0"/>
        <v>0.10926305015353122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60" t="s">
        <v>80</v>
      </c>
      <c r="D12" s="9">
        <v>416</v>
      </c>
      <c r="E12" s="10">
        <f t="shared" si="0"/>
        <v>0.10644831115660185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60" t="s">
        <v>71</v>
      </c>
      <c r="D13" s="9">
        <v>181</v>
      </c>
      <c r="E13" s="10">
        <f t="shared" si="0"/>
        <v>4.6315250767656087E-2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60" t="s">
        <v>70</v>
      </c>
      <c r="D14" s="9">
        <v>178</v>
      </c>
      <c r="E14" s="10">
        <f t="shared" si="0"/>
        <v>4.5547594677584444E-2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60" t="s">
        <v>110</v>
      </c>
      <c r="D15" s="9">
        <v>170</v>
      </c>
      <c r="E15" s="10">
        <f t="shared" si="0"/>
        <v>4.3500511770726717E-2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60" t="s">
        <v>111</v>
      </c>
      <c r="D16" s="9">
        <v>169</v>
      </c>
      <c r="E16" s="10">
        <f t="shared" si="0"/>
        <v>4.3244626407369501E-2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60" t="s">
        <v>75</v>
      </c>
      <c r="D17" s="9">
        <v>151</v>
      </c>
      <c r="E17" s="10">
        <f t="shared" si="0"/>
        <v>3.8638689866939614E-2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60" t="s">
        <v>62</v>
      </c>
      <c r="D18" s="9">
        <v>143</v>
      </c>
      <c r="E18" s="10">
        <f t="shared" si="0"/>
        <v>3.6591606960081881E-2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60" t="s">
        <v>109</v>
      </c>
      <c r="D19" s="9">
        <v>129</v>
      </c>
      <c r="E19" s="10">
        <f t="shared" si="0"/>
        <v>3.3009211873080861E-2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60" t="s">
        <v>60</v>
      </c>
      <c r="D20" s="9">
        <v>93</v>
      </c>
      <c r="E20" s="10">
        <f t="shared" si="0"/>
        <v>2.3797338792221085E-2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60" t="s">
        <v>59</v>
      </c>
      <c r="D21" s="9">
        <v>88</v>
      </c>
      <c r="E21" s="10">
        <f t="shared" si="0"/>
        <v>2.2517911975435005E-2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60" t="s">
        <v>68</v>
      </c>
      <c r="D22" s="9">
        <v>84</v>
      </c>
      <c r="E22" s="10">
        <f t="shared" si="0"/>
        <v>2.1494370522006142E-2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60" t="s">
        <v>58</v>
      </c>
      <c r="D23" s="9">
        <v>78</v>
      </c>
      <c r="E23" s="10">
        <f t="shared" si="0"/>
        <v>1.9959058341862845E-2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60" t="s">
        <v>105</v>
      </c>
      <c r="D24" s="9">
        <v>72</v>
      </c>
      <c r="E24" s="10">
        <f t="shared" si="0"/>
        <v>1.8423746161719549E-2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60" t="s">
        <v>61</v>
      </c>
      <c r="D25" s="9">
        <v>62</v>
      </c>
      <c r="E25" s="10">
        <f t="shared" si="0"/>
        <v>1.5864892528147389E-2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60" t="s">
        <v>69</v>
      </c>
      <c r="D26" s="9">
        <v>55</v>
      </c>
      <c r="E26" s="10">
        <f t="shared" si="0"/>
        <v>1.4073694984646877E-2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60" t="s">
        <v>108</v>
      </c>
      <c r="D27" s="9">
        <v>36</v>
      </c>
      <c r="E27" s="10">
        <f t="shared" si="0"/>
        <v>9.2118730808597744E-3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60" t="s">
        <v>77</v>
      </c>
      <c r="D28" s="9">
        <v>21</v>
      </c>
      <c r="E28" s="10">
        <f t="shared" si="0"/>
        <v>5.3735926305015355E-3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60" t="s">
        <v>106</v>
      </c>
      <c r="D29" s="9">
        <v>20</v>
      </c>
      <c r="E29" s="10">
        <f t="shared" si="0"/>
        <v>5.1177072671443197E-3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60" t="s">
        <v>67</v>
      </c>
      <c r="D30" s="9">
        <v>17</v>
      </c>
      <c r="E30" s="10">
        <f t="shared" si="0"/>
        <v>4.3500511770726714E-3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60" t="s">
        <v>79</v>
      </c>
      <c r="D31" s="9">
        <v>13</v>
      </c>
      <c r="E31" s="10">
        <f t="shared" si="0"/>
        <v>3.3265097236438077E-3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60" t="s">
        <v>112</v>
      </c>
      <c r="D32" s="9">
        <v>7</v>
      </c>
      <c r="E32" s="10">
        <f t="shared" si="0"/>
        <v>1.7911975435005118E-3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60" t="s">
        <v>98</v>
      </c>
      <c r="D33" s="9">
        <v>5</v>
      </c>
      <c r="E33" s="10">
        <f t="shared" si="0"/>
        <v>1.2794268167860799E-3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60" t="s">
        <v>104</v>
      </c>
      <c r="D34" s="9">
        <v>4</v>
      </c>
      <c r="E34" s="10">
        <f t="shared" si="0"/>
        <v>1.0235414534288639E-3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60" t="s">
        <v>165</v>
      </c>
      <c r="D35" s="9">
        <v>4</v>
      </c>
      <c r="E35" s="10">
        <f t="shared" si="0"/>
        <v>1.0235414534288639E-3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60" t="s">
        <v>63</v>
      </c>
      <c r="D36" s="9">
        <v>3</v>
      </c>
      <c r="E36" s="10">
        <f t="shared" si="0"/>
        <v>7.6765609007164786E-4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60" t="s">
        <v>100</v>
      </c>
      <c r="D37" s="9">
        <v>3</v>
      </c>
      <c r="E37" s="10">
        <f t="shared" si="0"/>
        <v>7.6765609007164786E-4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60" t="s">
        <v>99</v>
      </c>
      <c r="D38" s="9">
        <v>3</v>
      </c>
      <c r="E38" s="10">
        <f t="shared" si="0"/>
        <v>7.6765609007164786E-4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60" t="s">
        <v>64</v>
      </c>
      <c r="D39" s="9">
        <v>3</v>
      </c>
      <c r="E39" s="10">
        <f t="shared" si="0"/>
        <v>7.6765609007164786E-4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60" t="s">
        <v>101</v>
      </c>
      <c r="D40" s="9">
        <v>2</v>
      </c>
      <c r="E40" s="10">
        <f t="shared" si="0"/>
        <v>5.1177072671443195E-4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60" t="s">
        <v>102</v>
      </c>
      <c r="D41" s="9">
        <v>1</v>
      </c>
      <c r="E41" s="10">
        <f t="shared" si="0"/>
        <v>2.5588536335721597E-4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60" t="s">
        <v>66</v>
      </c>
      <c r="D42" s="9">
        <v>1</v>
      </c>
      <c r="E42" s="10">
        <f t="shared" si="0"/>
        <v>2.5588536335721597E-4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60" t="s">
        <v>107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60" t="s">
        <v>78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60" t="s">
        <v>97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60" t="s">
        <v>96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60" t="s">
        <v>76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60" t="s">
        <v>95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60" t="s">
        <v>92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60" t="s">
        <v>72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60" t="s">
        <v>94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60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60" t="s">
        <v>93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60" t="s">
        <v>90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60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60" t="s">
        <v>73</v>
      </c>
      <c r="D56" s="9">
        <v>375</v>
      </c>
      <c r="E56" s="10">
        <f t="shared" si="0"/>
        <v>9.595701125895599E-2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60" t="s">
        <v>103</v>
      </c>
      <c r="D57" s="9">
        <v>24</v>
      </c>
      <c r="E57" s="10">
        <f t="shared" si="0"/>
        <v>6.1412487205731829E-3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3908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4">
    <sortState ref="B10:E57">
      <sortCondition descending="1" ref="D9:D36"/>
    </sortState>
  </autoFilter>
  <mergeCells count="3">
    <mergeCell ref="B58:C58"/>
    <mergeCell ref="A7:G7"/>
    <mergeCell ref="A6:G6"/>
  </mergeCells>
  <conditionalFormatting sqref="E10:E58">
    <cfRule type="dataBar" priority="445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{B8E4AA5D-B976-42CA-9748-3D2B22F0170D}</x14:id>
        </ext>
      </extLst>
    </cfRule>
    <cfRule type="dataBar" priority="44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{FCA6763D-340B-4F0F-A9AC-4408ABBFA2F0}</x14:id>
        </ext>
      </extLst>
    </cfRule>
  </conditionalFormatting>
  <conditionalFormatting sqref="E10:E58">
    <cfRule type="dataBar" priority="44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{9EB6BF03-7560-4AAA-A93E-394EDBCF61B2}</x14:id>
        </ext>
      </extLst>
    </cfRule>
    <cfRule type="dataBar" priority="44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{9C26F7EA-49A6-47FE-B9D6-720C412F25CB}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E4AA5D-B976-42CA-9748-3D2B22F01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A6763D-340B-4F0F-A9AC-4408ABBFA2F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9EB6BF03-7560-4AAA-A93E-394EDBCF61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6F7EA-49A6-47FE-B9D6-720C412F2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9"/>
  <sheetViews>
    <sheetView workbookViewId="0"/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3.28515625" bestFit="1" customWidth="1"/>
    <col min="5" max="5" width="15.7109375" customWidth="1"/>
    <col min="6" max="6" width="14.7109375" customWidth="1"/>
    <col min="7" max="7" width="10.42578125" customWidth="1"/>
    <col min="8" max="8" width="14.42578125" bestFit="1" customWidth="1"/>
    <col min="9" max="9" width="11.5703125" bestFit="1" customWidth="1"/>
    <col min="10" max="10" width="13.8554687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ht="20.25" customHeight="1" x14ac:dyDescent="0.25">
      <c r="B6" s="85" t="s">
        <v>153</v>
      </c>
      <c r="C6" s="85"/>
      <c r="D6" s="85"/>
      <c r="E6" s="85"/>
      <c r="F6" s="85"/>
      <c r="G6" s="85"/>
      <c r="H6" s="85"/>
      <c r="I6" s="85"/>
      <c r="J6" s="85"/>
      <c r="K6" s="56"/>
      <c r="L6" s="56"/>
      <c r="M6" s="56"/>
      <c r="N6" s="56"/>
      <c r="O6" s="56"/>
      <c r="P6" s="56"/>
    </row>
    <row r="7" spans="1:16" ht="15.75" x14ac:dyDescent="0.3">
      <c r="B7" s="86" t="str">
        <f>TITULOS!C8</f>
        <v>AÑO 2019 (ENERO - DICIEMBRE)</v>
      </c>
      <c r="C7" s="86"/>
      <c r="D7" s="86"/>
      <c r="E7" s="86"/>
      <c r="F7" s="86"/>
      <c r="G7" s="86"/>
      <c r="H7" s="86"/>
      <c r="I7" s="86"/>
      <c r="J7" s="86"/>
      <c r="K7" s="57"/>
      <c r="L7" s="57"/>
      <c r="M7" s="57"/>
      <c r="N7" s="57"/>
      <c r="O7" s="57"/>
      <c r="P7" s="57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0.5" customHeight="1" x14ac:dyDescent="0.35">
      <c r="A9" s="1"/>
      <c r="B9" s="13" t="s">
        <v>1</v>
      </c>
      <c r="C9" s="14" t="str">
        <f>TITULOS!C12</f>
        <v>Delitos</v>
      </c>
      <c r="D9" s="14" t="s">
        <v>14</v>
      </c>
      <c r="E9" s="14" t="s">
        <v>20</v>
      </c>
      <c r="F9" s="62" t="s">
        <v>15</v>
      </c>
      <c r="G9" s="14" t="s">
        <v>10</v>
      </c>
      <c r="H9" s="63" t="s">
        <v>19</v>
      </c>
      <c r="I9" s="15" t="str">
        <f>TITULOS!C13</f>
        <v>Total</v>
      </c>
      <c r="J9" s="16" t="str">
        <f>TITULOS!C14</f>
        <v>%</v>
      </c>
      <c r="K9" s="1"/>
      <c r="L9" s="1"/>
      <c r="M9" s="1"/>
      <c r="N9" s="1"/>
      <c r="O9" s="1"/>
      <c r="P9" s="1"/>
    </row>
    <row r="10" spans="1:16" ht="23.1" customHeight="1" x14ac:dyDescent="0.35">
      <c r="A10" s="53"/>
      <c r="B10" s="7">
        <v>1</v>
      </c>
      <c r="C10" s="61" t="s">
        <v>74</v>
      </c>
      <c r="D10" s="58">
        <v>2725</v>
      </c>
      <c r="E10" s="58">
        <v>613</v>
      </c>
      <c r="F10" s="58">
        <v>357</v>
      </c>
      <c r="G10" s="58">
        <v>137</v>
      </c>
      <c r="H10" s="58">
        <v>662</v>
      </c>
      <c r="I10" s="9">
        <f t="shared" ref="I10:I57" si="0">SUM(D10:H10)</f>
        <v>4494</v>
      </c>
      <c r="J10" s="10">
        <f t="shared" ref="J10:J57" si="1">I10/$I$58</f>
        <v>0.31737288135593222</v>
      </c>
      <c r="K10" s="1"/>
      <c r="L10" s="1"/>
      <c r="M10" s="1"/>
      <c r="N10" s="1"/>
      <c r="O10" s="1"/>
      <c r="P10" s="1"/>
    </row>
    <row r="11" spans="1:16" ht="23.1" customHeight="1" x14ac:dyDescent="0.35">
      <c r="A11" s="53"/>
      <c r="B11" s="7">
        <v>2</v>
      </c>
      <c r="C11" s="61" t="s">
        <v>111</v>
      </c>
      <c r="D11" s="58">
        <v>888</v>
      </c>
      <c r="E11" s="58">
        <v>50</v>
      </c>
      <c r="F11" s="58">
        <v>627</v>
      </c>
      <c r="G11" s="58">
        <v>215</v>
      </c>
      <c r="H11" s="58">
        <v>427</v>
      </c>
      <c r="I11" s="9">
        <f t="shared" si="0"/>
        <v>2207</v>
      </c>
      <c r="J11" s="10">
        <f t="shared" si="1"/>
        <v>0.15586158192090396</v>
      </c>
      <c r="K11" s="1"/>
      <c r="L11" s="1"/>
      <c r="M11" s="1"/>
      <c r="N11" s="1"/>
      <c r="O11" s="1"/>
      <c r="P11" s="1"/>
    </row>
    <row r="12" spans="1:16" ht="23.1" customHeight="1" x14ac:dyDescent="0.35">
      <c r="A12" s="53"/>
      <c r="B12" s="7">
        <v>3</v>
      </c>
      <c r="C12" s="61" t="s">
        <v>80</v>
      </c>
      <c r="D12" s="58">
        <v>49</v>
      </c>
      <c r="E12" s="58">
        <v>583</v>
      </c>
      <c r="F12" s="58">
        <v>63</v>
      </c>
      <c r="G12" s="58">
        <v>29</v>
      </c>
      <c r="H12" s="58">
        <v>369</v>
      </c>
      <c r="I12" s="9">
        <f t="shared" si="0"/>
        <v>1093</v>
      </c>
      <c r="J12" s="10">
        <f t="shared" si="1"/>
        <v>7.7189265536723159E-2</v>
      </c>
      <c r="K12" s="1"/>
      <c r="L12" s="1"/>
      <c r="M12" s="1"/>
      <c r="N12" s="1"/>
      <c r="O12" s="1"/>
      <c r="P12" s="1"/>
    </row>
    <row r="13" spans="1:16" ht="23.1" customHeight="1" x14ac:dyDescent="0.35">
      <c r="A13" s="53"/>
      <c r="B13" s="7">
        <v>4</v>
      </c>
      <c r="C13" s="61" t="s">
        <v>67</v>
      </c>
      <c r="D13" s="58">
        <v>23</v>
      </c>
      <c r="E13" s="58">
        <v>244</v>
      </c>
      <c r="F13" s="58">
        <v>288</v>
      </c>
      <c r="G13" s="58">
        <v>59</v>
      </c>
      <c r="H13" s="58">
        <v>478</v>
      </c>
      <c r="I13" s="9">
        <f t="shared" si="0"/>
        <v>1092</v>
      </c>
      <c r="J13" s="10">
        <f t="shared" si="1"/>
        <v>7.7118644067796616E-2</v>
      </c>
      <c r="K13" s="1"/>
      <c r="L13" s="1"/>
      <c r="M13" s="1"/>
      <c r="N13" s="1"/>
      <c r="O13" s="1"/>
      <c r="P13" s="1"/>
    </row>
    <row r="14" spans="1:16" ht="23.1" customHeight="1" x14ac:dyDescent="0.35">
      <c r="A14" s="53"/>
      <c r="B14" s="7">
        <v>5</v>
      </c>
      <c r="C14" s="61" t="s">
        <v>70</v>
      </c>
      <c r="D14" s="58">
        <v>327</v>
      </c>
      <c r="E14" s="58">
        <v>51</v>
      </c>
      <c r="F14" s="58">
        <v>128</v>
      </c>
      <c r="G14" s="58">
        <v>80</v>
      </c>
      <c r="H14" s="58">
        <v>204</v>
      </c>
      <c r="I14" s="9">
        <f t="shared" si="0"/>
        <v>790</v>
      </c>
      <c r="J14" s="10">
        <f t="shared" si="1"/>
        <v>5.5790960451977401E-2</v>
      </c>
      <c r="K14" s="1"/>
      <c r="L14" s="1"/>
      <c r="M14" s="1"/>
      <c r="N14" s="1"/>
      <c r="O14" s="1"/>
      <c r="P14" s="1"/>
    </row>
    <row r="15" spans="1:16" ht="23.1" customHeight="1" x14ac:dyDescent="0.35">
      <c r="A15" s="53"/>
      <c r="B15" s="7">
        <v>6</v>
      </c>
      <c r="C15" s="61" t="s">
        <v>68</v>
      </c>
      <c r="D15" s="58">
        <v>302</v>
      </c>
      <c r="E15" s="58">
        <v>25</v>
      </c>
      <c r="F15" s="58">
        <v>146</v>
      </c>
      <c r="G15" s="58">
        <v>26</v>
      </c>
      <c r="H15" s="58">
        <v>79</v>
      </c>
      <c r="I15" s="9">
        <f t="shared" si="0"/>
        <v>578</v>
      </c>
      <c r="J15" s="10">
        <f t="shared" si="1"/>
        <v>4.081920903954802E-2</v>
      </c>
      <c r="K15" s="1"/>
      <c r="L15" s="1"/>
      <c r="M15" s="1"/>
      <c r="N15" s="1"/>
      <c r="O15" s="1"/>
      <c r="P15" s="1"/>
    </row>
    <row r="16" spans="1:16" ht="23.1" customHeight="1" x14ac:dyDescent="0.35">
      <c r="A16" s="53"/>
      <c r="B16" s="7">
        <v>7</v>
      </c>
      <c r="C16" s="61" t="s">
        <v>62</v>
      </c>
      <c r="D16" s="58">
        <v>209</v>
      </c>
      <c r="E16" s="58">
        <v>61</v>
      </c>
      <c r="F16" s="58">
        <v>97</v>
      </c>
      <c r="G16" s="58">
        <v>41</v>
      </c>
      <c r="H16" s="58">
        <v>47</v>
      </c>
      <c r="I16" s="9">
        <f t="shared" si="0"/>
        <v>455</v>
      </c>
      <c r="J16" s="10">
        <f t="shared" si="1"/>
        <v>3.2132768361581923E-2</v>
      </c>
      <c r="K16" s="1"/>
      <c r="L16" s="1"/>
      <c r="M16" s="1"/>
      <c r="N16" s="1"/>
      <c r="O16" s="1"/>
      <c r="P16" s="1"/>
    </row>
    <row r="17" spans="1:16" ht="23.1" customHeight="1" x14ac:dyDescent="0.35">
      <c r="A17" s="53"/>
      <c r="B17" s="7">
        <v>8</v>
      </c>
      <c r="C17" s="61" t="s">
        <v>58</v>
      </c>
      <c r="D17" s="58">
        <v>189</v>
      </c>
      <c r="E17" s="58">
        <v>36</v>
      </c>
      <c r="F17" s="58">
        <v>92</v>
      </c>
      <c r="G17" s="58">
        <v>20</v>
      </c>
      <c r="H17" s="58">
        <v>44</v>
      </c>
      <c r="I17" s="9">
        <f t="shared" si="0"/>
        <v>381</v>
      </c>
      <c r="J17" s="10">
        <f t="shared" si="1"/>
        <v>2.6906779661016948E-2</v>
      </c>
      <c r="K17" s="1"/>
      <c r="L17" s="1"/>
      <c r="M17" s="1"/>
      <c r="N17" s="1"/>
      <c r="O17" s="1"/>
      <c r="P17" s="1"/>
    </row>
    <row r="18" spans="1:16" ht="23.1" customHeight="1" x14ac:dyDescent="0.35">
      <c r="A18" s="53"/>
      <c r="B18" s="7">
        <v>9</v>
      </c>
      <c r="C18" s="61" t="s">
        <v>65</v>
      </c>
      <c r="D18" s="58">
        <v>42</v>
      </c>
      <c r="E18" s="58">
        <v>47</v>
      </c>
      <c r="F18" s="58">
        <v>140</v>
      </c>
      <c r="G18" s="58">
        <v>19</v>
      </c>
      <c r="H18" s="58">
        <v>92</v>
      </c>
      <c r="I18" s="9">
        <f t="shared" si="0"/>
        <v>340</v>
      </c>
      <c r="J18" s="10">
        <f t="shared" si="1"/>
        <v>2.4011299435028249E-2</v>
      </c>
      <c r="K18" s="1"/>
      <c r="L18" s="1"/>
      <c r="M18" s="1"/>
      <c r="N18" s="1"/>
      <c r="O18" s="1"/>
      <c r="P18" s="1"/>
    </row>
    <row r="19" spans="1:16" ht="23.1" customHeight="1" x14ac:dyDescent="0.35">
      <c r="A19" s="53"/>
      <c r="B19" s="7">
        <v>10</v>
      </c>
      <c r="C19" s="61" t="s">
        <v>108</v>
      </c>
      <c r="D19" s="58">
        <v>30</v>
      </c>
      <c r="E19" s="58">
        <v>48</v>
      </c>
      <c r="F19" s="58">
        <v>156</v>
      </c>
      <c r="G19" s="58">
        <v>42</v>
      </c>
      <c r="H19" s="58">
        <v>60</v>
      </c>
      <c r="I19" s="9">
        <f t="shared" si="0"/>
        <v>336</v>
      </c>
      <c r="J19" s="10">
        <f t="shared" si="1"/>
        <v>2.3728813559322035E-2</v>
      </c>
      <c r="K19" s="1"/>
      <c r="L19" s="1"/>
      <c r="M19" s="1"/>
      <c r="N19" s="1"/>
      <c r="O19" s="1"/>
      <c r="P19" s="1"/>
    </row>
    <row r="20" spans="1:16" ht="23.1" customHeight="1" x14ac:dyDescent="0.35">
      <c r="A20" s="53"/>
      <c r="B20" s="7">
        <v>11</v>
      </c>
      <c r="C20" s="61" t="s">
        <v>60</v>
      </c>
      <c r="D20" s="58">
        <v>138</v>
      </c>
      <c r="E20" s="58">
        <v>11</v>
      </c>
      <c r="F20" s="58">
        <v>48</v>
      </c>
      <c r="G20" s="58">
        <v>14</v>
      </c>
      <c r="H20" s="58">
        <v>89</v>
      </c>
      <c r="I20" s="9">
        <f t="shared" si="0"/>
        <v>300</v>
      </c>
      <c r="J20" s="10">
        <f t="shared" si="1"/>
        <v>2.1186440677966101E-2</v>
      </c>
      <c r="K20" s="1"/>
      <c r="L20" s="1"/>
      <c r="M20" s="1"/>
      <c r="N20" s="1"/>
      <c r="O20" s="1"/>
      <c r="P20" s="1"/>
    </row>
    <row r="21" spans="1:16" ht="23.1" customHeight="1" x14ac:dyDescent="0.35">
      <c r="A21" s="53"/>
      <c r="B21" s="7">
        <v>12</v>
      </c>
      <c r="C21" s="61" t="s">
        <v>61</v>
      </c>
      <c r="D21" s="58">
        <v>125</v>
      </c>
      <c r="E21" s="58">
        <v>49</v>
      </c>
      <c r="F21" s="58">
        <v>83</v>
      </c>
      <c r="G21" s="58">
        <v>19</v>
      </c>
      <c r="H21" s="58">
        <v>23</v>
      </c>
      <c r="I21" s="9">
        <f t="shared" si="0"/>
        <v>299</v>
      </c>
      <c r="J21" s="10">
        <f t="shared" si="1"/>
        <v>2.1115819209039547E-2</v>
      </c>
      <c r="K21" s="1"/>
      <c r="L21" s="1"/>
      <c r="M21" s="1"/>
      <c r="N21" s="1"/>
      <c r="O21" s="1"/>
      <c r="P21" s="1"/>
    </row>
    <row r="22" spans="1:16" ht="23.1" customHeight="1" x14ac:dyDescent="0.35">
      <c r="A22" s="53"/>
      <c r="B22" s="7">
        <v>13</v>
      </c>
      <c r="C22" s="61" t="s">
        <v>110</v>
      </c>
      <c r="D22" s="58">
        <v>17</v>
      </c>
      <c r="E22" s="58">
        <v>95</v>
      </c>
      <c r="F22" s="58">
        <v>8</v>
      </c>
      <c r="G22" s="58">
        <v>60</v>
      </c>
      <c r="H22" s="58">
        <v>106</v>
      </c>
      <c r="I22" s="9">
        <f t="shared" si="0"/>
        <v>286</v>
      </c>
      <c r="J22" s="10">
        <f t="shared" si="1"/>
        <v>2.0197740112994349E-2</v>
      </c>
      <c r="K22" s="1"/>
      <c r="L22" s="1"/>
      <c r="M22" s="1"/>
      <c r="N22" s="1"/>
      <c r="O22" s="1"/>
      <c r="P22" s="1"/>
    </row>
    <row r="23" spans="1:16" ht="23.1" customHeight="1" x14ac:dyDescent="0.35">
      <c r="A23" s="53"/>
      <c r="B23" s="7">
        <v>14</v>
      </c>
      <c r="C23" s="61" t="s">
        <v>109</v>
      </c>
      <c r="D23" s="58">
        <v>88</v>
      </c>
      <c r="E23" s="58">
        <v>72</v>
      </c>
      <c r="F23" s="58">
        <v>21</v>
      </c>
      <c r="G23" s="58">
        <v>12</v>
      </c>
      <c r="H23" s="58">
        <v>89</v>
      </c>
      <c r="I23" s="9">
        <f t="shared" si="0"/>
        <v>282</v>
      </c>
      <c r="J23" s="10">
        <f t="shared" si="1"/>
        <v>1.9915254237288134E-2</v>
      </c>
      <c r="K23" s="1"/>
      <c r="L23" s="1"/>
      <c r="M23" s="1"/>
      <c r="N23" s="1"/>
      <c r="O23" s="1"/>
      <c r="P23" s="1"/>
    </row>
    <row r="24" spans="1:16" ht="23.1" customHeight="1" x14ac:dyDescent="0.35">
      <c r="A24" s="53"/>
      <c r="B24" s="7">
        <v>15</v>
      </c>
      <c r="C24" s="61" t="s">
        <v>106</v>
      </c>
      <c r="D24" s="58">
        <v>53</v>
      </c>
      <c r="E24" s="58">
        <v>20</v>
      </c>
      <c r="F24" s="58">
        <v>49</v>
      </c>
      <c r="G24" s="58">
        <v>4</v>
      </c>
      <c r="H24" s="58">
        <v>78</v>
      </c>
      <c r="I24" s="9">
        <f t="shared" si="0"/>
        <v>204</v>
      </c>
      <c r="J24" s="10">
        <f t="shared" si="1"/>
        <v>1.4406779661016949E-2</v>
      </c>
      <c r="K24" s="1"/>
      <c r="L24" s="1"/>
      <c r="M24" s="1"/>
      <c r="N24" s="1"/>
      <c r="O24" s="1"/>
      <c r="P24" s="1"/>
    </row>
    <row r="25" spans="1:16" ht="23.1" customHeight="1" x14ac:dyDescent="0.35">
      <c r="A25" s="53"/>
      <c r="B25" s="7">
        <v>16</v>
      </c>
      <c r="C25" s="61" t="s">
        <v>105</v>
      </c>
      <c r="D25" s="58">
        <v>37</v>
      </c>
      <c r="E25" s="58">
        <v>28</v>
      </c>
      <c r="F25" s="58">
        <v>47</v>
      </c>
      <c r="G25" s="58">
        <v>17</v>
      </c>
      <c r="H25" s="58">
        <v>50</v>
      </c>
      <c r="I25" s="9">
        <f t="shared" si="0"/>
        <v>179</v>
      </c>
      <c r="J25" s="10">
        <f t="shared" si="1"/>
        <v>1.2641242937853108E-2</v>
      </c>
      <c r="K25" s="1"/>
      <c r="L25" s="1"/>
      <c r="M25" s="1"/>
      <c r="N25" s="1"/>
      <c r="O25" s="1"/>
      <c r="P25" s="1"/>
    </row>
    <row r="26" spans="1:16" ht="23.1" customHeight="1" x14ac:dyDescent="0.35">
      <c r="A26" s="53"/>
      <c r="B26" s="7">
        <v>17</v>
      </c>
      <c r="C26" s="61" t="s">
        <v>75</v>
      </c>
      <c r="D26" s="58">
        <v>40</v>
      </c>
      <c r="E26" s="58">
        <v>10</v>
      </c>
      <c r="F26" s="58">
        <v>7</v>
      </c>
      <c r="G26" s="58">
        <v>15</v>
      </c>
      <c r="H26" s="58">
        <v>27</v>
      </c>
      <c r="I26" s="9">
        <f t="shared" si="0"/>
        <v>99</v>
      </c>
      <c r="J26" s="10">
        <f t="shared" si="1"/>
        <v>6.9915254237288135E-3</v>
      </c>
      <c r="K26" s="1"/>
      <c r="L26" s="1"/>
      <c r="M26" s="1"/>
      <c r="N26" s="1"/>
      <c r="O26" s="1"/>
      <c r="P26" s="1"/>
    </row>
    <row r="27" spans="1:16" ht="23.1" customHeight="1" x14ac:dyDescent="0.35">
      <c r="A27" s="53"/>
      <c r="B27" s="7">
        <v>18</v>
      </c>
      <c r="C27" s="61" t="s">
        <v>59</v>
      </c>
      <c r="D27" s="58">
        <v>6</v>
      </c>
      <c r="E27" s="58">
        <v>33</v>
      </c>
      <c r="F27" s="58">
        <v>18</v>
      </c>
      <c r="G27" s="58">
        <v>5</v>
      </c>
      <c r="H27" s="58">
        <v>36</v>
      </c>
      <c r="I27" s="9">
        <f t="shared" si="0"/>
        <v>98</v>
      </c>
      <c r="J27" s="10">
        <f t="shared" si="1"/>
        <v>6.9209039548022598E-3</v>
      </c>
      <c r="K27" s="1"/>
      <c r="L27" s="1"/>
      <c r="M27" s="1"/>
      <c r="N27" s="1"/>
      <c r="O27" s="1"/>
      <c r="P27" s="1"/>
    </row>
    <row r="28" spans="1:16" ht="23.1" customHeight="1" x14ac:dyDescent="0.35">
      <c r="A28" s="53"/>
      <c r="B28" s="7">
        <v>19</v>
      </c>
      <c r="C28" s="61" t="s">
        <v>102</v>
      </c>
      <c r="D28" s="58">
        <v>16</v>
      </c>
      <c r="E28" s="58">
        <v>29</v>
      </c>
      <c r="F28" s="58">
        <v>4</v>
      </c>
      <c r="G28" s="58">
        <v>33</v>
      </c>
      <c r="H28" s="58">
        <v>15</v>
      </c>
      <c r="I28" s="9">
        <f t="shared" si="0"/>
        <v>97</v>
      </c>
      <c r="J28" s="10">
        <f t="shared" si="1"/>
        <v>6.8502824858757061E-3</v>
      </c>
      <c r="K28" s="1"/>
      <c r="L28" s="1"/>
      <c r="M28" s="1"/>
      <c r="N28" s="1"/>
      <c r="O28" s="1"/>
      <c r="P28" s="1"/>
    </row>
    <row r="29" spans="1:16" ht="23.1" customHeight="1" x14ac:dyDescent="0.35">
      <c r="A29" s="53"/>
      <c r="B29" s="7">
        <v>20</v>
      </c>
      <c r="C29" s="61" t="s">
        <v>71</v>
      </c>
      <c r="D29" s="58">
        <v>19</v>
      </c>
      <c r="E29" s="58">
        <v>3</v>
      </c>
      <c r="F29" s="58">
        <v>14</v>
      </c>
      <c r="G29" s="58">
        <v>12</v>
      </c>
      <c r="H29" s="58">
        <v>21</v>
      </c>
      <c r="I29" s="9">
        <f t="shared" si="0"/>
        <v>69</v>
      </c>
      <c r="J29" s="10">
        <f t="shared" si="1"/>
        <v>4.8728813559322038E-3</v>
      </c>
      <c r="K29" s="1"/>
      <c r="L29" s="1"/>
      <c r="M29" s="1"/>
      <c r="N29" s="1"/>
      <c r="O29" s="1"/>
      <c r="P29" s="1"/>
    </row>
    <row r="30" spans="1:16" ht="23.1" customHeight="1" x14ac:dyDescent="0.35">
      <c r="A30" s="53"/>
      <c r="B30" s="7">
        <v>21</v>
      </c>
      <c r="C30" s="61" t="s">
        <v>77</v>
      </c>
      <c r="D30" s="58">
        <v>27</v>
      </c>
      <c r="E30" s="58">
        <v>3</v>
      </c>
      <c r="F30" s="58">
        <v>10</v>
      </c>
      <c r="G30" s="58">
        <v>2</v>
      </c>
      <c r="H30" s="58">
        <v>23</v>
      </c>
      <c r="I30" s="9">
        <f t="shared" si="0"/>
        <v>65</v>
      </c>
      <c r="J30" s="10">
        <f t="shared" si="1"/>
        <v>4.5903954802259889E-3</v>
      </c>
      <c r="K30" s="1"/>
      <c r="L30" s="1"/>
      <c r="M30" s="1"/>
      <c r="N30" s="1"/>
      <c r="O30" s="1"/>
      <c r="P30" s="1"/>
    </row>
    <row r="31" spans="1:16" ht="23.1" customHeight="1" x14ac:dyDescent="0.35">
      <c r="A31" s="53"/>
      <c r="B31" s="7">
        <v>22</v>
      </c>
      <c r="C31" s="61" t="s">
        <v>69</v>
      </c>
      <c r="D31" s="58">
        <v>35</v>
      </c>
      <c r="E31" s="58">
        <v>3</v>
      </c>
      <c r="F31" s="58">
        <v>8</v>
      </c>
      <c r="G31" s="58">
        <v>0</v>
      </c>
      <c r="H31" s="58">
        <v>5</v>
      </c>
      <c r="I31" s="9">
        <f t="shared" si="0"/>
        <v>51</v>
      </c>
      <c r="J31" s="10">
        <f t="shared" si="1"/>
        <v>3.6016949152542373E-3</v>
      </c>
      <c r="K31" s="1"/>
      <c r="L31" s="1"/>
      <c r="M31" s="1"/>
      <c r="N31" s="1"/>
      <c r="O31" s="1"/>
      <c r="P31" s="1"/>
    </row>
    <row r="32" spans="1:16" ht="23.1" customHeight="1" x14ac:dyDescent="0.35">
      <c r="A32" s="53"/>
      <c r="B32" s="7">
        <v>23</v>
      </c>
      <c r="C32" s="61" t="s">
        <v>104</v>
      </c>
      <c r="D32" s="58">
        <v>2</v>
      </c>
      <c r="E32" s="58">
        <v>0</v>
      </c>
      <c r="F32" s="58">
        <v>0</v>
      </c>
      <c r="G32" s="58">
        <v>1</v>
      </c>
      <c r="H32" s="58">
        <v>43</v>
      </c>
      <c r="I32" s="9">
        <f t="shared" si="0"/>
        <v>46</v>
      </c>
      <c r="J32" s="10">
        <f t="shared" si="1"/>
        <v>3.2485875706214687E-3</v>
      </c>
      <c r="K32" s="1"/>
      <c r="L32" s="1"/>
      <c r="M32" s="1"/>
      <c r="N32" s="1"/>
      <c r="O32" s="1"/>
      <c r="P32" s="1"/>
    </row>
    <row r="33" spans="1:16" ht="23.1" customHeight="1" x14ac:dyDescent="0.35">
      <c r="A33" s="53"/>
      <c r="B33" s="7">
        <v>24</v>
      </c>
      <c r="C33" s="61" t="s">
        <v>165</v>
      </c>
      <c r="D33" s="58">
        <v>18</v>
      </c>
      <c r="E33" s="58">
        <v>11</v>
      </c>
      <c r="F33" s="58">
        <v>7</v>
      </c>
      <c r="G33" s="58">
        <v>3</v>
      </c>
      <c r="H33" s="58">
        <v>5</v>
      </c>
      <c r="I33" s="9">
        <f t="shared" si="0"/>
        <v>44</v>
      </c>
      <c r="J33" s="10">
        <f t="shared" si="1"/>
        <v>3.1073446327683617E-3</v>
      </c>
      <c r="K33" s="1"/>
      <c r="L33" s="1"/>
      <c r="M33" s="1"/>
      <c r="N33" s="1"/>
      <c r="O33" s="1"/>
      <c r="P33" s="1"/>
    </row>
    <row r="34" spans="1:16" ht="23.1" customHeight="1" x14ac:dyDescent="0.35">
      <c r="A34" s="53"/>
      <c r="B34" s="7">
        <v>25</v>
      </c>
      <c r="C34" s="61" t="s">
        <v>100</v>
      </c>
      <c r="D34" s="58">
        <v>33</v>
      </c>
      <c r="E34" s="58">
        <v>0</v>
      </c>
      <c r="F34" s="58">
        <v>3</v>
      </c>
      <c r="G34" s="58">
        <v>0</v>
      </c>
      <c r="H34" s="58">
        <v>4</v>
      </c>
      <c r="I34" s="9">
        <f t="shared" si="0"/>
        <v>40</v>
      </c>
      <c r="J34" s="10">
        <f t="shared" si="1"/>
        <v>2.8248587570621469E-3</v>
      </c>
      <c r="K34" s="1"/>
      <c r="L34" s="1"/>
      <c r="M34" s="1"/>
      <c r="N34" s="1"/>
      <c r="O34" s="1"/>
      <c r="P34" s="1"/>
    </row>
    <row r="35" spans="1:16" ht="23.1" customHeight="1" x14ac:dyDescent="0.35">
      <c r="A35" s="53"/>
      <c r="B35" s="7">
        <v>26</v>
      </c>
      <c r="C35" s="61" t="s">
        <v>98</v>
      </c>
      <c r="D35" s="58">
        <v>21</v>
      </c>
      <c r="E35" s="58">
        <v>0</v>
      </c>
      <c r="F35" s="58">
        <v>0</v>
      </c>
      <c r="G35" s="58">
        <v>0</v>
      </c>
      <c r="H35" s="58">
        <v>5</v>
      </c>
      <c r="I35" s="9">
        <f t="shared" si="0"/>
        <v>26</v>
      </c>
      <c r="J35" s="10">
        <f t="shared" si="1"/>
        <v>1.8361581920903955E-3</v>
      </c>
      <c r="K35" s="1"/>
      <c r="L35" s="1"/>
      <c r="M35" s="1"/>
      <c r="N35" s="1"/>
      <c r="O35" s="1"/>
      <c r="P35" s="1"/>
    </row>
    <row r="36" spans="1:16" ht="23.1" customHeight="1" x14ac:dyDescent="0.35">
      <c r="A36" s="53"/>
      <c r="B36" s="7">
        <v>27</v>
      </c>
      <c r="C36" s="61" t="s">
        <v>79</v>
      </c>
      <c r="D36" s="58">
        <v>1</v>
      </c>
      <c r="E36" s="58">
        <v>5</v>
      </c>
      <c r="F36" s="58">
        <v>8</v>
      </c>
      <c r="G36" s="58">
        <v>7</v>
      </c>
      <c r="H36" s="58">
        <v>0</v>
      </c>
      <c r="I36" s="9">
        <f t="shared" si="0"/>
        <v>21</v>
      </c>
      <c r="J36" s="10">
        <f t="shared" si="1"/>
        <v>1.4830508474576272E-3</v>
      </c>
      <c r="K36" s="1"/>
      <c r="L36" s="1"/>
      <c r="M36" s="1"/>
      <c r="N36" s="1"/>
      <c r="O36" s="1"/>
      <c r="P36" s="1"/>
    </row>
    <row r="37" spans="1:16" ht="23.1" customHeight="1" x14ac:dyDescent="0.35">
      <c r="A37" s="53"/>
      <c r="B37" s="7">
        <v>28</v>
      </c>
      <c r="C37" s="61" t="s">
        <v>63</v>
      </c>
      <c r="D37" s="58">
        <v>2</v>
      </c>
      <c r="E37" s="58">
        <v>0</v>
      </c>
      <c r="F37" s="58">
        <v>1</v>
      </c>
      <c r="G37" s="58">
        <v>0</v>
      </c>
      <c r="H37" s="58">
        <v>16</v>
      </c>
      <c r="I37" s="9">
        <f t="shared" si="0"/>
        <v>19</v>
      </c>
      <c r="J37" s="10">
        <f t="shared" si="1"/>
        <v>1.3418079096045197E-3</v>
      </c>
      <c r="K37" s="1"/>
      <c r="L37" s="1"/>
      <c r="M37" s="1"/>
      <c r="N37" s="1"/>
      <c r="O37" s="1"/>
      <c r="P37" s="1"/>
    </row>
    <row r="38" spans="1:16" ht="23.1" customHeight="1" x14ac:dyDescent="0.35">
      <c r="A38" s="53"/>
      <c r="B38" s="7">
        <v>29</v>
      </c>
      <c r="C38" s="61" t="s">
        <v>101</v>
      </c>
      <c r="D38" s="58">
        <v>5</v>
      </c>
      <c r="E38" s="58">
        <v>2</v>
      </c>
      <c r="F38" s="58">
        <v>5</v>
      </c>
      <c r="G38" s="58">
        <v>1</v>
      </c>
      <c r="H38" s="58">
        <v>0</v>
      </c>
      <c r="I38" s="9">
        <f t="shared" si="0"/>
        <v>13</v>
      </c>
      <c r="J38" s="10">
        <f t="shared" si="1"/>
        <v>9.1807909604519776E-4</v>
      </c>
      <c r="K38" s="1"/>
      <c r="L38" s="1"/>
      <c r="M38" s="1"/>
      <c r="N38" s="1"/>
      <c r="O38" s="1"/>
      <c r="P38" s="1"/>
    </row>
    <row r="39" spans="1:16" ht="23.1" customHeight="1" x14ac:dyDescent="0.35">
      <c r="A39" s="53"/>
      <c r="B39" s="7">
        <v>30</v>
      </c>
      <c r="C39" s="61" t="s">
        <v>76</v>
      </c>
      <c r="D39" s="58">
        <v>2</v>
      </c>
      <c r="E39" s="58">
        <v>0</v>
      </c>
      <c r="F39" s="58">
        <v>1</v>
      </c>
      <c r="G39" s="58">
        <v>0</v>
      </c>
      <c r="H39" s="58">
        <v>7</v>
      </c>
      <c r="I39" s="9">
        <f t="shared" si="0"/>
        <v>10</v>
      </c>
      <c r="J39" s="10">
        <f t="shared" si="1"/>
        <v>7.0621468926553672E-4</v>
      </c>
      <c r="K39" s="1"/>
      <c r="L39" s="1"/>
      <c r="M39" s="1"/>
      <c r="N39" s="1"/>
      <c r="O39" s="1"/>
      <c r="P39" s="1"/>
    </row>
    <row r="40" spans="1:16" ht="23.1" customHeight="1" x14ac:dyDescent="0.35">
      <c r="A40" s="53"/>
      <c r="B40" s="7">
        <v>31</v>
      </c>
      <c r="C40" s="61" t="s">
        <v>78</v>
      </c>
      <c r="D40" s="58">
        <v>6</v>
      </c>
      <c r="E40" s="58">
        <v>0</v>
      </c>
      <c r="F40" s="58">
        <v>0</v>
      </c>
      <c r="G40" s="58">
        <v>0</v>
      </c>
      <c r="H40" s="58">
        <v>1</v>
      </c>
      <c r="I40" s="9">
        <f t="shared" si="0"/>
        <v>7</v>
      </c>
      <c r="J40" s="10">
        <f t="shared" si="1"/>
        <v>4.9435028248587568E-4</v>
      </c>
      <c r="K40" s="1"/>
      <c r="L40" s="1"/>
      <c r="M40" s="1"/>
      <c r="N40" s="1"/>
      <c r="O40" s="1"/>
      <c r="P40" s="1"/>
    </row>
    <row r="41" spans="1:16" ht="23.1" customHeight="1" x14ac:dyDescent="0.35">
      <c r="A41" s="53"/>
      <c r="B41" s="7">
        <v>32</v>
      </c>
      <c r="C41" s="61" t="s">
        <v>66</v>
      </c>
      <c r="D41" s="58">
        <v>3</v>
      </c>
      <c r="E41" s="58">
        <v>2</v>
      </c>
      <c r="F41" s="58">
        <v>0</v>
      </c>
      <c r="G41" s="58">
        <v>0</v>
      </c>
      <c r="H41" s="58">
        <v>2</v>
      </c>
      <c r="I41" s="9">
        <f t="shared" si="0"/>
        <v>7</v>
      </c>
      <c r="J41" s="10">
        <f t="shared" si="1"/>
        <v>4.9435028248587568E-4</v>
      </c>
      <c r="K41" s="1"/>
      <c r="L41" s="1"/>
      <c r="M41" s="1"/>
      <c r="N41" s="1"/>
      <c r="O41" s="1"/>
      <c r="P41" s="1"/>
    </row>
    <row r="42" spans="1:16" ht="23.1" customHeight="1" x14ac:dyDescent="0.35">
      <c r="A42" s="53"/>
      <c r="B42" s="7">
        <v>33</v>
      </c>
      <c r="C42" s="61" t="s">
        <v>96</v>
      </c>
      <c r="D42" s="58">
        <v>1</v>
      </c>
      <c r="E42" s="58">
        <v>0</v>
      </c>
      <c r="F42" s="58">
        <v>0</v>
      </c>
      <c r="G42" s="58">
        <v>0</v>
      </c>
      <c r="H42" s="58">
        <v>5</v>
      </c>
      <c r="I42" s="9">
        <f t="shared" si="0"/>
        <v>6</v>
      </c>
      <c r="J42" s="10">
        <f t="shared" si="1"/>
        <v>4.2372881355932202E-4</v>
      </c>
      <c r="K42" s="1"/>
      <c r="L42" s="1"/>
      <c r="M42" s="1"/>
      <c r="N42" s="1"/>
      <c r="O42" s="1"/>
      <c r="P42" s="1"/>
    </row>
    <row r="43" spans="1:16" ht="23.1" customHeight="1" x14ac:dyDescent="0.35">
      <c r="A43" s="53"/>
      <c r="B43" s="7">
        <v>34</v>
      </c>
      <c r="C43" s="61" t="s">
        <v>92</v>
      </c>
      <c r="D43" s="58">
        <v>2</v>
      </c>
      <c r="E43" s="58">
        <v>1</v>
      </c>
      <c r="F43" s="58">
        <v>0</v>
      </c>
      <c r="G43" s="58">
        <v>1</v>
      </c>
      <c r="H43" s="58">
        <v>0</v>
      </c>
      <c r="I43" s="9">
        <f t="shared" si="0"/>
        <v>4</v>
      </c>
      <c r="J43" s="10">
        <f t="shared" si="1"/>
        <v>2.824858757062147E-4</v>
      </c>
      <c r="K43" s="1"/>
      <c r="L43" s="1"/>
      <c r="M43" s="1"/>
      <c r="N43" s="1"/>
      <c r="O43" s="1"/>
      <c r="P43" s="1"/>
    </row>
    <row r="44" spans="1:16" ht="23.1" customHeight="1" x14ac:dyDescent="0.35">
      <c r="A44" s="53"/>
      <c r="B44" s="7">
        <v>35</v>
      </c>
      <c r="C44" s="61" t="s">
        <v>94</v>
      </c>
      <c r="D44" s="58">
        <v>1</v>
      </c>
      <c r="E44" s="58">
        <v>1</v>
      </c>
      <c r="F44" s="58">
        <v>0</v>
      </c>
      <c r="G44" s="58">
        <v>1</v>
      </c>
      <c r="H44" s="58">
        <v>0</v>
      </c>
      <c r="I44" s="9">
        <f t="shared" si="0"/>
        <v>3</v>
      </c>
      <c r="J44" s="10">
        <f t="shared" si="1"/>
        <v>2.1186440677966101E-4</v>
      </c>
      <c r="K44" s="1"/>
      <c r="L44" s="1"/>
      <c r="M44" s="1"/>
      <c r="N44" s="1"/>
      <c r="O44" s="1"/>
      <c r="P44" s="1"/>
    </row>
    <row r="45" spans="1:16" ht="23.1" customHeight="1" x14ac:dyDescent="0.35">
      <c r="A45" s="53"/>
      <c r="B45" s="7">
        <v>36</v>
      </c>
      <c r="C45" s="61" t="s">
        <v>91</v>
      </c>
      <c r="D45" s="58">
        <v>0</v>
      </c>
      <c r="E45" s="58">
        <v>1</v>
      </c>
      <c r="F45" s="58">
        <v>0</v>
      </c>
      <c r="G45" s="58">
        <v>1</v>
      </c>
      <c r="H45" s="58">
        <v>0</v>
      </c>
      <c r="I45" s="9">
        <f t="shared" si="0"/>
        <v>2</v>
      </c>
      <c r="J45" s="10">
        <f t="shared" si="1"/>
        <v>1.4124293785310735E-4</v>
      </c>
      <c r="K45" s="1"/>
      <c r="L45" s="1"/>
      <c r="M45" s="1"/>
      <c r="N45" s="1"/>
      <c r="O45" s="1"/>
      <c r="P45" s="1"/>
    </row>
    <row r="46" spans="1:16" ht="23.1" customHeight="1" x14ac:dyDescent="0.35">
      <c r="A46" s="53"/>
      <c r="B46" s="7">
        <v>37</v>
      </c>
      <c r="C46" s="61" t="s">
        <v>93</v>
      </c>
      <c r="D46" s="58">
        <v>1</v>
      </c>
      <c r="E46" s="58">
        <v>0</v>
      </c>
      <c r="F46" s="58">
        <v>0</v>
      </c>
      <c r="G46" s="58">
        <v>1</v>
      </c>
      <c r="H46" s="58">
        <v>0</v>
      </c>
      <c r="I46" s="9">
        <f t="shared" si="0"/>
        <v>2</v>
      </c>
      <c r="J46" s="10">
        <f t="shared" si="1"/>
        <v>1.4124293785310735E-4</v>
      </c>
      <c r="K46" s="1"/>
      <c r="L46" s="1"/>
      <c r="M46" s="1"/>
      <c r="N46" s="1"/>
      <c r="O46" s="1"/>
      <c r="P46" s="1"/>
    </row>
    <row r="47" spans="1:16" ht="23.1" customHeight="1" x14ac:dyDescent="0.35">
      <c r="A47" s="53"/>
      <c r="B47" s="7">
        <v>38</v>
      </c>
      <c r="C47" s="61" t="s">
        <v>89</v>
      </c>
      <c r="D47" s="58">
        <v>0</v>
      </c>
      <c r="E47" s="58">
        <v>0</v>
      </c>
      <c r="F47" s="58">
        <v>1</v>
      </c>
      <c r="G47" s="58">
        <v>0</v>
      </c>
      <c r="H47" s="58">
        <v>1</v>
      </c>
      <c r="I47" s="9">
        <f t="shared" si="0"/>
        <v>2</v>
      </c>
      <c r="J47" s="10">
        <f t="shared" si="1"/>
        <v>1.4124293785310735E-4</v>
      </c>
      <c r="K47" s="1"/>
      <c r="L47" s="1"/>
      <c r="M47" s="1"/>
      <c r="N47" s="1"/>
      <c r="O47" s="1"/>
      <c r="P47" s="1"/>
    </row>
    <row r="48" spans="1:16" ht="23.1" customHeight="1" x14ac:dyDescent="0.35">
      <c r="A48" s="53"/>
      <c r="B48" s="7">
        <v>39</v>
      </c>
      <c r="C48" s="61" t="s">
        <v>95</v>
      </c>
      <c r="D48" s="58">
        <v>1</v>
      </c>
      <c r="E48" s="58">
        <v>0</v>
      </c>
      <c r="F48" s="58">
        <v>0</v>
      </c>
      <c r="G48" s="58">
        <v>0</v>
      </c>
      <c r="H48" s="58">
        <v>0</v>
      </c>
      <c r="I48" s="9">
        <f t="shared" si="0"/>
        <v>1</v>
      </c>
      <c r="J48" s="10">
        <f t="shared" si="1"/>
        <v>7.0621468926553675E-5</v>
      </c>
      <c r="K48" s="1"/>
      <c r="L48" s="1"/>
      <c r="M48" s="1"/>
      <c r="N48" s="1"/>
      <c r="O48" s="1"/>
      <c r="P48" s="1"/>
    </row>
    <row r="49" spans="1:16" ht="23.1" customHeight="1" x14ac:dyDescent="0.35">
      <c r="A49" s="53"/>
      <c r="B49" s="7">
        <v>40</v>
      </c>
      <c r="C49" s="61" t="s">
        <v>107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9">
        <f t="shared" si="0"/>
        <v>0</v>
      </c>
      <c r="J49" s="10">
        <f t="shared" si="1"/>
        <v>0</v>
      </c>
      <c r="K49" s="1"/>
      <c r="L49" s="1"/>
      <c r="M49" s="1"/>
      <c r="N49" s="1"/>
      <c r="O49" s="1"/>
      <c r="P49" s="1"/>
    </row>
    <row r="50" spans="1:16" ht="23.1" customHeight="1" x14ac:dyDescent="0.35">
      <c r="A50" s="53"/>
      <c r="B50" s="7">
        <v>41</v>
      </c>
      <c r="C50" s="61" t="s">
        <v>112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9">
        <f t="shared" si="0"/>
        <v>0</v>
      </c>
      <c r="J50" s="10">
        <f t="shared" si="1"/>
        <v>0</v>
      </c>
      <c r="K50" s="1"/>
      <c r="L50" s="1"/>
      <c r="M50" s="1"/>
      <c r="N50" s="1"/>
      <c r="O50" s="1"/>
      <c r="P50" s="1"/>
    </row>
    <row r="51" spans="1:16" ht="23.1" customHeight="1" x14ac:dyDescent="0.35">
      <c r="A51" s="53"/>
      <c r="B51" s="7">
        <v>42</v>
      </c>
      <c r="C51" s="61" t="s">
        <v>97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9">
        <f t="shared" si="0"/>
        <v>0</v>
      </c>
      <c r="J51" s="10">
        <f t="shared" si="1"/>
        <v>0</v>
      </c>
      <c r="K51" s="1"/>
      <c r="L51" s="1"/>
      <c r="M51" s="1"/>
      <c r="N51" s="1"/>
      <c r="O51" s="1"/>
      <c r="P51" s="1"/>
    </row>
    <row r="52" spans="1:16" ht="23.1" customHeight="1" x14ac:dyDescent="0.35">
      <c r="A52" s="53"/>
      <c r="B52" s="7">
        <v>43</v>
      </c>
      <c r="C52" s="61" t="s">
        <v>72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9">
        <f t="shared" si="0"/>
        <v>0</v>
      </c>
      <c r="J52" s="10">
        <f t="shared" si="1"/>
        <v>0</v>
      </c>
      <c r="K52" s="1"/>
      <c r="L52" s="1"/>
      <c r="M52" s="1"/>
      <c r="N52" s="1"/>
      <c r="O52" s="1"/>
      <c r="P52" s="1"/>
    </row>
    <row r="53" spans="1:16" ht="23.1" customHeight="1" x14ac:dyDescent="0.35">
      <c r="A53" s="53"/>
      <c r="B53" s="7">
        <v>44</v>
      </c>
      <c r="C53" s="61" t="s">
        <v>99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9">
        <f t="shared" si="0"/>
        <v>0</v>
      </c>
      <c r="J53" s="10">
        <f t="shared" si="1"/>
        <v>0</v>
      </c>
      <c r="K53" s="1"/>
      <c r="L53" s="1"/>
      <c r="M53" s="1"/>
      <c r="N53" s="1"/>
      <c r="O53" s="1"/>
      <c r="P53" s="1"/>
    </row>
    <row r="54" spans="1:16" ht="23.1" customHeight="1" x14ac:dyDescent="0.35">
      <c r="A54" s="53"/>
      <c r="B54" s="7">
        <v>45</v>
      </c>
      <c r="C54" s="61" t="s">
        <v>90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9">
        <f t="shared" si="0"/>
        <v>0</v>
      </c>
      <c r="J54" s="10">
        <f t="shared" si="1"/>
        <v>0</v>
      </c>
      <c r="K54" s="1"/>
      <c r="L54" s="1"/>
      <c r="M54" s="1"/>
      <c r="N54" s="1"/>
      <c r="O54" s="1"/>
      <c r="P54" s="1"/>
    </row>
    <row r="55" spans="1:16" ht="23.1" customHeight="1" x14ac:dyDescent="0.35">
      <c r="A55" s="53"/>
      <c r="B55" s="7">
        <v>46</v>
      </c>
      <c r="C55" s="61" t="s">
        <v>64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9">
        <f t="shared" si="0"/>
        <v>0</v>
      </c>
      <c r="J55" s="10">
        <f t="shared" si="1"/>
        <v>0</v>
      </c>
      <c r="K55" s="1"/>
      <c r="L55" s="1"/>
      <c r="M55" s="1"/>
      <c r="N55" s="1"/>
      <c r="O55" s="1"/>
      <c r="P55" s="1"/>
    </row>
    <row r="56" spans="1:16" ht="23.1" customHeight="1" x14ac:dyDescent="0.35">
      <c r="A56" s="53"/>
      <c r="B56" s="7"/>
      <c r="C56" s="61" t="s">
        <v>73</v>
      </c>
      <c r="D56" s="58">
        <v>12</v>
      </c>
      <c r="E56" s="58">
        <v>4</v>
      </c>
      <c r="F56" s="58">
        <v>68</v>
      </c>
      <c r="G56" s="58">
        <v>7</v>
      </c>
      <c r="H56" s="58">
        <v>10</v>
      </c>
      <c r="I56" s="9">
        <f t="shared" si="0"/>
        <v>101</v>
      </c>
      <c r="J56" s="10">
        <f t="shared" si="1"/>
        <v>7.1327683615819209E-3</v>
      </c>
      <c r="K56" s="1"/>
      <c r="L56" s="1"/>
      <c r="M56" s="1"/>
      <c r="N56" s="1"/>
      <c r="O56" s="1"/>
      <c r="P56" s="1"/>
    </row>
    <row r="57" spans="1:16" ht="23.1" customHeight="1" x14ac:dyDescent="0.35">
      <c r="A57" s="53"/>
      <c r="B57" s="7"/>
      <c r="C57" s="61" t="s">
        <v>103</v>
      </c>
      <c r="D57" s="58">
        <v>2</v>
      </c>
      <c r="E57" s="58">
        <v>2</v>
      </c>
      <c r="F57" s="58">
        <v>1</v>
      </c>
      <c r="G57" s="58">
        <v>2</v>
      </c>
      <c r="H57" s="58">
        <v>4</v>
      </c>
      <c r="I57" s="9">
        <f t="shared" si="0"/>
        <v>11</v>
      </c>
      <c r="J57" s="10">
        <f t="shared" si="1"/>
        <v>7.7683615819209044E-4</v>
      </c>
      <c r="K57" s="1"/>
      <c r="L57" s="1"/>
      <c r="M57" s="1"/>
      <c r="N57" s="1"/>
      <c r="O57" s="1"/>
      <c r="P57" s="1"/>
    </row>
    <row r="58" spans="1:16" ht="23.1" customHeight="1" thickBot="1" x14ac:dyDescent="0.4">
      <c r="A58" s="1"/>
      <c r="B58" s="87" t="s">
        <v>2</v>
      </c>
      <c r="C58" s="88"/>
      <c r="D58" s="59">
        <f>SUM(D10:D57)</f>
        <v>5498</v>
      </c>
      <c r="E58" s="59">
        <f t="shared" ref="E58:I58" si="2">SUM(E10:E57)</f>
        <v>2143</v>
      </c>
      <c r="F58" s="59">
        <f t="shared" si="2"/>
        <v>2506</v>
      </c>
      <c r="G58" s="59">
        <f t="shared" si="2"/>
        <v>886</v>
      </c>
      <c r="H58" s="59">
        <f t="shared" si="2"/>
        <v>3127</v>
      </c>
      <c r="I58" s="59">
        <f t="shared" si="2"/>
        <v>14160</v>
      </c>
      <c r="J58" s="11">
        <f>SUM(J10:J57)</f>
        <v>1.0000000000000002</v>
      </c>
      <c r="K58" s="1"/>
      <c r="L58" s="1"/>
      <c r="M58" s="1"/>
      <c r="N58" s="1"/>
      <c r="O58" s="1"/>
      <c r="P58" s="1"/>
    </row>
    <row r="59" spans="1:16" ht="17.25" x14ac:dyDescent="0.35">
      <c r="A59" s="1"/>
      <c r="B59" s="54" t="s">
        <v>47</v>
      </c>
      <c r="C59" s="55"/>
      <c r="D59" s="55"/>
      <c r="E59" s="55"/>
      <c r="F59" s="55"/>
      <c r="G59" s="55"/>
      <c r="H59" s="55"/>
      <c r="I59" s="1"/>
      <c r="J59" s="1"/>
      <c r="K59" s="1"/>
      <c r="L59" s="1"/>
      <c r="M59" s="1"/>
      <c r="N59" s="1"/>
      <c r="O59" s="1"/>
      <c r="P59" s="1"/>
    </row>
  </sheetData>
  <autoFilter ref="B9:J36">
    <sortState ref="B10:J57">
      <sortCondition descending="1" ref="I9:I37"/>
    </sortState>
  </autoFilter>
  <mergeCells count="3">
    <mergeCell ref="B6:J6"/>
    <mergeCell ref="B7:J7"/>
    <mergeCell ref="B58:C58"/>
  </mergeCells>
  <conditionalFormatting sqref="J10:J58">
    <cfRule type="dataBar" priority="446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{DCB42431-0516-42B1-874D-88B5351FBE34}</x14:id>
        </ext>
      </extLst>
    </cfRule>
    <cfRule type="dataBar" priority="446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{57D20869-ECE1-4B70-9891-B647ADEDACD1}</x14:id>
        </ext>
      </extLst>
    </cfRule>
  </conditionalFormatting>
  <conditionalFormatting sqref="J10:J58">
    <cfRule type="dataBar" priority="44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{30524B5C-FE5B-43BC-A024-B82BF86DD81B}</x14:id>
        </ext>
      </extLst>
    </cfRule>
    <cfRule type="dataBar" priority="44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{746B3D79-192F-4D1E-8BDC-3A989EDD746D}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B42431-0516-42B1-874D-88B5351FBE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D20869-ECE1-4B70-9891-B647ADEDACD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J10:J58</xm:sqref>
        </x14:conditionalFormatting>
        <x14:conditionalFormatting xmlns:xm="http://schemas.microsoft.com/office/excel/2006/main">
          <x14:cfRule type="dataBar" id="{30524B5C-FE5B-43BC-A024-B82BF86DD8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6B3D79-192F-4D1E-8BDC-3A989EDD74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J10:J58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9"/>
  <sheetViews>
    <sheetView workbookViewId="0"/>
  </sheetViews>
  <sheetFormatPr baseColWidth="10" defaultRowHeight="15" x14ac:dyDescent="0.25"/>
  <cols>
    <col min="1" max="1" width="4.5703125" customWidth="1"/>
    <col min="2" max="2" width="4.7109375" customWidth="1"/>
    <col min="3" max="3" width="39.85546875" customWidth="1"/>
    <col min="4" max="4" width="19.28515625" bestFit="1" customWidth="1"/>
    <col min="5" max="5" width="17.28515625" customWidth="1"/>
    <col min="6" max="6" width="14.28515625" bestFit="1" customWidth="1"/>
    <col min="7" max="7" width="11.5703125" bestFit="1" customWidth="1"/>
    <col min="8" max="8" width="13.7109375" customWidth="1"/>
    <col min="9" max="9" width="3.4257812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20.25" customHeight="1" x14ac:dyDescent="0.25">
      <c r="B6" s="85" t="s">
        <v>154</v>
      </c>
      <c r="C6" s="85"/>
      <c r="D6" s="85"/>
      <c r="E6" s="85"/>
      <c r="F6" s="85"/>
      <c r="G6" s="85"/>
      <c r="H6" s="85"/>
      <c r="I6" s="56"/>
      <c r="J6" s="56"/>
      <c r="K6" s="56"/>
      <c r="L6" s="56"/>
      <c r="M6" s="56"/>
      <c r="N6" s="56"/>
    </row>
    <row r="7" spans="1:14" ht="15.75" x14ac:dyDescent="0.3">
      <c r="B7" s="86" t="str">
        <f>TITULOS!C8</f>
        <v>AÑO 2019 (ENERO - DICIEMBRE)</v>
      </c>
      <c r="C7" s="86"/>
      <c r="D7" s="86"/>
      <c r="E7" s="86"/>
      <c r="F7" s="86"/>
      <c r="G7" s="86"/>
      <c r="H7" s="86"/>
      <c r="I7" s="57"/>
      <c r="J7" s="57"/>
      <c r="K7" s="57"/>
      <c r="L7" s="57"/>
      <c r="M7" s="57"/>
      <c r="N7" s="57"/>
    </row>
    <row r="8" spans="1:14" ht="18.7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3.75" customHeight="1" x14ac:dyDescent="0.35">
      <c r="A9" s="1"/>
      <c r="B9" s="13" t="s">
        <v>1</v>
      </c>
      <c r="C9" s="14" t="str">
        <f>TITULOS!C12</f>
        <v>Delitos</v>
      </c>
      <c r="D9" s="14" t="s">
        <v>17</v>
      </c>
      <c r="E9" s="63" t="s">
        <v>39</v>
      </c>
      <c r="F9" s="14" t="s">
        <v>8</v>
      </c>
      <c r="G9" s="15" t="str">
        <f>TITULOS!C13</f>
        <v>Total</v>
      </c>
      <c r="H9" s="16" t="str">
        <f>TITULOS!C14</f>
        <v>%</v>
      </c>
      <c r="I9" s="1"/>
      <c r="J9" s="1"/>
      <c r="K9" s="1"/>
      <c r="L9" s="1"/>
      <c r="M9" s="1"/>
      <c r="N9" s="1"/>
    </row>
    <row r="10" spans="1:14" ht="23.1" customHeight="1" x14ac:dyDescent="0.35">
      <c r="A10" s="53"/>
      <c r="B10" s="7">
        <v>1</v>
      </c>
      <c r="C10" s="60" t="s">
        <v>80</v>
      </c>
      <c r="D10" s="58">
        <v>712</v>
      </c>
      <c r="E10" s="58">
        <v>264</v>
      </c>
      <c r="F10" s="58">
        <v>47</v>
      </c>
      <c r="G10" s="9">
        <f t="shared" ref="G10:G57" si="0">SUM(D10:F10)</f>
        <v>1023</v>
      </c>
      <c r="H10" s="10">
        <f t="shared" ref="H10:H57" si="1">G10/$G$58</f>
        <v>0.18209327162691349</v>
      </c>
      <c r="I10" s="1"/>
      <c r="J10" s="1"/>
      <c r="K10" s="1"/>
      <c r="L10" s="1"/>
      <c r="M10" s="1"/>
      <c r="N10" s="1"/>
    </row>
    <row r="11" spans="1:14" ht="23.1" customHeight="1" x14ac:dyDescent="0.35">
      <c r="A11" s="53"/>
      <c r="B11" s="7">
        <v>2</v>
      </c>
      <c r="C11" s="60" t="s">
        <v>74</v>
      </c>
      <c r="D11" s="58">
        <v>430</v>
      </c>
      <c r="E11" s="58">
        <v>111</v>
      </c>
      <c r="F11" s="58">
        <v>169</v>
      </c>
      <c r="G11" s="9">
        <f t="shared" si="0"/>
        <v>710</v>
      </c>
      <c r="H11" s="10">
        <f t="shared" si="1"/>
        <v>0.12637949448202207</v>
      </c>
      <c r="I11" s="1"/>
      <c r="J11" s="1"/>
      <c r="K11" s="1"/>
      <c r="L11" s="1"/>
      <c r="M11" s="1"/>
      <c r="N11" s="1"/>
    </row>
    <row r="12" spans="1:14" ht="23.1" customHeight="1" x14ac:dyDescent="0.35">
      <c r="A12" s="53"/>
      <c r="B12" s="7">
        <v>3</v>
      </c>
      <c r="C12" s="60" t="s">
        <v>111</v>
      </c>
      <c r="D12" s="58">
        <v>392</v>
      </c>
      <c r="E12" s="58">
        <v>121</v>
      </c>
      <c r="F12" s="58">
        <v>112</v>
      </c>
      <c r="G12" s="9">
        <f t="shared" si="0"/>
        <v>625</v>
      </c>
      <c r="H12" s="10">
        <f t="shared" si="1"/>
        <v>0.11124955500177999</v>
      </c>
      <c r="I12" s="1"/>
      <c r="J12" s="1"/>
      <c r="K12" s="1"/>
      <c r="L12" s="1"/>
      <c r="M12" s="1"/>
      <c r="N12" s="1"/>
    </row>
    <row r="13" spans="1:14" ht="23.1" customHeight="1" x14ac:dyDescent="0.35">
      <c r="A13" s="53"/>
      <c r="B13" s="7">
        <v>4</v>
      </c>
      <c r="C13" s="60" t="s">
        <v>109</v>
      </c>
      <c r="D13" s="58">
        <v>138</v>
      </c>
      <c r="E13" s="58">
        <v>197</v>
      </c>
      <c r="F13" s="58">
        <v>219</v>
      </c>
      <c r="G13" s="9">
        <f t="shared" si="0"/>
        <v>554</v>
      </c>
      <c r="H13" s="10">
        <f t="shared" si="1"/>
        <v>9.8611605553577786E-2</v>
      </c>
      <c r="I13" s="1"/>
      <c r="J13" s="1"/>
      <c r="K13" s="1"/>
      <c r="L13" s="1"/>
      <c r="M13" s="1"/>
      <c r="N13" s="1"/>
    </row>
    <row r="14" spans="1:14" ht="23.1" customHeight="1" x14ac:dyDescent="0.35">
      <c r="A14" s="53"/>
      <c r="B14" s="7">
        <v>5</v>
      </c>
      <c r="C14" s="60" t="s">
        <v>70</v>
      </c>
      <c r="D14" s="58">
        <v>185</v>
      </c>
      <c r="E14" s="58">
        <v>102</v>
      </c>
      <c r="F14" s="58">
        <v>116</v>
      </c>
      <c r="G14" s="9">
        <f t="shared" si="0"/>
        <v>403</v>
      </c>
      <c r="H14" s="10">
        <f t="shared" si="1"/>
        <v>7.1733713065147739E-2</v>
      </c>
      <c r="I14" s="1"/>
      <c r="J14" s="1"/>
      <c r="K14" s="1"/>
      <c r="L14" s="1"/>
      <c r="M14" s="1"/>
      <c r="N14" s="1"/>
    </row>
    <row r="15" spans="1:14" ht="23.1" customHeight="1" x14ac:dyDescent="0.35">
      <c r="A15" s="53"/>
      <c r="B15" s="7">
        <v>6</v>
      </c>
      <c r="C15" s="60" t="s">
        <v>67</v>
      </c>
      <c r="D15" s="58">
        <v>129</v>
      </c>
      <c r="E15" s="58">
        <v>103</v>
      </c>
      <c r="F15" s="58">
        <v>158</v>
      </c>
      <c r="G15" s="9">
        <f t="shared" si="0"/>
        <v>390</v>
      </c>
      <c r="H15" s="10">
        <f t="shared" si="1"/>
        <v>6.9419722321110711E-2</v>
      </c>
      <c r="I15" s="1"/>
      <c r="J15" s="1"/>
      <c r="K15" s="1"/>
      <c r="L15" s="1"/>
      <c r="M15" s="1"/>
      <c r="N15" s="1"/>
    </row>
    <row r="16" spans="1:14" ht="23.1" customHeight="1" x14ac:dyDescent="0.35">
      <c r="A16" s="53"/>
      <c r="B16" s="7">
        <v>7</v>
      </c>
      <c r="C16" s="60" t="s">
        <v>110</v>
      </c>
      <c r="D16" s="58">
        <v>125</v>
      </c>
      <c r="E16" s="58">
        <v>142</v>
      </c>
      <c r="F16" s="58">
        <v>35</v>
      </c>
      <c r="G16" s="9">
        <f t="shared" si="0"/>
        <v>302</v>
      </c>
      <c r="H16" s="10">
        <f t="shared" si="1"/>
        <v>5.3755784976860094E-2</v>
      </c>
      <c r="I16" s="1"/>
      <c r="J16" s="1"/>
      <c r="K16" s="1"/>
      <c r="L16" s="1"/>
      <c r="M16" s="1"/>
      <c r="N16" s="1"/>
    </row>
    <row r="17" spans="1:14" ht="23.1" customHeight="1" x14ac:dyDescent="0.35">
      <c r="A17" s="53"/>
      <c r="B17" s="7">
        <v>8</v>
      </c>
      <c r="C17" s="60" t="s">
        <v>65</v>
      </c>
      <c r="D17" s="58">
        <v>89</v>
      </c>
      <c r="E17" s="58">
        <v>28</v>
      </c>
      <c r="F17" s="58">
        <v>54</v>
      </c>
      <c r="G17" s="9">
        <f t="shared" si="0"/>
        <v>171</v>
      </c>
      <c r="H17" s="10">
        <f t="shared" si="1"/>
        <v>3.0437878248487007E-2</v>
      </c>
      <c r="I17" s="1"/>
      <c r="J17" s="1"/>
      <c r="K17" s="1"/>
      <c r="L17" s="1"/>
      <c r="M17" s="1"/>
      <c r="N17" s="1"/>
    </row>
    <row r="18" spans="1:14" ht="23.1" customHeight="1" x14ac:dyDescent="0.35">
      <c r="A18" s="53"/>
      <c r="B18" s="7">
        <v>9</v>
      </c>
      <c r="C18" s="60" t="s">
        <v>62</v>
      </c>
      <c r="D18" s="58">
        <v>71</v>
      </c>
      <c r="E18" s="58">
        <v>26</v>
      </c>
      <c r="F18" s="58">
        <v>52</v>
      </c>
      <c r="G18" s="9">
        <f t="shared" si="0"/>
        <v>149</v>
      </c>
      <c r="H18" s="10">
        <f t="shared" si="1"/>
        <v>2.6521893912424349E-2</v>
      </c>
      <c r="I18" s="1"/>
      <c r="J18" s="1"/>
      <c r="K18" s="1"/>
      <c r="L18" s="1"/>
      <c r="M18" s="1"/>
      <c r="N18" s="1"/>
    </row>
    <row r="19" spans="1:14" ht="23.1" customHeight="1" x14ac:dyDescent="0.35">
      <c r="A19" s="53"/>
      <c r="B19" s="7">
        <v>10</v>
      </c>
      <c r="C19" s="60" t="s">
        <v>58</v>
      </c>
      <c r="D19" s="58">
        <v>74</v>
      </c>
      <c r="E19" s="58">
        <v>24</v>
      </c>
      <c r="F19" s="58">
        <v>40</v>
      </c>
      <c r="G19" s="9">
        <f t="shared" si="0"/>
        <v>138</v>
      </c>
      <c r="H19" s="10">
        <f t="shared" si="1"/>
        <v>2.4563901744393022E-2</v>
      </c>
      <c r="I19" s="1"/>
      <c r="J19" s="1"/>
      <c r="K19" s="1"/>
      <c r="L19" s="1"/>
      <c r="M19" s="1"/>
      <c r="N19" s="1"/>
    </row>
    <row r="20" spans="1:14" ht="23.1" customHeight="1" x14ac:dyDescent="0.35">
      <c r="A20" s="53"/>
      <c r="B20" s="7">
        <v>11</v>
      </c>
      <c r="C20" s="60" t="s">
        <v>108</v>
      </c>
      <c r="D20" s="58">
        <v>55</v>
      </c>
      <c r="E20" s="58">
        <v>35</v>
      </c>
      <c r="F20" s="58">
        <v>37</v>
      </c>
      <c r="G20" s="9">
        <f t="shared" si="0"/>
        <v>127</v>
      </c>
      <c r="H20" s="10">
        <f t="shared" si="1"/>
        <v>2.2605909576361695E-2</v>
      </c>
      <c r="I20" s="1"/>
      <c r="J20" s="1"/>
      <c r="K20" s="1"/>
      <c r="L20" s="1"/>
      <c r="M20" s="1"/>
      <c r="N20" s="1"/>
    </row>
    <row r="21" spans="1:14" ht="23.1" customHeight="1" x14ac:dyDescent="0.35">
      <c r="A21" s="53"/>
      <c r="B21" s="7">
        <v>12</v>
      </c>
      <c r="C21" s="60" t="s">
        <v>105</v>
      </c>
      <c r="D21" s="58">
        <v>30</v>
      </c>
      <c r="E21" s="58">
        <v>38</v>
      </c>
      <c r="F21" s="58">
        <v>22</v>
      </c>
      <c r="G21" s="9">
        <f t="shared" si="0"/>
        <v>90</v>
      </c>
      <c r="H21" s="10">
        <f t="shared" si="1"/>
        <v>1.6019935920256318E-2</v>
      </c>
      <c r="I21" s="1"/>
      <c r="J21" s="1"/>
      <c r="K21" s="1"/>
      <c r="L21" s="1"/>
      <c r="M21" s="1"/>
      <c r="N21" s="1"/>
    </row>
    <row r="22" spans="1:14" ht="23.1" customHeight="1" x14ac:dyDescent="0.35">
      <c r="A22" s="53"/>
      <c r="B22" s="7">
        <v>13</v>
      </c>
      <c r="C22" s="60" t="s">
        <v>59</v>
      </c>
      <c r="D22" s="58">
        <v>54</v>
      </c>
      <c r="E22" s="58">
        <v>24</v>
      </c>
      <c r="F22" s="58">
        <v>10</v>
      </c>
      <c r="G22" s="9">
        <f t="shared" si="0"/>
        <v>88</v>
      </c>
      <c r="H22" s="10">
        <f t="shared" si="1"/>
        <v>1.5663937344250624E-2</v>
      </c>
      <c r="I22" s="1"/>
      <c r="J22" s="1"/>
      <c r="K22" s="1"/>
      <c r="L22" s="1"/>
      <c r="M22" s="1"/>
      <c r="N22" s="1"/>
    </row>
    <row r="23" spans="1:14" ht="23.1" customHeight="1" x14ac:dyDescent="0.35">
      <c r="A23" s="53"/>
      <c r="B23" s="7">
        <v>14</v>
      </c>
      <c r="C23" s="60" t="s">
        <v>101</v>
      </c>
      <c r="D23" s="58">
        <v>5</v>
      </c>
      <c r="E23" s="58">
        <v>32</v>
      </c>
      <c r="F23" s="58">
        <v>49</v>
      </c>
      <c r="G23" s="9">
        <f t="shared" si="0"/>
        <v>86</v>
      </c>
      <c r="H23" s="10">
        <f t="shared" si="1"/>
        <v>1.5307938768244928E-2</v>
      </c>
      <c r="I23" s="1"/>
      <c r="J23" s="1"/>
      <c r="K23" s="1"/>
      <c r="L23" s="1"/>
      <c r="M23" s="1"/>
      <c r="N23" s="1"/>
    </row>
    <row r="24" spans="1:14" ht="23.1" customHeight="1" x14ac:dyDescent="0.35">
      <c r="A24" s="53"/>
      <c r="B24" s="7">
        <v>15</v>
      </c>
      <c r="C24" s="60" t="s">
        <v>97</v>
      </c>
      <c r="D24" s="58">
        <v>0</v>
      </c>
      <c r="E24" s="58">
        <v>0</v>
      </c>
      <c r="F24" s="58">
        <v>83</v>
      </c>
      <c r="G24" s="9">
        <f t="shared" si="0"/>
        <v>83</v>
      </c>
      <c r="H24" s="10">
        <f t="shared" si="1"/>
        <v>1.4773940904236383E-2</v>
      </c>
      <c r="I24" s="1"/>
      <c r="J24" s="1"/>
      <c r="K24" s="1"/>
      <c r="L24" s="1"/>
      <c r="M24" s="1"/>
      <c r="N24" s="1"/>
    </row>
    <row r="25" spans="1:14" ht="23.1" customHeight="1" x14ac:dyDescent="0.35">
      <c r="A25" s="53"/>
      <c r="B25" s="7">
        <v>16</v>
      </c>
      <c r="C25" s="60" t="s">
        <v>106</v>
      </c>
      <c r="D25" s="58">
        <v>34</v>
      </c>
      <c r="E25" s="58">
        <v>12</v>
      </c>
      <c r="F25" s="58">
        <v>35</v>
      </c>
      <c r="G25" s="9">
        <f t="shared" si="0"/>
        <v>81</v>
      </c>
      <c r="H25" s="10">
        <f t="shared" si="1"/>
        <v>1.4417942328230687E-2</v>
      </c>
      <c r="I25" s="1"/>
      <c r="J25" s="1"/>
      <c r="K25" s="1"/>
      <c r="L25" s="1"/>
      <c r="M25" s="1"/>
      <c r="N25" s="1"/>
    </row>
    <row r="26" spans="1:14" ht="23.1" customHeight="1" x14ac:dyDescent="0.35">
      <c r="A26" s="53"/>
      <c r="B26" s="7">
        <v>17</v>
      </c>
      <c r="C26" s="60" t="s">
        <v>68</v>
      </c>
      <c r="D26" s="58">
        <v>31</v>
      </c>
      <c r="E26" s="58">
        <v>17</v>
      </c>
      <c r="F26" s="58">
        <v>28</v>
      </c>
      <c r="G26" s="9">
        <f t="shared" si="0"/>
        <v>76</v>
      </c>
      <c r="H26" s="10">
        <f t="shared" si="1"/>
        <v>1.3527945888216448E-2</v>
      </c>
      <c r="I26" s="1"/>
      <c r="J26" s="1"/>
      <c r="K26" s="1"/>
      <c r="L26" s="1"/>
      <c r="M26" s="1"/>
      <c r="N26" s="1"/>
    </row>
    <row r="27" spans="1:14" ht="23.1" customHeight="1" x14ac:dyDescent="0.35">
      <c r="A27" s="53"/>
      <c r="B27" s="7">
        <v>18</v>
      </c>
      <c r="C27" s="60" t="s">
        <v>61</v>
      </c>
      <c r="D27" s="58">
        <v>35</v>
      </c>
      <c r="E27" s="58">
        <v>11</v>
      </c>
      <c r="F27" s="58">
        <v>21</v>
      </c>
      <c r="G27" s="9">
        <f t="shared" si="0"/>
        <v>67</v>
      </c>
      <c r="H27" s="10">
        <f t="shared" si="1"/>
        <v>1.1925952296190815E-2</v>
      </c>
      <c r="I27" s="1"/>
      <c r="J27" s="1"/>
      <c r="K27" s="1"/>
      <c r="L27" s="1"/>
      <c r="M27" s="1"/>
      <c r="N27" s="1"/>
    </row>
    <row r="28" spans="1:14" ht="23.1" customHeight="1" x14ac:dyDescent="0.35">
      <c r="A28" s="53"/>
      <c r="B28" s="7">
        <v>19</v>
      </c>
      <c r="C28" s="60" t="s">
        <v>78</v>
      </c>
      <c r="D28" s="58">
        <v>19</v>
      </c>
      <c r="E28" s="58">
        <v>2</v>
      </c>
      <c r="F28" s="58">
        <v>37</v>
      </c>
      <c r="G28" s="9">
        <f t="shared" si="0"/>
        <v>58</v>
      </c>
      <c r="H28" s="10">
        <f t="shared" si="1"/>
        <v>1.0323958704165184E-2</v>
      </c>
      <c r="I28" s="1"/>
      <c r="J28" s="1"/>
      <c r="K28" s="1"/>
      <c r="L28" s="1"/>
      <c r="M28" s="1"/>
      <c r="N28" s="1"/>
    </row>
    <row r="29" spans="1:14" ht="23.1" customHeight="1" x14ac:dyDescent="0.35">
      <c r="A29" s="53"/>
      <c r="B29" s="7">
        <v>20</v>
      </c>
      <c r="C29" s="60" t="s">
        <v>75</v>
      </c>
      <c r="D29" s="58">
        <v>22</v>
      </c>
      <c r="E29" s="58">
        <v>15</v>
      </c>
      <c r="F29" s="58">
        <v>18</v>
      </c>
      <c r="G29" s="9">
        <f t="shared" si="0"/>
        <v>55</v>
      </c>
      <c r="H29" s="10">
        <f t="shared" si="1"/>
        <v>9.789960840156639E-3</v>
      </c>
      <c r="I29" s="1"/>
      <c r="J29" s="1"/>
      <c r="K29" s="1"/>
      <c r="L29" s="1"/>
      <c r="M29" s="1"/>
      <c r="N29" s="1"/>
    </row>
    <row r="30" spans="1:14" ht="23.1" customHeight="1" x14ac:dyDescent="0.35">
      <c r="A30" s="53"/>
      <c r="B30" s="7">
        <v>21</v>
      </c>
      <c r="C30" s="60" t="s">
        <v>66</v>
      </c>
      <c r="D30" s="58">
        <v>47</v>
      </c>
      <c r="E30" s="58">
        <v>0</v>
      </c>
      <c r="F30" s="58">
        <v>6</v>
      </c>
      <c r="G30" s="9">
        <f t="shared" si="0"/>
        <v>53</v>
      </c>
      <c r="H30" s="10">
        <f t="shared" si="1"/>
        <v>9.433962264150943E-3</v>
      </c>
      <c r="I30" s="1"/>
      <c r="J30" s="1"/>
      <c r="K30" s="1"/>
      <c r="L30" s="1"/>
      <c r="M30" s="1"/>
      <c r="N30" s="1"/>
    </row>
    <row r="31" spans="1:14" ht="23.1" customHeight="1" x14ac:dyDescent="0.35">
      <c r="A31" s="53"/>
      <c r="B31" s="7">
        <v>22</v>
      </c>
      <c r="C31" s="60" t="s">
        <v>107</v>
      </c>
      <c r="D31" s="58">
        <v>0</v>
      </c>
      <c r="E31" s="58">
        <v>44</v>
      </c>
      <c r="F31" s="58">
        <v>0</v>
      </c>
      <c r="G31" s="9">
        <f t="shared" si="0"/>
        <v>44</v>
      </c>
      <c r="H31" s="10">
        <f t="shared" si="1"/>
        <v>7.8319686721253119E-3</v>
      </c>
      <c r="I31" s="1"/>
      <c r="J31" s="1"/>
      <c r="K31" s="1"/>
      <c r="L31" s="1"/>
      <c r="M31" s="1"/>
      <c r="N31" s="1"/>
    </row>
    <row r="32" spans="1:14" ht="23.1" customHeight="1" x14ac:dyDescent="0.35">
      <c r="A32" s="53"/>
      <c r="B32" s="7">
        <v>23</v>
      </c>
      <c r="C32" s="60" t="s">
        <v>60</v>
      </c>
      <c r="D32" s="58">
        <v>13</v>
      </c>
      <c r="E32" s="58">
        <v>11</v>
      </c>
      <c r="F32" s="58">
        <v>15</v>
      </c>
      <c r="G32" s="9">
        <f t="shared" si="0"/>
        <v>39</v>
      </c>
      <c r="H32" s="10">
        <f t="shared" si="1"/>
        <v>6.9419722321110719E-3</v>
      </c>
      <c r="I32" s="1"/>
      <c r="J32" s="1"/>
      <c r="K32" s="1"/>
      <c r="L32" s="1"/>
      <c r="M32" s="1"/>
      <c r="N32" s="1"/>
    </row>
    <row r="33" spans="1:14" ht="23.1" customHeight="1" x14ac:dyDescent="0.35">
      <c r="A33" s="53"/>
      <c r="B33" s="7">
        <v>24</v>
      </c>
      <c r="C33" s="60" t="s">
        <v>102</v>
      </c>
      <c r="D33" s="58">
        <v>15</v>
      </c>
      <c r="E33" s="58">
        <v>8</v>
      </c>
      <c r="F33" s="58">
        <v>12</v>
      </c>
      <c r="G33" s="9">
        <f t="shared" si="0"/>
        <v>35</v>
      </c>
      <c r="H33" s="10">
        <f t="shared" si="1"/>
        <v>6.2299750800996799E-3</v>
      </c>
      <c r="I33" s="1"/>
      <c r="J33" s="1"/>
      <c r="K33" s="1"/>
      <c r="L33" s="1"/>
      <c r="M33" s="1"/>
      <c r="N33" s="1"/>
    </row>
    <row r="34" spans="1:14" ht="23.1" customHeight="1" x14ac:dyDescent="0.35">
      <c r="A34" s="53"/>
      <c r="B34" s="7">
        <v>25</v>
      </c>
      <c r="C34" s="60" t="s">
        <v>71</v>
      </c>
      <c r="D34" s="58">
        <v>11</v>
      </c>
      <c r="E34" s="58">
        <v>5</v>
      </c>
      <c r="F34" s="58">
        <v>9</v>
      </c>
      <c r="G34" s="9">
        <f t="shared" si="0"/>
        <v>25</v>
      </c>
      <c r="H34" s="10">
        <f t="shared" si="1"/>
        <v>4.4499822000712E-3</v>
      </c>
      <c r="I34" s="1"/>
      <c r="J34" s="1"/>
      <c r="K34" s="1"/>
      <c r="L34" s="1"/>
      <c r="M34" s="1"/>
      <c r="N34" s="1"/>
    </row>
    <row r="35" spans="1:14" ht="23.1" customHeight="1" x14ac:dyDescent="0.35">
      <c r="A35" s="53"/>
      <c r="B35" s="7">
        <v>26</v>
      </c>
      <c r="C35" s="60" t="s">
        <v>77</v>
      </c>
      <c r="D35" s="58">
        <v>8</v>
      </c>
      <c r="E35" s="58">
        <v>4</v>
      </c>
      <c r="F35" s="58">
        <v>10</v>
      </c>
      <c r="G35" s="9">
        <f t="shared" si="0"/>
        <v>22</v>
      </c>
      <c r="H35" s="10">
        <f t="shared" si="1"/>
        <v>3.915984336062656E-3</v>
      </c>
      <c r="I35" s="1"/>
      <c r="J35" s="1"/>
      <c r="K35" s="1"/>
      <c r="L35" s="1"/>
      <c r="M35" s="1"/>
      <c r="N35" s="1"/>
    </row>
    <row r="36" spans="1:14" ht="23.1" customHeight="1" x14ac:dyDescent="0.35">
      <c r="A36" s="53"/>
      <c r="B36" s="7">
        <v>27</v>
      </c>
      <c r="C36" s="60" t="s">
        <v>165</v>
      </c>
      <c r="D36" s="58">
        <v>11</v>
      </c>
      <c r="E36" s="58">
        <v>2</v>
      </c>
      <c r="F36" s="58">
        <v>9</v>
      </c>
      <c r="G36" s="9">
        <f t="shared" si="0"/>
        <v>22</v>
      </c>
      <c r="H36" s="10">
        <f t="shared" si="1"/>
        <v>3.915984336062656E-3</v>
      </c>
      <c r="I36" s="1"/>
      <c r="J36" s="1"/>
      <c r="K36" s="1"/>
      <c r="L36" s="1"/>
      <c r="M36" s="1"/>
      <c r="N36" s="1"/>
    </row>
    <row r="37" spans="1:14" ht="23.1" customHeight="1" x14ac:dyDescent="0.35">
      <c r="A37" s="53"/>
      <c r="B37" s="7">
        <v>28</v>
      </c>
      <c r="C37" s="60" t="s">
        <v>69</v>
      </c>
      <c r="D37" s="58">
        <v>4</v>
      </c>
      <c r="E37" s="58">
        <v>3</v>
      </c>
      <c r="F37" s="58">
        <v>7</v>
      </c>
      <c r="G37" s="9">
        <f t="shared" si="0"/>
        <v>14</v>
      </c>
      <c r="H37" s="10">
        <f t="shared" si="1"/>
        <v>2.491990032039872E-3</v>
      </c>
      <c r="I37" s="1"/>
      <c r="J37" s="1"/>
      <c r="K37" s="1"/>
      <c r="L37" s="1"/>
      <c r="M37" s="1"/>
      <c r="N37" s="1"/>
    </row>
    <row r="38" spans="1:14" ht="23.1" customHeight="1" x14ac:dyDescent="0.35">
      <c r="A38" s="53"/>
      <c r="B38" s="7">
        <v>29</v>
      </c>
      <c r="C38" s="60" t="s">
        <v>63</v>
      </c>
      <c r="D38" s="58">
        <v>1</v>
      </c>
      <c r="E38" s="58">
        <v>3</v>
      </c>
      <c r="F38" s="58">
        <v>5</v>
      </c>
      <c r="G38" s="9">
        <f t="shared" si="0"/>
        <v>9</v>
      </c>
      <c r="H38" s="10">
        <f t="shared" si="1"/>
        <v>1.601993592025632E-3</v>
      </c>
      <c r="I38" s="1"/>
      <c r="J38" s="1"/>
      <c r="K38" s="1"/>
      <c r="L38" s="1"/>
      <c r="M38" s="1"/>
      <c r="N38" s="1"/>
    </row>
    <row r="39" spans="1:14" ht="23.1" customHeight="1" x14ac:dyDescent="0.35">
      <c r="A39" s="53"/>
      <c r="B39" s="7">
        <v>30</v>
      </c>
      <c r="C39" s="60" t="s">
        <v>100</v>
      </c>
      <c r="D39" s="58">
        <v>7</v>
      </c>
      <c r="E39" s="58">
        <v>0</v>
      </c>
      <c r="F39" s="58">
        <v>1</v>
      </c>
      <c r="G39" s="9">
        <f t="shared" si="0"/>
        <v>8</v>
      </c>
      <c r="H39" s="10">
        <f t="shared" si="1"/>
        <v>1.423994304022784E-3</v>
      </c>
      <c r="I39" s="1"/>
      <c r="J39" s="1"/>
      <c r="K39" s="1"/>
      <c r="L39" s="1"/>
      <c r="M39" s="1"/>
      <c r="N39" s="1"/>
    </row>
    <row r="40" spans="1:14" ht="23.1" customHeight="1" x14ac:dyDescent="0.35">
      <c r="A40" s="53"/>
      <c r="B40" s="7">
        <v>31</v>
      </c>
      <c r="C40" s="60" t="s">
        <v>79</v>
      </c>
      <c r="D40" s="58">
        <v>6</v>
      </c>
      <c r="E40" s="58">
        <v>0</v>
      </c>
      <c r="F40" s="58">
        <v>1</v>
      </c>
      <c r="G40" s="9">
        <f t="shared" si="0"/>
        <v>7</v>
      </c>
      <c r="H40" s="10">
        <f t="shared" si="1"/>
        <v>1.245995016019936E-3</v>
      </c>
      <c r="I40" s="1"/>
      <c r="J40" s="1"/>
      <c r="K40" s="1"/>
      <c r="L40" s="1"/>
      <c r="M40" s="1"/>
      <c r="N40" s="1"/>
    </row>
    <row r="41" spans="1:14" ht="23.1" customHeight="1" x14ac:dyDescent="0.35">
      <c r="A41" s="53"/>
      <c r="B41" s="7">
        <v>32</v>
      </c>
      <c r="C41" s="60" t="s">
        <v>92</v>
      </c>
      <c r="D41" s="58">
        <v>2</v>
      </c>
      <c r="E41" s="58">
        <v>0</v>
      </c>
      <c r="F41" s="58">
        <v>4</v>
      </c>
      <c r="G41" s="9">
        <f t="shared" si="0"/>
        <v>6</v>
      </c>
      <c r="H41" s="10">
        <f t="shared" si="1"/>
        <v>1.067995728017088E-3</v>
      </c>
      <c r="I41" s="1"/>
      <c r="J41" s="1"/>
      <c r="K41" s="1"/>
      <c r="L41" s="1"/>
      <c r="M41" s="1"/>
      <c r="N41" s="1"/>
    </row>
    <row r="42" spans="1:14" ht="23.1" customHeight="1" x14ac:dyDescent="0.35">
      <c r="A42" s="53"/>
      <c r="B42" s="7">
        <v>33</v>
      </c>
      <c r="C42" s="60" t="s">
        <v>98</v>
      </c>
      <c r="D42" s="58">
        <v>1</v>
      </c>
      <c r="E42" s="58">
        <v>1</v>
      </c>
      <c r="F42" s="58">
        <v>1</v>
      </c>
      <c r="G42" s="9">
        <f t="shared" si="0"/>
        <v>3</v>
      </c>
      <c r="H42" s="10">
        <f t="shared" si="1"/>
        <v>5.3399786400854399E-4</v>
      </c>
      <c r="I42" s="1"/>
      <c r="J42" s="1"/>
      <c r="K42" s="1"/>
      <c r="L42" s="1"/>
      <c r="M42" s="1"/>
      <c r="N42" s="1"/>
    </row>
    <row r="43" spans="1:14" ht="23.1" customHeight="1" x14ac:dyDescent="0.35">
      <c r="A43" s="53"/>
      <c r="B43" s="7">
        <v>34</v>
      </c>
      <c r="C43" s="60" t="s">
        <v>72</v>
      </c>
      <c r="D43" s="58">
        <v>0</v>
      </c>
      <c r="E43" s="58">
        <v>2</v>
      </c>
      <c r="F43" s="58">
        <v>1</v>
      </c>
      <c r="G43" s="9">
        <f t="shared" si="0"/>
        <v>3</v>
      </c>
      <c r="H43" s="10">
        <f t="shared" si="1"/>
        <v>5.3399786400854399E-4</v>
      </c>
      <c r="I43" s="1"/>
      <c r="J43" s="1"/>
      <c r="K43" s="1"/>
      <c r="L43" s="1"/>
      <c r="M43" s="1"/>
      <c r="N43" s="1"/>
    </row>
    <row r="44" spans="1:14" ht="23.1" customHeight="1" x14ac:dyDescent="0.35">
      <c r="A44" s="53"/>
      <c r="B44" s="7">
        <v>35</v>
      </c>
      <c r="C44" s="60" t="s">
        <v>112</v>
      </c>
      <c r="D44" s="58">
        <v>0</v>
      </c>
      <c r="E44" s="58">
        <v>1</v>
      </c>
      <c r="F44" s="58">
        <v>1</v>
      </c>
      <c r="G44" s="9">
        <f t="shared" si="0"/>
        <v>2</v>
      </c>
      <c r="H44" s="10">
        <f t="shared" si="1"/>
        <v>3.55998576005696E-4</v>
      </c>
      <c r="I44" s="1"/>
      <c r="J44" s="1"/>
      <c r="K44" s="1"/>
      <c r="L44" s="1"/>
      <c r="M44" s="1"/>
      <c r="N44" s="1"/>
    </row>
    <row r="45" spans="1:14" ht="23.1" customHeight="1" x14ac:dyDescent="0.35">
      <c r="A45" s="53"/>
      <c r="B45" s="7">
        <v>36</v>
      </c>
      <c r="C45" s="60" t="s">
        <v>104</v>
      </c>
      <c r="D45" s="58">
        <v>1</v>
      </c>
      <c r="E45" s="58">
        <v>1</v>
      </c>
      <c r="F45" s="58">
        <v>0</v>
      </c>
      <c r="G45" s="9">
        <f t="shared" si="0"/>
        <v>2</v>
      </c>
      <c r="H45" s="10">
        <f t="shared" si="1"/>
        <v>3.55998576005696E-4</v>
      </c>
      <c r="I45" s="1"/>
      <c r="J45" s="1"/>
      <c r="K45" s="1"/>
      <c r="L45" s="1"/>
      <c r="M45" s="1"/>
      <c r="N45" s="1"/>
    </row>
    <row r="46" spans="1:14" ht="23.1" customHeight="1" x14ac:dyDescent="0.35">
      <c r="A46" s="53"/>
      <c r="B46" s="7">
        <v>37</v>
      </c>
      <c r="C46" s="60" t="s">
        <v>76</v>
      </c>
      <c r="D46" s="58">
        <v>1</v>
      </c>
      <c r="E46" s="58">
        <v>0</v>
      </c>
      <c r="F46" s="58">
        <v>0</v>
      </c>
      <c r="G46" s="9">
        <f t="shared" si="0"/>
        <v>1</v>
      </c>
      <c r="H46" s="10">
        <f t="shared" si="1"/>
        <v>1.77999288002848E-4</v>
      </c>
      <c r="I46" s="1"/>
      <c r="J46" s="1"/>
      <c r="K46" s="1"/>
      <c r="L46" s="1"/>
      <c r="M46" s="1"/>
      <c r="N46" s="1"/>
    </row>
    <row r="47" spans="1:14" ht="23.1" customHeight="1" x14ac:dyDescent="0.35">
      <c r="A47" s="53"/>
      <c r="B47" s="7">
        <v>38</v>
      </c>
      <c r="C47" s="60" t="s">
        <v>95</v>
      </c>
      <c r="D47" s="58">
        <v>0</v>
      </c>
      <c r="E47" s="58">
        <v>0</v>
      </c>
      <c r="F47" s="58">
        <v>1</v>
      </c>
      <c r="G47" s="9">
        <f t="shared" si="0"/>
        <v>1</v>
      </c>
      <c r="H47" s="10">
        <f t="shared" si="1"/>
        <v>1.77999288002848E-4</v>
      </c>
      <c r="I47" s="1"/>
      <c r="J47" s="1"/>
      <c r="K47" s="1"/>
      <c r="L47" s="1"/>
      <c r="M47" s="1"/>
      <c r="N47" s="1"/>
    </row>
    <row r="48" spans="1:14" ht="23.1" customHeight="1" x14ac:dyDescent="0.35">
      <c r="A48" s="53"/>
      <c r="B48" s="7">
        <v>39</v>
      </c>
      <c r="C48" s="60" t="s">
        <v>94</v>
      </c>
      <c r="D48" s="58">
        <v>1</v>
      </c>
      <c r="E48" s="58">
        <v>0</v>
      </c>
      <c r="F48" s="58">
        <v>0</v>
      </c>
      <c r="G48" s="9">
        <f t="shared" si="0"/>
        <v>1</v>
      </c>
      <c r="H48" s="10">
        <f t="shared" si="1"/>
        <v>1.77999288002848E-4</v>
      </c>
      <c r="I48" s="1"/>
      <c r="J48" s="1"/>
      <c r="K48" s="1"/>
      <c r="L48" s="1"/>
      <c r="M48" s="1"/>
      <c r="N48" s="1"/>
    </row>
    <row r="49" spans="1:14" ht="23.1" customHeight="1" x14ac:dyDescent="0.35">
      <c r="A49" s="53"/>
      <c r="B49" s="7">
        <v>40</v>
      </c>
      <c r="C49" s="60" t="s">
        <v>90</v>
      </c>
      <c r="D49" s="58">
        <v>0</v>
      </c>
      <c r="E49" s="58">
        <v>1</v>
      </c>
      <c r="F49" s="58">
        <v>0</v>
      </c>
      <c r="G49" s="9">
        <f t="shared" si="0"/>
        <v>1</v>
      </c>
      <c r="H49" s="10">
        <f t="shared" si="1"/>
        <v>1.77999288002848E-4</v>
      </c>
      <c r="I49" s="1"/>
      <c r="J49" s="1"/>
      <c r="K49" s="1"/>
      <c r="L49" s="1"/>
      <c r="M49" s="1"/>
      <c r="N49" s="1"/>
    </row>
    <row r="50" spans="1:14" ht="23.1" customHeight="1" x14ac:dyDescent="0.35">
      <c r="A50" s="53"/>
      <c r="B50" s="7">
        <v>41</v>
      </c>
      <c r="C50" s="60" t="s">
        <v>96</v>
      </c>
      <c r="D50" s="58">
        <v>0</v>
      </c>
      <c r="E50" s="58">
        <v>0</v>
      </c>
      <c r="F50" s="58">
        <v>0</v>
      </c>
      <c r="G50" s="9">
        <f t="shared" si="0"/>
        <v>0</v>
      </c>
      <c r="H50" s="10">
        <f t="shared" si="1"/>
        <v>0</v>
      </c>
      <c r="I50" s="1"/>
      <c r="J50" s="1"/>
      <c r="K50" s="1"/>
      <c r="L50" s="1"/>
      <c r="M50" s="1"/>
      <c r="N50" s="1"/>
    </row>
    <row r="51" spans="1:14" ht="23.1" customHeight="1" x14ac:dyDescent="0.35">
      <c r="A51" s="53"/>
      <c r="B51" s="7">
        <v>42</v>
      </c>
      <c r="C51" s="60" t="s">
        <v>99</v>
      </c>
      <c r="D51" s="58">
        <v>0</v>
      </c>
      <c r="E51" s="58">
        <v>0</v>
      </c>
      <c r="F51" s="58">
        <v>0</v>
      </c>
      <c r="G51" s="9">
        <f t="shared" si="0"/>
        <v>0</v>
      </c>
      <c r="H51" s="10">
        <f t="shared" si="1"/>
        <v>0</v>
      </c>
      <c r="I51" s="1"/>
      <c r="J51" s="1"/>
      <c r="K51" s="1"/>
      <c r="L51" s="1"/>
      <c r="M51" s="1"/>
      <c r="N51" s="1"/>
    </row>
    <row r="52" spans="1:14" ht="23.1" customHeight="1" x14ac:dyDescent="0.35">
      <c r="A52" s="53"/>
      <c r="B52" s="7">
        <v>43</v>
      </c>
      <c r="C52" s="60" t="s">
        <v>91</v>
      </c>
      <c r="D52" s="58">
        <v>0</v>
      </c>
      <c r="E52" s="58">
        <v>0</v>
      </c>
      <c r="F52" s="58">
        <v>0</v>
      </c>
      <c r="G52" s="9">
        <f t="shared" si="0"/>
        <v>0</v>
      </c>
      <c r="H52" s="10">
        <f t="shared" si="1"/>
        <v>0</v>
      </c>
      <c r="I52" s="1"/>
      <c r="J52" s="1"/>
      <c r="K52" s="1"/>
      <c r="L52" s="1"/>
      <c r="M52" s="1"/>
      <c r="N52" s="1"/>
    </row>
    <row r="53" spans="1:14" ht="23.1" customHeight="1" x14ac:dyDescent="0.35">
      <c r="A53" s="53"/>
      <c r="B53" s="7">
        <v>44</v>
      </c>
      <c r="C53" s="60" t="s">
        <v>93</v>
      </c>
      <c r="D53" s="58">
        <v>0</v>
      </c>
      <c r="E53" s="58">
        <v>0</v>
      </c>
      <c r="F53" s="58">
        <v>0</v>
      </c>
      <c r="G53" s="9">
        <f t="shared" si="0"/>
        <v>0</v>
      </c>
      <c r="H53" s="10">
        <f t="shared" si="1"/>
        <v>0</v>
      </c>
      <c r="I53" s="1"/>
      <c r="J53" s="1"/>
      <c r="K53" s="1"/>
      <c r="L53" s="1"/>
      <c r="M53" s="1"/>
      <c r="N53" s="1"/>
    </row>
    <row r="54" spans="1:14" ht="23.1" customHeight="1" x14ac:dyDescent="0.35">
      <c r="A54" s="53"/>
      <c r="B54" s="7">
        <v>45</v>
      </c>
      <c r="C54" s="60" t="s">
        <v>64</v>
      </c>
      <c r="D54" s="58">
        <v>0</v>
      </c>
      <c r="E54" s="58">
        <v>0</v>
      </c>
      <c r="F54" s="58">
        <v>0</v>
      </c>
      <c r="G54" s="9">
        <f t="shared" si="0"/>
        <v>0</v>
      </c>
      <c r="H54" s="10">
        <f t="shared" si="1"/>
        <v>0</v>
      </c>
      <c r="I54" s="1"/>
      <c r="J54" s="1"/>
      <c r="K54" s="1"/>
      <c r="L54" s="1"/>
      <c r="M54" s="1"/>
      <c r="N54" s="1"/>
    </row>
    <row r="55" spans="1:14" ht="23.1" customHeight="1" x14ac:dyDescent="0.35">
      <c r="A55" s="53"/>
      <c r="B55" s="7">
        <v>46</v>
      </c>
      <c r="C55" s="60" t="s">
        <v>89</v>
      </c>
      <c r="D55" s="58">
        <v>0</v>
      </c>
      <c r="E55" s="58">
        <v>0</v>
      </c>
      <c r="F55" s="58">
        <v>0</v>
      </c>
      <c r="G55" s="9">
        <f t="shared" si="0"/>
        <v>0</v>
      </c>
      <c r="H55" s="10">
        <f t="shared" si="1"/>
        <v>0</v>
      </c>
      <c r="I55" s="1"/>
      <c r="J55" s="1"/>
      <c r="K55" s="1"/>
      <c r="L55" s="1"/>
      <c r="M55" s="1"/>
      <c r="N55" s="1"/>
    </row>
    <row r="56" spans="1:14" ht="23.1" customHeight="1" x14ac:dyDescent="0.35">
      <c r="A56" s="53"/>
      <c r="B56" s="7"/>
      <c r="C56" s="60" t="s">
        <v>73</v>
      </c>
      <c r="D56" s="58">
        <v>13</v>
      </c>
      <c r="E56" s="58">
        <v>9</v>
      </c>
      <c r="F56" s="58">
        <v>15</v>
      </c>
      <c r="G56" s="9">
        <f t="shared" si="0"/>
        <v>37</v>
      </c>
      <c r="H56" s="10">
        <f t="shared" si="1"/>
        <v>6.5859736561053759E-3</v>
      </c>
      <c r="I56" s="1"/>
      <c r="J56" s="1"/>
      <c r="K56" s="1"/>
      <c r="L56" s="1"/>
      <c r="M56" s="1"/>
      <c r="N56" s="1"/>
    </row>
    <row r="57" spans="1:14" ht="23.1" customHeight="1" x14ac:dyDescent="0.35">
      <c r="A57" s="53"/>
      <c r="B57" s="7"/>
      <c r="C57" s="60" t="s">
        <v>103</v>
      </c>
      <c r="D57" s="58">
        <v>6</v>
      </c>
      <c r="E57" s="58">
        <v>1</v>
      </c>
      <c r="F57" s="58">
        <v>0</v>
      </c>
      <c r="G57" s="9">
        <f t="shared" si="0"/>
        <v>7</v>
      </c>
      <c r="H57" s="10">
        <f t="shared" si="1"/>
        <v>1.245995016019936E-3</v>
      </c>
      <c r="I57" s="1"/>
      <c r="J57" s="1"/>
      <c r="K57" s="1"/>
      <c r="L57" s="1"/>
      <c r="M57" s="1"/>
      <c r="N57" s="1"/>
    </row>
    <row r="58" spans="1:14" ht="23.1" customHeight="1" thickBot="1" x14ac:dyDescent="0.4">
      <c r="A58" s="1"/>
      <c r="B58" s="87" t="s">
        <v>2</v>
      </c>
      <c r="C58" s="88"/>
      <c r="D58" s="59">
        <f>SUM(D10:D57)</f>
        <v>2778</v>
      </c>
      <c r="E58" s="59">
        <f t="shared" ref="E58:G58" si="2">SUM(E10:E57)</f>
        <v>1400</v>
      </c>
      <c r="F58" s="59">
        <f t="shared" si="2"/>
        <v>1440</v>
      </c>
      <c r="G58" s="59">
        <f t="shared" si="2"/>
        <v>5618</v>
      </c>
      <c r="H58" s="11">
        <f>SUM(H10:H57)</f>
        <v>1</v>
      </c>
      <c r="I58" s="1"/>
      <c r="J58" s="1"/>
      <c r="K58" s="1"/>
      <c r="L58" s="1"/>
      <c r="M58" s="1"/>
      <c r="N58" s="1"/>
    </row>
    <row r="59" spans="1:14" ht="23.1" customHeight="1" x14ac:dyDescent="0.35">
      <c r="A59" s="1"/>
      <c r="B59" s="54" t="s">
        <v>47</v>
      </c>
      <c r="C59" s="55"/>
      <c r="D59" s="55"/>
      <c r="E59" s="55"/>
      <c r="F59" s="55"/>
      <c r="G59" s="1"/>
      <c r="H59" s="1"/>
      <c r="I59" s="1"/>
      <c r="J59" s="1"/>
      <c r="K59" s="1"/>
      <c r="L59" s="1"/>
      <c r="M59" s="1"/>
      <c r="N59" s="1"/>
    </row>
  </sheetData>
  <autoFilter ref="B9:H37">
    <sortState ref="B10:H57">
      <sortCondition descending="1" ref="G9:G38"/>
    </sortState>
  </autoFilter>
  <mergeCells count="3">
    <mergeCell ref="B6:H6"/>
    <mergeCell ref="B7:H7"/>
    <mergeCell ref="B58:C58"/>
  </mergeCells>
  <conditionalFormatting sqref="H10:H58">
    <cfRule type="dataBar" priority="446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{62F866A1-6A67-4D62-A2FE-116D01B9E250}</x14:id>
        </ext>
      </extLst>
    </cfRule>
    <cfRule type="dataBar" priority="446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{BE7EB395-0901-46F6-931C-6C403EA31800}</x14:id>
        </ext>
      </extLst>
    </cfRule>
  </conditionalFormatting>
  <conditionalFormatting sqref="H10:H58">
    <cfRule type="dataBar" priority="44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{596A2196-14DD-4905-A035-21FBC5981FAE}</x14:id>
        </ext>
      </extLst>
    </cfRule>
    <cfRule type="dataBar" priority="44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{B64BADDD-B23F-49A4-B7E8-912A23295B43}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F866A1-6A67-4D62-A2FE-116D01B9E2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7EB395-0901-46F6-931C-6C403EA3180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H10:H58</xm:sqref>
        </x14:conditionalFormatting>
        <x14:conditionalFormatting xmlns:xm="http://schemas.microsoft.com/office/excel/2006/main">
          <x14:cfRule type="dataBar" id="{596A2196-14DD-4905-A035-21FBC5981F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4BADDD-B23F-49A4-B7E8-912A23295B4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H10:H58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9"/>
  <sheetViews>
    <sheetView workbookViewId="0"/>
  </sheetViews>
  <sheetFormatPr baseColWidth="10" defaultRowHeight="15" x14ac:dyDescent="0.25"/>
  <cols>
    <col min="1" max="1" width="1.5703125" customWidth="1"/>
    <col min="2" max="2" width="4.7109375" customWidth="1"/>
    <col min="3" max="3" width="40.7109375" customWidth="1"/>
    <col min="4" max="4" width="16.140625" bestFit="1" customWidth="1"/>
    <col min="5" max="5" width="13.28515625" bestFit="1" customWidth="1"/>
    <col min="6" max="6" width="9.140625" customWidth="1"/>
    <col min="7" max="7" width="14" bestFit="1" customWidth="1"/>
    <col min="8" max="8" width="16.7109375" customWidth="1"/>
    <col min="9" max="9" width="11.5703125" bestFit="1" customWidth="1"/>
    <col min="10" max="10" width="13.8554687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ht="20.25" customHeight="1" x14ac:dyDescent="0.25">
      <c r="B6" s="85" t="s">
        <v>155</v>
      </c>
      <c r="C6" s="85"/>
      <c r="D6" s="85"/>
      <c r="E6" s="85"/>
      <c r="F6" s="85"/>
      <c r="G6" s="85"/>
      <c r="H6" s="85"/>
      <c r="I6" s="85"/>
      <c r="J6" s="85"/>
      <c r="K6" s="56"/>
      <c r="L6" s="56"/>
      <c r="M6" s="56"/>
      <c r="N6" s="56"/>
      <c r="O6" s="56"/>
      <c r="P6" s="56"/>
    </row>
    <row r="7" spans="1:16" ht="15.75" x14ac:dyDescent="0.3">
      <c r="B7" s="86" t="str">
        <f>TITULOS!C8</f>
        <v>AÑO 2019 (ENERO - DICIEMBRE)</v>
      </c>
      <c r="C7" s="86"/>
      <c r="D7" s="86"/>
      <c r="E7" s="86"/>
      <c r="F7" s="86"/>
      <c r="G7" s="86"/>
      <c r="H7" s="86"/>
      <c r="I7" s="86"/>
      <c r="J7" s="86"/>
      <c r="K7" s="57"/>
      <c r="L7" s="57"/>
      <c r="M7" s="57"/>
      <c r="N7" s="57"/>
      <c r="O7" s="57"/>
      <c r="P7" s="57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4.5" customHeight="1" x14ac:dyDescent="0.35">
      <c r="A9" s="1"/>
      <c r="B9" s="13" t="s">
        <v>1</v>
      </c>
      <c r="C9" s="14" t="str">
        <f>TITULOS!C12</f>
        <v>Delitos</v>
      </c>
      <c r="D9" s="63" t="s">
        <v>114</v>
      </c>
      <c r="E9" s="14" t="s">
        <v>18</v>
      </c>
      <c r="F9" s="14" t="s">
        <v>5</v>
      </c>
      <c r="G9" s="63" t="s">
        <v>23</v>
      </c>
      <c r="H9" s="63" t="s">
        <v>88</v>
      </c>
      <c r="I9" s="15" t="str">
        <f>TITULOS!C13</f>
        <v>Total</v>
      </c>
      <c r="J9" s="16" t="str">
        <f>TITULOS!C14</f>
        <v>%</v>
      </c>
      <c r="K9" s="1"/>
      <c r="L9" s="1"/>
      <c r="M9" s="1"/>
      <c r="N9" s="1"/>
      <c r="O9" s="1"/>
      <c r="P9" s="1"/>
    </row>
    <row r="10" spans="1:16" ht="23.1" customHeight="1" x14ac:dyDescent="0.35">
      <c r="A10" s="53"/>
      <c r="B10" s="7">
        <v>1</v>
      </c>
      <c r="C10" s="61" t="s">
        <v>80</v>
      </c>
      <c r="D10" s="58">
        <v>160</v>
      </c>
      <c r="E10" s="58">
        <v>2082</v>
      </c>
      <c r="F10" s="58">
        <v>876</v>
      </c>
      <c r="G10" s="58">
        <v>23</v>
      </c>
      <c r="H10" s="58">
        <v>91</v>
      </c>
      <c r="I10" s="9">
        <f t="shared" ref="I10:I57" si="0">SUM(D10:H10)</f>
        <v>3232</v>
      </c>
      <c r="J10" s="10">
        <f t="shared" ref="J10:J57" si="1">I10/$I$58</f>
        <v>0.20422090231265008</v>
      </c>
      <c r="K10" s="1"/>
      <c r="L10" s="1"/>
      <c r="M10" s="1"/>
      <c r="N10" s="1"/>
      <c r="O10" s="1"/>
      <c r="P10" s="1"/>
    </row>
    <row r="11" spans="1:16" ht="23.1" customHeight="1" x14ac:dyDescent="0.35">
      <c r="A11" s="53"/>
      <c r="B11" s="7">
        <v>2</v>
      </c>
      <c r="C11" s="61" t="s">
        <v>74</v>
      </c>
      <c r="D11" s="58">
        <v>1388</v>
      </c>
      <c r="E11" s="58">
        <v>654</v>
      </c>
      <c r="F11" s="58">
        <v>488</v>
      </c>
      <c r="G11" s="58">
        <v>61</v>
      </c>
      <c r="H11" s="58">
        <v>57</v>
      </c>
      <c r="I11" s="9">
        <f t="shared" si="0"/>
        <v>2648</v>
      </c>
      <c r="J11" s="10">
        <f t="shared" si="1"/>
        <v>0.16731960065714646</v>
      </c>
      <c r="K11" s="1"/>
      <c r="L11" s="1"/>
      <c r="M11" s="1"/>
      <c r="N11" s="1"/>
      <c r="O11" s="1"/>
      <c r="P11" s="1"/>
    </row>
    <row r="12" spans="1:16" ht="23.1" customHeight="1" x14ac:dyDescent="0.35">
      <c r="A12" s="53"/>
      <c r="B12" s="7">
        <v>3</v>
      </c>
      <c r="C12" s="61" t="s">
        <v>111</v>
      </c>
      <c r="D12" s="58">
        <v>1475</v>
      </c>
      <c r="E12" s="58">
        <v>357</v>
      </c>
      <c r="F12" s="58">
        <v>102</v>
      </c>
      <c r="G12" s="58">
        <v>7</v>
      </c>
      <c r="H12" s="58">
        <v>43</v>
      </c>
      <c r="I12" s="9">
        <f t="shared" si="0"/>
        <v>1984</v>
      </c>
      <c r="J12" s="10">
        <f t="shared" si="1"/>
        <v>0.12536332617212181</v>
      </c>
      <c r="K12" s="1"/>
      <c r="L12" s="1"/>
      <c r="M12" s="1"/>
      <c r="N12" s="1"/>
      <c r="O12" s="1"/>
      <c r="P12" s="1"/>
    </row>
    <row r="13" spans="1:16" ht="23.1" customHeight="1" x14ac:dyDescent="0.35">
      <c r="A13" s="53"/>
      <c r="B13" s="7">
        <v>4</v>
      </c>
      <c r="C13" s="61" t="s">
        <v>109</v>
      </c>
      <c r="D13" s="58">
        <v>1131</v>
      </c>
      <c r="E13" s="58">
        <v>75</v>
      </c>
      <c r="F13" s="58">
        <v>540</v>
      </c>
      <c r="G13" s="58">
        <v>13</v>
      </c>
      <c r="H13" s="58">
        <v>8</v>
      </c>
      <c r="I13" s="9">
        <f t="shared" si="0"/>
        <v>1767</v>
      </c>
      <c r="J13" s="10">
        <f t="shared" si="1"/>
        <v>0.11165171237204601</v>
      </c>
      <c r="K13" s="1"/>
      <c r="L13" s="1"/>
      <c r="M13" s="1"/>
      <c r="N13" s="1"/>
      <c r="O13" s="1"/>
      <c r="P13" s="1"/>
    </row>
    <row r="14" spans="1:16" ht="23.1" customHeight="1" x14ac:dyDescent="0.35">
      <c r="A14" s="53"/>
      <c r="B14" s="7">
        <v>5</v>
      </c>
      <c r="C14" s="61" t="s">
        <v>70</v>
      </c>
      <c r="D14" s="58">
        <v>772</v>
      </c>
      <c r="E14" s="58">
        <v>192</v>
      </c>
      <c r="F14" s="58">
        <v>113</v>
      </c>
      <c r="G14" s="58">
        <v>5</v>
      </c>
      <c r="H14" s="58">
        <v>33</v>
      </c>
      <c r="I14" s="9">
        <f t="shared" si="0"/>
        <v>1115</v>
      </c>
      <c r="J14" s="10">
        <f t="shared" si="1"/>
        <v>7.0453683811449508E-2</v>
      </c>
      <c r="K14" s="1"/>
      <c r="L14" s="1"/>
      <c r="M14" s="1"/>
      <c r="N14" s="1"/>
      <c r="O14" s="1"/>
      <c r="P14" s="1"/>
    </row>
    <row r="15" spans="1:16" ht="23.1" customHeight="1" x14ac:dyDescent="0.35">
      <c r="A15" s="53"/>
      <c r="B15" s="7">
        <v>6</v>
      </c>
      <c r="C15" s="61" t="s">
        <v>108</v>
      </c>
      <c r="D15" s="58">
        <v>150</v>
      </c>
      <c r="E15" s="58">
        <v>339</v>
      </c>
      <c r="F15" s="58">
        <v>279</v>
      </c>
      <c r="G15" s="58">
        <v>19</v>
      </c>
      <c r="H15" s="58">
        <v>0</v>
      </c>
      <c r="I15" s="9">
        <f t="shared" si="0"/>
        <v>787</v>
      </c>
      <c r="J15" s="10">
        <f t="shared" si="1"/>
        <v>4.9728295210413241E-2</v>
      </c>
      <c r="K15" s="1"/>
      <c r="L15" s="1"/>
      <c r="M15" s="1"/>
      <c r="N15" s="1"/>
      <c r="O15" s="1"/>
      <c r="P15" s="1"/>
    </row>
    <row r="16" spans="1:16" ht="23.1" customHeight="1" x14ac:dyDescent="0.35">
      <c r="A16" s="53"/>
      <c r="B16" s="7">
        <v>7</v>
      </c>
      <c r="C16" s="61" t="s">
        <v>105</v>
      </c>
      <c r="D16" s="58">
        <v>204</v>
      </c>
      <c r="E16" s="58">
        <v>104</v>
      </c>
      <c r="F16" s="58">
        <v>120</v>
      </c>
      <c r="G16" s="58">
        <v>31</v>
      </c>
      <c r="H16" s="58">
        <v>2</v>
      </c>
      <c r="I16" s="9">
        <f t="shared" si="0"/>
        <v>461</v>
      </c>
      <c r="J16" s="10">
        <f t="shared" si="1"/>
        <v>2.9129280930114999E-2</v>
      </c>
      <c r="K16" s="1"/>
      <c r="L16" s="1"/>
      <c r="M16" s="1"/>
      <c r="N16" s="1"/>
      <c r="O16" s="1"/>
      <c r="P16" s="1"/>
    </row>
    <row r="17" spans="1:16" ht="23.1" customHeight="1" x14ac:dyDescent="0.35">
      <c r="A17" s="53"/>
      <c r="B17" s="7">
        <v>8</v>
      </c>
      <c r="C17" s="61" t="s">
        <v>60</v>
      </c>
      <c r="D17" s="58">
        <v>162</v>
      </c>
      <c r="E17" s="58">
        <v>130</v>
      </c>
      <c r="F17" s="58">
        <v>36</v>
      </c>
      <c r="G17" s="58">
        <v>38</v>
      </c>
      <c r="H17" s="58">
        <v>0</v>
      </c>
      <c r="I17" s="9">
        <f t="shared" si="0"/>
        <v>366</v>
      </c>
      <c r="J17" s="10">
        <f t="shared" si="1"/>
        <v>2.3126500695058765E-2</v>
      </c>
      <c r="K17" s="1"/>
      <c r="L17" s="1"/>
      <c r="M17" s="1"/>
      <c r="N17" s="1"/>
      <c r="O17" s="1"/>
      <c r="P17" s="1"/>
    </row>
    <row r="18" spans="1:16" ht="23.1" customHeight="1" x14ac:dyDescent="0.35">
      <c r="A18" s="53"/>
      <c r="B18" s="7">
        <v>9</v>
      </c>
      <c r="C18" s="61" t="s">
        <v>110</v>
      </c>
      <c r="D18" s="58">
        <v>31</v>
      </c>
      <c r="E18" s="58">
        <v>117</v>
      </c>
      <c r="F18" s="58">
        <v>196</v>
      </c>
      <c r="G18" s="58">
        <v>10</v>
      </c>
      <c r="H18" s="58">
        <v>11</v>
      </c>
      <c r="I18" s="9">
        <f t="shared" si="0"/>
        <v>365</v>
      </c>
      <c r="J18" s="10">
        <f t="shared" si="1"/>
        <v>2.3063313534689753E-2</v>
      </c>
      <c r="K18" s="1"/>
      <c r="L18" s="1"/>
      <c r="M18" s="1"/>
      <c r="N18" s="1"/>
      <c r="O18" s="1"/>
      <c r="P18" s="1"/>
    </row>
    <row r="19" spans="1:16" ht="23.1" customHeight="1" x14ac:dyDescent="0.35">
      <c r="A19" s="53"/>
      <c r="B19" s="7">
        <v>10</v>
      </c>
      <c r="C19" s="61" t="s">
        <v>62</v>
      </c>
      <c r="D19" s="58">
        <v>255</v>
      </c>
      <c r="E19" s="58">
        <v>38</v>
      </c>
      <c r="F19" s="58">
        <v>63</v>
      </c>
      <c r="G19" s="58">
        <v>0</v>
      </c>
      <c r="H19" s="58">
        <v>4</v>
      </c>
      <c r="I19" s="9">
        <f t="shared" si="0"/>
        <v>360</v>
      </c>
      <c r="J19" s="10">
        <f t="shared" si="1"/>
        <v>2.2747377732844687E-2</v>
      </c>
      <c r="K19" s="1"/>
      <c r="L19" s="1"/>
      <c r="M19" s="1"/>
      <c r="N19" s="1"/>
      <c r="O19" s="1"/>
      <c r="P19" s="1"/>
    </row>
    <row r="20" spans="1:16" ht="23.1" customHeight="1" x14ac:dyDescent="0.35">
      <c r="A20" s="53"/>
      <c r="B20" s="7">
        <v>11</v>
      </c>
      <c r="C20" s="61" t="s">
        <v>58</v>
      </c>
      <c r="D20" s="58">
        <v>253</v>
      </c>
      <c r="E20" s="58">
        <v>65</v>
      </c>
      <c r="F20" s="58">
        <v>28</v>
      </c>
      <c r="G20" s="58">
        <v>2</v>
      </c>
      <c r="H20" s="58">
        <v>7</v>
      </c>
      <c r="I20" s="9">
        <f t="shared" si="0"/>
        <v>355</v>
      </c>
      <c r="J20" s="10">
        <f t="shared" si="1"/>
        <v>2.2431441930999621E-2</v>
      </c>
      <c r="K20" s="1"/>
      <c r="L20" s="1"/>
      <c r="M20" s="1"/>
      <c r="N20" s="1"/>
      <c r="O20" s="1"/>
      <c r="P20" s="1"/>
    </row>
    <row r="21" spans="1:16" ht="23.1" customHeight="1" x14ac:dyDescent="0.35">
      <c r="A21" s="53"/>
      <c r="B21" s="7">
        <v>12</v>
      </c>
      <c r="C21" s="61" t="s">
        <v>67</v>
      </c>
      <c r="D21" s="58">
        <v>138</v>
      </c>
      <c r="E21" s="58">
        <v>31</v>
      </c>
      <c r="F21" s="58">
        <v>171</v>
      </c>
      <c r="G21" s="58">
        <v>9</v>
      </c>
      <c r="H21" s="58">
        <v>1</v>
      </c>
      <c r="I21" s="9">
        <f t="shared" si="0"/>
        <v>350</v>
      </c>
      <c r="J21" s="10">
        <f t="shared" si="1"/>
        <v>2.2115506129154555E-2</v>
      </c>
      <c r="K21" s="1"/>
      <c r="L21" s="1"/>
      <c r="M21" s="1"/>
      <c r="N21" s="1"/>
      <c r="O21" s="1"/>
      <c r="P21" s="1"/>
    </row>
    <row r="22" spans="1:16" ht="23.1" customHeight="1" x14ac:dyDescent="0.35">
      <c r="A22" s="53"/>
      <c r="B22" s="7">
        <v>13</v>
      </c>
      <c r="C22" s="61" t="s">
        <v>61</v>
      </c>
      <c r="D22" s="58">
        <v>247</v>
      </c>
      <c r="E22" s="58">
        <v>42</v>
      </c>
      <c r="F22" s="58">
        <v>18</v>
      </c>
      <c r="G22" s="58">
        <v>0</v>
      </c>
      <c r="H22" s="58">
        <v>2</v>
      </c>
      <c r="I22" s="9">
        <f t="shared" si="0"/>
        <v>309</v>
      </c>
      <c r="J22" s="10">
        <f t="shared" si="1"/>
        <v>1.9524832554025023E-2</v>
      </c>
      <c r="K22" s="1"/>
      <c r="L22" s="1"/>
      <c r="M22" s="1"/>
      <c r="N22" s="1"/>
      <c r="O22" s="1"/>
      <c r="P22" s="1"/>
    </row>
    <row r="23" spans="1:16" ht="23.1" customHeight="1" x14ac:dyDescent="0.35">
      <c r="A23" s="53"/>
      <c r="B23" s="7">
        <v>14</v>
      </c>
      <c r="C23" s="61" t="s">
        <v>59</v>
      </c>
      <c r="D23" s="58">
        <v>29</v>
      </c>
      <c r="E23" s="58">
        <v>158</v>
      </c>
      <c r="F23" s="58">
        <v>56</v>
      </c>
      <c r="G23" s="58">
        <v>1</v>
      </c>
      <c r="H23" s="58">
        <v>11</v>
      </c>
      <c r="I23" s="9">
        <f t="shared" si="0"/>
        <v>255</v>
      </c>
      <c r="J23" s="10">
        <f t="shared" si="1"/>
        <v>1.6112725894098318E-2</v>
      </c>
      <c r="K23" s="1"/>
      <c r="L23" s="1"/>
      <c r="M23" s="1"/>
      <c r="N23" s="1"/>
      <c r="O23" s="1"/>
      <c r="P23" s="1"/>
    </row>
    <row r="24" spans="1:16" ht="23.1" customHeight="1" x14ac:dyDescent="0.35">
      <c r="A24" s="53"/>
      <c r="B24" s="7">
        <v>15</v>
      </c>
      <c r="C24" s="61" t="s">
        <v>68</v>
      </c>
      <c r="D24" s="58">
        <v>129</v>
      </c>
      <c r="E24" s="58">
        <v>74</v>
      </c>
      <c r="F24" s="58">
        <v>47</v>
      </c>
      <c r="G24" s="58">
        <v>0</v>
      </c>
      <c r="H24" s="58">
        <v>2</v>
      </c>
      <c r="I24" s="9">
        <f t="shared" si="0"/>
        <v>252</v>
      </c>
      <c r="J24" s="10">
        <f t="shared" si="1"/>
        <v>1.592316441299128E-2</v>
      </c>
      <c r="K24" s="1"/>
      <c r="L24" s="1"/>
      <c r="M24" s="1"/>
      <c r="N24" s="1"/>
      <c r="O24" s="1"/>
      <c r="P24" s="1"/>
    </row>
    <row r="25" spans="1:16" ht="23.1" customHeight="1" x14ac:dyDescent="0.35">
      <c r="A25" s="53"/>
      <c r="B25" s="7">
        <v>16</v>
      </c>
      <c r="C25" s="61" t="s">
        <v>65</v>
      </c>
      <c r="D25" s="58">
        <v>69</v>
      </c>
      <c r="E25" s="58">
        <v>87</v>
      </c>
      <c r="F25" s="58">
        <v>50</v>
      </c>
      <c r="G25" s="58">
        <v>14</v>
      </c>
      <c r="H25" s="58">
        <v>9</v>
      </c>
      <c r="I25" s="9">
        <f t="shared" si="0"/>
        <v>229</v>
      </c>
      <c r="J25" s="10">
        <f t="shared" si="1"/>
        <v>1.4469859724503981E-2</v>
      </c>
      <c r="K25" s="1"/>
      <c r="L25" s="1"/>
      <c r="M25" s="1"/>
      <c r="N25" s="1"/>
      <c r="O25" s="1"/>
      <c r="P25" s="1"/>
    </row>
    <row r="26" spans="1:16" ht="23.1" customHeight="1" x14ac:dyDescent="0.35">
      <c r="A26" s="53"/>
      <c r="B26" s="7">
        <v>17</v>
      </c>
      <c r="C26" s="61" t="s">
        <v>106</v>
      </c>
      <c r="D26" s="58">
        <v>140</v>
      </c>
      <c r="E26" s="58">
        <v>27</v>
      </c>
      <c r="F26" s="58">
        <v>28</v>
      </c>
      <c r="G26" s="58">
        <v>0</v>
      </c>
      <c r="H26" s="58">
        <v>6</v>
      </c>
      <c r="I26" s="9">
        <f t="shared" si="0"/>
        <v>201</v>
      </c>
      <c r="J26" s="10">
        <f t="shared" si="1"/>
        <v>1.2700619234171616E-2</v>
      </c>
      <c r="K26" s="1"/>
      <c r="L26" s="1"/>
      <c r="M26" s="1"/>
      <c r="N26" s="1"/>
      <c r="O26" s="1"/>
      <c r="P26" s="1"/>
    </row>
    <row r="27" spans="1:16" ht="23.1" customHeight="1" x14ac:dyDescent="0.35">
      <c r="A27" s="53"/>
      <c r="B27" s="7">
        <v>18</v>
      </c>
      <c r="C27" s="61" t="s">
        <v>101</v>
      </c>
      <c r="D27" s="58">
        <v>66</v>
      </c>
      <c r="E27" s="58">
        <v>1</v>
      </c>
      <c r="F27" s="58">
        <v>68</v>
      </c>
      <c r="G27" s="58">
        <v>0</v>
      </c>
      <c r="H27" s="58">
        <v>0</v>
      </c>
      <c r="I27" s="9">
        <f t="shared" si="0"/>
        <v>135</v>
      </c>
      <c r="J27" s="10">
        <f t="shared" si="1"/>
        <v>8.5302666498167576E-3</v>
      </c>
      <c r="K27" s="1"/>
      <c r="L27" s="1"/>
      <c r="M27" s="1"/>
      <c r="N27" s="1"/>
      <c r="O27" s="1"/>
      <c r="P27" s="1"/>
    </row>
    <row r="28" spans="1:16" ht="23.1" customHeight="1" x14ac:dyDescent="0.35">
      <c r="A28" s="53"/>
      <c r="B28" s="7">
        <v>19</v>
      </c>
      <c r="C28" s="61" t="s">
        <v>75</v>
      </c>
      <c r="D28" s="58">
        <v>53</v>
      </c>
      <c r="E28" s="58">
        <v>20</v>
      </c>
      <c r="F28" s="58">
        <v>9</v>
      </c>
      <c r="G28" s="58">
        <v>0</v>
      </c>
      <c r="H28" s="58">
        <v>13</v>
      </c>
      <c r="I28" s="9">
        <f t="shared" si="0"/>
        <v>95</v>
      </c>
      <c r="J28" s="10">
        <f t="shared" si="1"/>
        <v>6.0027802350562367E-3</v>
      </c>
      <c r="K28" s="1"/>
      <c r="L28" s="1"/>
      <c r="M28" s="1"/>
      <c r="N28" s="1"/>
      <c r="O28" s="1"/>
      <c r="P28" s="1"/>
    </row>
    <row r="29" spans="1:16" ht="23.1" customHeight="1" x14ac:dyDescent="0.35">
      <c r="A29" s="53"/>
      <c r="B29" s="7">
        <v>20</v>
      </c>
      <c r="C29" s="61" t="s">
        <v>71</v>
      </c>
      <c r="D29" s="58">
        <v>29</v>
      </c>
      <c r="E29" s="58">
        <v>29</v>
      </c>
      <c r="F29" s="58">
        <v>32</v>
      </c>
      <c r="G29" s="58">
        <v>2</v>
      </c>
      <c r="H29" s="58">
        <v>2</v>
      </c>
      <c r="I29" s="9">
        <f t="shared" si="0"/>
        <v>94</v>
      </c>
      <c r="J29" s="10">
        <f t="shared" si="1"/>
        <v>5.9395930746872234E-3</v>
      </c>
      <c r="K29" s="1"/>
      <c r="L29" s="1"/>
      <c r="M29" s="1"/>
      <c r="N29" s="1"/>
      <c r="O29" s="1"/>
      <c r="P29" s="1"/>
    </row>
    <row r="30" spans="1:16" ht="23.1" customHeight="1" x14ac:dyDescent="0.35">
      <c r="A30" s="53"/>
      <c r="B30" s="7">
        <v>21</v>
      </c>
      <c r="C30" s="61" t="s">
        <v>63</v>
      </c>
      <c r="D30" s="58">
        <v>41</v>
      </c>
      <c r="E30" s="58">
        <v>43</v>
      </c>
      <c r="F30" s="58">
        <v>1</v>
      </c>
      <c r="G30" s="58">
        <v>0</v>
      </c>
      <c r="H30" s="58">
        <v>2</v>
      </c>
      <c r="I30" s="9">
        <f t="shared" si="0"/>
        <v>87</v>
      </c>
      <c r="J30" s="10">
        <f t="shared" si="1"/>
        <v>5.4972829521041326E-3</v>
      </c>
      <c r="K30" s="1"/>
      <c r="L30" s="1"/>
      <c r="M30" s="1"/>
      <c r="N30" s="1"/>
      <c r="O30" s="1"/>
      <c r="P30" s="1"/>
    </row>
    <row r="31" spans="1:16" ht="23.1" customHeight="1" x14ac:dyDescent="0.35">
      <c r="A31" s="53"/>
      <c r="B31" s="7">
        <v>22</v>
      </c>
      <c r="C31" s="61" t="s">
        <v>102</v>
      </c>
      <c r="D31" s="58">
        <v>19</v>
      </c>
      <c r="E31" s="58">
        <v>6</v>
      </c>
      <c r="F31" s="58">
        <v>46</v>
      </c>
      <c r="G31" s="58">
        <v>4</v>
      </c>
      <c r="H31" s="58">
        <v>0</v>
      </c>
      <c r="I31" s="9">
        <f t="shared" si="0"/>
        <v>75</v>
      </c>
      <c r="J31" s="10">
        <f t="shared" si="1"/>
        <v>4.7390370276759759E-3</v>
      </c>
      <c r="K31" s="1"/>
      <c r="L31" s="1"/>
      <c r="M31" s="1"/>
      <c r="N31" s="1"/>
      <c r="O31" s="1"/>
      <c r="P31" s="1"/>
    </row>
    <row r="32" spans="1:16" ht="23.1" customHeight="1" x14ac:dyDescent="0.35">
      <c r="A32" s="53"/>
      <c r="B32" s="7">
        <v>23</v>
      </c>
      <c r="C32" s="61" t="s">
        <v>77</v>
      </c>
      <c r="D32" s="58">
        <v>14</v>
      </c>
      <c r="E32" s="58">
        <v>16</v>
      </c>
      <c r="F32" s="58">
        <v>13</v>
      </c>
      <c r="G32" s="58">
        <v>0</v>
      </c>
      <c r="H32" s="58">
        <v>0</v>
      </c>
      <c r="I32" s="9">
        <f t="shared" si="0"/>
        <v>43</v>
      </c>
      <c r="J32" s="10">
        <f t="shared" si="1"/>
        <v>2.7170478958675596E-3</v>
      </c>
      <c r="K32" s="1"/>
      <c r="L32" s="1"/>
      <c r="M32" s="1"/>
      <c r="N32" s="1"/>
      <c r="O32" s="1"/>
      <c r="P32" s="1"/>
    </row>
    <row r="33" spans="1:16" ht="23.1" customHeight="1" x14ac:dyDescent="0.35">
      <c r="A33" s="53"/>
      <c r="B33" s="7">
        <v>24</v>
      </c>
      <c r="C33" s="61" t="s">
        <v>79</v>
      </c>
      <c r="D33" s="58">
        <v>0</v>
      </c>
      <c r="E33" s="58">
        <v>19</v>
      </c>
      <c r="F33" s="58">
        <v>14</v>
      </c>
      <c r="G33" s="58">
        <v>2</v>
      </c>
      <c r="H33" s="58">
        <v>1</v>
      </c>
      <c r="I33" s="9">
        <f t="shared" si="0"/>
        <v>36</v>
      </c>
      <c r="J33" s="10">
        <f t="shared" si="1"/>
        <v>2.2747377732844688E-3</v>
      </c>
      <c r="K33" s="1"/>
      <c r="L33" s="1"/>
      <c r="M33" s="1"/>
      <c r="N33" s="1"/>
      <c r="O33" s="1"/>
      <c r="P33" s="1"/>
    </row>
    <row r="34" spans="1:16" ht="23.1" customHeight="1" x14ac:dyDescent="0.35">
      <c r="A34" s="53"/>
      <c r="B34" s="7">
        <v>25</v>
      </c>
      <c r="C34" s="61" t="s">
        <v>165</v>
      </c>
      <c r="D34" s="58">
        <v>19</v>
      </c>
      <c r="E34" s="58">
        <v>3</v>
      </c>
      <c r="F34" s="58">
        <v>8</v>
      </c>
      <c r="G34" s="58">
        <v>1</v>
      </c>
      <c r="H34" s="58">
        <v>1</v>
      </c>
      <c r="I34" s="9">
        <f t="shared" si="0"/>
        <v>32</v>
      </c>
      <c r="J34" s="10">
        <f t="shared" si="1"/>
        <v>2.0219891318084167E-3</v>
      </c>
      <c r="K34" s="1"/>
      <c r="L34" s="1"/>
      <c r="M34" s="1"/>
      <c r="N34" s="1"/>
      <c r="O34" s="1"/>
      <c r="P34" s="1"/>
    </row>
    <row r="35" spans="1:16" ht="23.1" customHeight="1" x14ac:dyDescent="0.35">
      <c r="A35" s="53"/>
      <c r="B35" s="7">
        <v>26</v>
      </c>
      <c r="C35" s="61" t="s">
        <v>69</v>
      </c>
      <c r="D35" s="58">
        <v>10</v>
      </c>
      <c r="E35" s="58">
        <v>3</v>
      </c>
      <c r="F35" s="58">
        <v>9</v>
      </c>
      <c r="G35" s="58">
        <v>0</v>
      </c>
      <c r="H35" s="58">
        <v>0</v>
      </c>
      <c r="I35" s="9">
        <f t="shared" si="0"/>
        <v>22</v>
      </c>
      <c r="J35" s="10">
        <f t="shared" si="1"/>
        <v>1.3901175281182863E-3</v>
      </c>
      <c r="K35" s="1"/>
      <c r="L35" s="1"/>
      <c r="M35" s="1"/>
      <c r="N35" s="1"/>
      <c r="O35" s="1"/>
      <c r="P35" s="1"/>
    </row>
    <row r="36" spans="1:16" ht="23.1" customHeight="1" x14ac:dyDescent="0.35">
      <c r="A36" s="53"/>
      <c r="B36" s="7">
        <v>27</v>
      </c>
      <c r="C36" s="61" t="s">
        <v>78</v>
      </c>
      <c r="D36" s="58">
        <v>4</v>
      </c>
      <c r="E36" s="58">
        <v>0</v>
      </c>
      <c r="F36" s="58">
        <v>14</v>
      </c>
      <c r="G36" s="58">
        <v>1</v>
      </c>
      <c r="H36" s="58">
        <v>0</v>
      </c>
      <c r="I36" s="9">
        <f t="shared" si="0"/>
        <v>19</v>
      </c>
      <c r="J36" s="10">
        <f t="shared" si="1"/>
        <v>1.2005560470112473E-3</v>
      </c>
      <c r="K36" s="1"/>
      <c r="L36" s="1"/>
      <c r="M36" s="1"/>
      <c r="N36" s="1"/>
      <c r="O36" s="1"/>
      <c r="P36" s="1"/>
    </row>
    <row r="37" spans="1:16" ht="23.1" customHeight="1" x14ac:dyDescent="0.35">
      <c r="A37" s="53"/>
      <c r="B37" s="7">
        <v>28</v>
      </c>
      <c r="C37" s="61" t="s">
        <v>100</v>
      </c>
      <c r="D37" s="58">
        <v>5</v>
      </c>
      <c r="E37" s="58">
        <v>3</v>
      </c>
      <c r="F37" s="58">
        <v>3</v>
      </c>
      <c r="G37" s="58">
        <v>0</v>
      </c>
      <c r="H37" s="58">
        <v>2</v>
      </c>
      <c r="I37" s="9">
        <f t="shared" si="0"/>
        <v>13</v>
      </c>
      <c r="J37" s="10">
        <f t="shared" si="1"/>
        <v>8.2143308479716917E-4</v>
      </c>
      <c r="K37" s="1"/>
      <c r="L37" s="1"/>
      <c r="M37" s="1"/>
      <c r="N37" s="1"/>
      <c r="O37" s="1"/>
      <c r="P37" s="1"/>
    </row>
    <row r="38" spans="1:16" ht="23.1" customHeight="1" x14ac:dyDescent="0.35">
      <c r="A38" s="53"/>
      <c r="B38" s="7">
        <v>29</v>
      </c>
      <c r="C38" s="61" t="s">
        <v>66</v>
      </c>
      <c r="D38" s="58">
        <v>4</v>
      </c>
      <c r="E38" s="58">
        <v>0</v>
      </c>
      <c r="F38" s="58">
        <v>2</v>
      </c>
      <c r="G38" s="58">
        <v>0</v>
      </c>
      <c r="H38" s="58">
        <v>3</v>
      </c>
      <c r="I38" s="9">
        <f t="shared" si="0"/>
        <v>9</v>
      </c>
      <c r="J38" s="10">
        <f t="shared" si="1"/>
        <v>5.6868444332111719E-4</v>
      </c>
      <c r="K38" s="1"/>
      <c r="L38" s="1"/>
      <c r="M38" s="1"/>
      <c r="N38" s="1"/>
      <c r="O38" s="1"/>
      <c r="P38" s="1"/>
    </row>
    <row r="39" spans="1:16" ht="23.1" customHeight="1" x14ac:dyDescent="0.35">
      <c r="A39" s="53"/>
      <c r="B39" s="7">
        <v>30</v>
      </c>
      <c r="C39" s="61" t="s">
        <v>76</v>
      </c>
      <c r="D39" s="58">
        <v>2</v>
      </c>
      <c r="E39" s="58">
        <v>2</v>
      </c>
      <c r="F39" s="58">
        <v>2</v>
      </c>
      <c r="G39" s="58">
        <v>0</v>
      </c>
      <c r="H39" s="58">
        <v>0</v>
      </c>
      <c r="I39" s="9">
        <f t="shared" si="0"/>
        <v>6</v>
      </c>
      <c r="J39" s="10">
        <f t="shared" si="1"/>
        <v>3.7912296221407808E-4</v>
      </c>
      <c r="K39" s="1"/>
      <c r="L39" s="1"/>
      <c r="M39" s="1"/>
      <c r="N39" s="1"/>
      <c r="O39" s="1"/>
      <c r="P39" s="1"/>
    </row>
    <row r="40" spans="1:16" ht="23.1" customHeight="1" x14ac:dyDescent="0.35">
      <c r="A40" s="53"/>
      <c r="B40" s="7">
        <v>31</v>
      </c>
      <c r="C40" s="61" t="s">
        <v>107</v>
      </c>
      <c r="D40" s="58">
        <v>0</v>
      </c>
      <c r="E40" s="58">
        <v>0</v>
      </c>
      <c r="F40" s="58">
        <v>5</v>
      </c>
      <c r="G40" s="58">
        <v>0</v>
      </c>
      <c r="H40" s="58">
        <v>0</v>
      </c>
      <c r="I40" s="9">
        <f t="shared" si="0"/>
        <v>5</v>
      </c>
      <c r="J40" s="10">
        <f t="shared" si="1"/>
        <v>3.1593580184506511E-4</v>
      </c>
      <c r="K40" s="1"/>
      <c r="L40" s="1"/>
      <c r="M40" s="1"/>
      <c r="N40" s="1"/>
      <c r="O40" s="1"/>
      <c r="P40" s="1"/>
    </row>
    <row r="41" spans="1:16" ht="23.1" customHeight="1" x14ac:dyDescent="0.35">
      <c r="A41" s="53"/>
      <c r="B41" s="7">
        <v>32</v>
      </c>
      <c r="C41" s="61" t="s">
        <v>94</v>
      </c>
      <c r="D41" s="58">
        <v>1</v>
      </c>
      <c r="E41" s="58">
        <v>1</v>
      </c>
      <c r="F41" s="58">
        <v>3</v>
      </c>
      <c r="G41" s="58">
        <v>0</v>
      </c>
      <c r="H41" s="58">
        <v>0</v>
      </c>
      <c r="I41" s="9">
        <f t="shared" si="0"/>
        <v>5</v>
      </c>
      <c r="J41" s="10">
        <f t="shared" si="1"/>
        <v>3.1593580184506511E-4</v>
      </c>
      <c r="K41" s="1"/>
      <c r="L41" s="1"/>
      <c r="M41" s="1"/>
      <c r="N41" s="1"/>
      <c r="O41" s="1"/>
      <c r="P41" s="1"/>
    </row>
    <row r="42" spans="1:16" ht="23.1" customHeight="1" x14ac:dyDescent="0.35">
      <c r="A42" s="53"/>
      <c r="B42" s="7">
        <v>33</v>
      </c>
      <c r="C42" s="61" t="s">
        <v>91</v>
      </c>
      <c r="D42" s="58">
        <v>3</v>
      </c>
      <c r="E42" s="58">
        <v>2</v>
      </c>
      <c r="F42" s="58">
        <v>0</v>
      </c>
      <c r="G42" s="58">
        <v>0</v>
      </c>
      <c r="H42" s="58">
        <v>0</v>
      </c>
      <c r="I42" s="9">
        <f t="shared" si="0"/>
        <v>5</v>
      </c>
      <c r="J42" s="10">
        <f t="shared" si="1"/>
        <v>3.1593580184506511E-4</v>
      </c>
      <c r="K42" s="1"/>
      <c r="L42" s="1"/>
      <c r="M42" s="1"/>
      <c r="N42" s="1"/>
      <c r="O42" s="1"/>
      <c r="P42" s="1"/>
    </row>
    <row r="43" spans="1:16" ht="23.1" customHeight="1" x14ac:dyDescent="0.35">
      <c r="A43" s="53"/>
      <c r="B43" s="7">
        <v>34</v>
      </c>
      <c r="C43" s="61" t="s">
        <v>99</v>
      </c>
      <c r="D43" s="58">
        <v>1</v>
      </c>
      <c r="E43" s="58">
        <v>2</v>
      </c>
      <c r="F43" s="58">
        <v>0</v>
      </c>
      <c r="G43" s="58">
        <v>0</v>
      </c>
      <c r="H43" s="58">
        <v>0</v>
      </c>
      <c r="I43" s="9">
        <f t="shared" si="0"/>
        <v>3</v>
      </c>
      <c r="J43" s="10">
        <f t="shared" si="1"/>
        <v>1.8956148110703904E-4</v>
      </c>
      <c r="K43" s="1"/>
      <c r="L43" s="1"/>
      <c r="M43" s="1"/>
      <c r="N43" s="1"/>
      <c r="O43" s="1"/>
      <c r="P43" s="1"/>
    </row>
    <row r="44" spans="1:16" ht="23.1" customHeight="1" x14ac:dyDescent="0.35">
      <c r="A44" s="53"/>
      <c r="B44" s="7">
        <v>35</v>
      </c>
      <c r="C44" s="61" t="s">
        <v>98</v>
      </c>
      <c r="D44" s="58">
        <v>1</v>
      </c>
      <c r="E44" s="58">
        <v>0</v>
      </c>
      <c r="F44" s="58">
        <v>1</v>
      </c>
      <c r="G44" s="58">
        <v>0</v>
      </c>
      <c r="H44" s="58">
        <v>0</v>
      </c>
      <c r="I44" s="9">
        <f t="shared" si="0"/>
        <v>2</v>
      </c>
      <c r="J44" s="10">
        <f t="shared" si="1"/>
        <v>1.2637432073802604E-4</v>
      </c>
      <c r="K44" s="1"/>
      <c r="L44" s="1"/>
      <c r="M44" s="1"/>
      <c r="N44" s="1"/>
      <c r="O44" s="1"/>
      <c r="P44" s="1"/>
    </row>
    <row r="45" spans="1:16" ht="23.1" customHeight="1" x14ac:dyDescent="0.35">
      <c r="A45" s="53"/>
      <c r="B45" s="7">
        <v>36</v>
      </c>
      <c r="C45" s="61" t="s">
        <v>95</v>
      </c>
      <c r="D45" s="58">
        <v>2</v>
      </c>
      <c r="E45" s="58">
        <v>0</v>
      </c>
      <c r="F45" s="58">
        <v>0</v>
      </c>
      <c r="G45" s="58">
        <v>0</v>
      </c>
      <c r="H45" s="58">
        <v>0</v>
      </c>
      <c r="I45" s="9">
        <f t="shared" si="0"/>
        <v>2</v>
      </c>
      <c r="J45" s="10">
        <f t="shared" si="1"/>
        <v>1.2637432073802604E-4</v>
      </c>
      <c r="K45" s="1"/>
      <c r="L45" s="1"/>
      <c r="M45" s="1"/>
      <c r="N45" s="1"/>
      <c r="O45" s="1"/>
      <c r="P45" s="1"/>
    </row>
    <row r="46" spans="1:16" ht="23.1" customHeight="1" x14ac:dyDescent="0.35">
      <c r="A46" s="53"/>
      <c r="B46" s="7">
        <v>37</v>
      </c>
      <c r="C46" s="61" t="s">
        <v>93</v>
      </c>
      <c r="D46" s="58">
        <v>0</v>
      </c>
      <c r="E46" s="58">
        <v>0</v>
      </c>
      <c r="F46" s="58">
        <v>0</v>
      </c>
      <c r="G46" s="58">
        <v>0</v>
      </c>
      <c r="H46" s="58">
        <v>2</v>
      </c>
      <c r="I46" s="9">
        <f t="shared" si="0"/>
        <v>2</v>
      </c>
      <c r="J46" s="10">
        <f t="shared" si="1"/>
        <v>1.2637432073802604E-4</v>
      </c>
      <c r="K46" s="1"/>
      <c r="L46" s="1"/>
      <c r="M46" s="1"/>
      <c r="N46" s="1"/>
      <c r="O46" s="1"/>
      <c r="P46" s="1"/>
    </row>
    <row r="47" spans="1:16" ht="23.1" customHeight="1" x14ac:dyDescent="0.35">
      <c r="A47" s="53"/>
      <c r="B47" s="7">
        <v>38</v>
      </c>
      <c r="C47" s="61" t="s">
        <v>112</v>
      </c>
      <c r="D47" s="58">
        <v>1</v>
      </c>
      <c r="E47" s="58">
        <v>0</v>
      </c>
      <c r="F47" s="58">
        <v>0</v>
      </c>
      <c r="G47" s="58">
        <v>0</v>
      </c>
      <c r="H47" s="58">
        <v>0</v>
      </c>
      <c r="I47" s="9">
        <f t="shared" si="0"/>
        <v>1</v>
      </c>
      <c r="J47" s="10">
        <f t="shared" si="1"/>
        <v>6.3187160369013022E-5</v>
      </c>
      <c r="K47" s="1"/>
      <c r="L47" s="1"/>
      <c r="M47" s="1"/>
      <c r="N47" s="1"/>
      <c r="O47" s="1"/>
      <c r="P47" s="1"/>
    </row>
    <row r="48" spans="1:16" ht="23.1" customHeight="1" x14ac:dyDescent="0.35">
      <c r="A48" s="53"/>
      <c r="B48" s="7">
        <v>39</v>
      </c>
      <c r="C48" s="61" t="s">
        <v>104</v>
      </c>
      <c r="D48" s="58">
        <v>1</v>
      </c>
      <c r="E48" s="58">
        <v>0</v>
      </c>
      <c r="F48" s="58">
        <v>0</v>
      </c>
      <c r="G48" s="58">
        <v>0</v>
      </c>
      <c r="H48" s="58">
        <v>0</v>
      </c>
      <c r="I48" s="9">
        <f t="shared" si="0"/>
        <v>1</v>
      </c>
      <c r="J48" s="10">
        <f t="shared" si="1"/>
        <v>6.3187160369013022E-5</v>
      </c>
      <c r="K48" s="1"/>
      <c r="L48" s="1"/>
      <c r="M48" s="1"/>
      <c r="N48" s="1"/>
      <c r="O48" s="1"/>
      <c r="P48" s="1"/>
    </row>
    <row r="49" spans="1:16" ht="23.1" customHeight="1" x14ac:dyDescent="0.35">
      <c r="A49" s="53"/>
      <c r="B49" s="7">
        <v>40</v>
      </c>
      <c r="C49" s="61" t="s">
        <v>96</v>
      </c>
      <c r="D49" s="58">
        <v>1</v>
      </c>
      <c r="E49" s="58">
        <v>0</v>
      </c>
      <c r="F49" s="58">
        <v>0</v>
      </c>
      <c r="G49" s="58">
        <v>0</v>
      </c>
      <c r="H49" s="58">
        <v>0</v>
      </c>
      <c r="I49" s="9">
        <f t="shared" si="0"/>
        <v>1</v>
      </c>
      <c r="J49" s="10">
        <f t="shared" si="1"/>
        <v>6.3187160369013022E-5</v>
      </c>
      <c r="K49" s="1"/>
      <c r="L49" s="1"/>
      <c r="M49" s="1"/>
      <c r="N49" s="1"/>
      <c r="O49" s="1"/>
      <c r="P49" s="1"/>
    </row>
    <row r="50" spans="1:16" ht="23.1" customHeight="1" x14ac:dyDescent="0.35">
      <c r="A50" s="53"/>
      <c r="B50" s="7">
        <v>41</v>
      </c>
      <c r="C50" s="61" t="s">
        <v>97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9">
        <f t="shared" si="0"/>
        <v>0</v>
      </c>
      <c r="J50" s="10">
        <f t="shared" si="1"/>
        <v>0</v>
      </c>
      <c r="K50" s="1"/>
      <c r="L50" s="1"/>
      <c r="M50" s="1"/>
      <c r="N50" s="1"/>
      <c r="O50" s="1"/>
      <c r="P50" s="1"/>
    </row>
    <row r="51" spans="1:16" ht="23.1" customHeight="1" x14ac:dyDescent="0.35">
      <c r="A51" s="53"/>
      <c r="B51" s="7">
        <v>42</v>
      </c>
      <c r="C51" s="61" t="s">
        <v>92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9">
        <f t="shared" si="0"/>
        <v>0</v>
      </c>
      <c r="J51" s="10">
        <f t="shared" si="1"/>
        <v>0</v>
      </c>
      <c r="K51" s="1"/>
      <c r="L51" s="1"/>
      <c r="M51" s="1"/>
      <c r="N51" s="1"/>
      <c r="O51" s="1"/>
      <c r="P51" s="1"/>
    </row>
    <row r="52" spans="1:16" ht="23.1" customHeight="1" x14ac:dyDescent="0.35">
      <c r="A52" s="53"/>
      <c r="B52" s="7">
        <v>43</v>
      </c>
      <c r="C52" s="61" t="s">
        <v>72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9">
        <f t="shared" si="0"/>
        <v>0</v>
      </c>
      <c r="J52" s="10">
        <f t="shared" si="1"/>
        <v>0</v>
      </c>
      <c r="K52" s="1"/>
      <c r="L52" s="1"/>
      <c r="M52" s="1"/>
      <c r="N52" s="1"/>
      <c r="O52" s="1"/>
      <c r="P52" s="1"/>
    </row>
    <row r="53" spans="1:16" ht="23.1" customHeight="1" x14ac:dyDescent="0.35">
      <c r="A53" s="53"/>
      <c r="B53" s="7">
        <v>44</v>
      </c>
      <c r="C53" s="61" t="s">
        <v>90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9">
        <f t="shared" si="0"/>
        <v>0</v>
      </c>
      <c r="J53" s="10">
        <f t="shared" si="1"/>
        <v>0</v>
      </c>
      <c r="K53" s="1"/>
      <c r="L53" s="1"/>
      <c r="M53" s="1"/>
      <c r="N53" s="1"/>
      <c r="O53" s="1"/>
      <c r="P53" s="1"/>
    </row>
    <row r="54" spans="1:16" ht="23.1" customHeight="1" x14ac:dyDescent="0.35">
      <c r="A54" s="53"/>
      <c r="B54" s="7">
        <v>45</v>
      </c>
      <c r="C54" s="61" t="s">
        <v>64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9">
        <f t="shared" si="0"/>
        <v>0</v>
      </c>
      <c r="J54" s="10">
        <f t="shared" si="1"/>
        <v>0</v>
      </c>
      <c r="K54" s="1"/>
      <c r="L54" s="1"/>
      <c r="M54" s="1"/>
      <c r="N54" s="1"/>
      <c r="O54" s="1"/>
      <c r="P54" s="1"/>
    </row>
    <row r="55" spans="1:16" ht="23.1" customHeight="1" x14ac:dyDescent="0.35">
      <c r="A55" s="53"/>
      <c r="B55" s="7">
        <v>46</v>
      </c>
      <c r="C55" s="61" t="s">
        <v>89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9">
        <f t="shared" si="0"/>
        <v>0</v>
      </c>
      <c r="J55" s="10">
        <f t="shared" si="1"/>
        <v>0</v>
      </c>
      <c r="K55" s="1"/>
      <c r="L55" s="1"/>
      <c r="M55" s="1"/>
      <c r="N55" s="1"/>
      <c r="O55" s="1"/>
      <c r="P55" s="1"/>
    </row>
    <row r="56" spans="1:16" ht="23.1" customHeight="1" x14ac:dyDescent="0.35">
      <c r="A56" s="53"/>
      <c r="B56" s="7"/>
      <c r="C56" s="61" t="s">
        <v>73</v>
      </c>
      <c r="D56" s="58">
        <v>33</v>
      </c>
      <c r="E56" s="58">
        <v>5</v>
      </c>
      <c r="F56" s="58">
        <v>16</v>
      </c>
      <c r="G56" s="58">
        <v>0</v>
      </c>
      <c r="H56" s="58">
        <v>3</v>
      </c>
      <c r="I56" s="9">
        <f t="shared" si="0"/>
        <v>57</v>
      </c>
      <c r="J56" s="10">
        <f t="shared" si="1"/>
        <v>3.6016681410337421E-3</v>
      </c>
      <c r="K56" s="1"/>
      <c r="L56" s="1"/>
      <c r="M56" s="1"/>
      <c r="N56" s="1"/>
      <c r="O56" s="1"/>
      <c r="P56" s="1"/>
    </row>
    <row r="57" spans="1:16" ht="23.1" customHeight="1" x14ac:dyDescent="0.35">
      <c r="A57" s="53"/>
      <c r="B57" s="7"/>
      <c r="C57" s="61" t="s">
        <v>103</v>
      </c>
      <c r="D57" s="58">
        <v>34</v>
      </c>
      <c r="E57" s="58">
        <v>1</v>
      </c>
      <c r="F57" s="58">
        <v>5</v>
      </c>
      <c r="G57" s="58">
        <v>0</v>
      </c>
      <c r="H57" s="58">
        <v>0</v>
      </c>
      <c r="I57" s="9">
        <f t="shared" si="0"/>
        <v>40</v>
      </c>
      <c r="J57" s="10">
        <f t="shared" si="1"/>
        <v>2.5274864147605209E-3</v>
      </c>
      <c r="K57" s="1"/>
      <c r="L57" s="1"/>
      <c r="M57" s="1"/>
      <c r="N57" s="1"/>
      <c r="O57" s="1"/>
      <c r="P57" s="1"/>
    </row>
    <row r="58" spans="1:16" ht="23.1" customHeight="1" thickBot="1" x14ac:dyDescent="0.4">
      <c r="A58" s="1"/>
      <c r="B58" s="87" t="s">
        <v>2</v>
      </c>
      <c r="C58" s="88"/>
      <c r="D58" s="73">
        <f>SUM(D10:D57)</f>
        <v>7077</v>
      </c>
      <c r="E58" s="73">
        <f t="shared" ref="E58:I58" si="2">SUM(E10:E57)</f>
        <v>4728</v>
      </c>
      <c r="F58" s="73">
        <f t="shared" si="2"/>
        <v>3462</v>
      </c>
      <c r="G58" s="73">
        <f t="shared" si="2"/>
        <v>243</v>
      </c>
      <c r="H58" s="73">
        <f t="shared" si="2"/>
        <v>316</v>
      </c>
      <c r="I58" s="73">
        <f t="shared" si="2"/>
        <v>15826</v>
      </c>
      <c r="J58" s="11">
        <f>SUM(J10:J57)</f>
        <v>0.99999999999999989</v>
      </c>
      <c r="K58" s="1"/>
      <c r="L58" s="1"/>
      <c r="M58" s="1"/>
      <c r="N58" s="1"/>
      <c r="O58" s="1"/>
      <c r="P58" s="1"/>
    </row>
    <row r="59" spans="1:16" ht="23.1" customHeight="1" x14ac:dyDescent="0.35">
      <c r="A59" s="1"/>
      <c r="B59" s="54" t="s">
        <v>47</v>
      </c>
      <c r="C59" s="55"/>
      <c r="D59" s="55"/>
      <c r="E59" s="55"/>
      <c r="F59" s="55"/>
      <c r="G59" s="55"/>
      <c r="H59" s="55"/>
      <c r="I59" s="1"/>
      <c r="J59" s="1"/>
      <c r="K59" s="1"/>
      <c r="L59" s="1"/>
      <c r="M59" s="1"/>
      <c r="N59" s="1"/>
      <c r="O59" s="1"/>
      <c r="P59" s="1"/>
    </row>
  </sheetData>
  <autoFilter ref="B9:J33">
    <sortState ref="B10:J57">
      <sortCondition descending="1" ref="I9:I35"/>
    </sortState>
  </autoFilter>
  <mergeCells count="3">
    <mergeCell ref="B6:J6"/>
    <mergeCell ref="B7:J7"/>
    <mergeCell ref="B58:C58"/>
  </mergeCells>
  <conditionalFormatting sqref="J10:J58">
    <cfRule type="dataBar" priority="453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{43E9AB30-0039-4B0F-B952-E2181DBAD479}</x14:id>
        </ext>
      </extLst>
    </cfRule>
    <cfRule type="dataBar" priority="45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{14E7C3F0-C1E3-475C-8C04-15CA748916A7}</x14:id>
        </ext>
      </extLst>
    </cfRule>
  </conditionalFormatting>
  <conditionalFormatting sqref="J10:J58">
    <cfRule type="dataBar" priority="45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{A48D404B-0A2C-4950-9A13-5D0D64D4A52E}</x14:id>
        </ext>
      </extLst>
    </cfRule>
    <cfRule type="dataBar" priority="45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{3E28CDC0-D0AE-47BE-A993-D83E44CEED9C}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E9AB30-0039-4B0F-B952-E2181DBAD4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E7C3F0-C1E3-475C-8C04-15CA748916A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J10:J58</xm:sqref>
        </x14:conditionalFormatting>
        <x14:conditionalFormatting xmlns:xm="http://schemas.microsoft.com/office/excel/2006/main">
          <x14:cfRule type="dataBar" id="{A48D404B-0A2C-4950-9A13-5D0D64D4A5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28CDC0-D0AE-47BE-A993-D83E44CEED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J10:J58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6" max="6" width="4.7109375" customWidth="1"/>
    <col min="7" max="7" width="9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20.25" customHeight="1" x14ac:dyDescent="0.25">
      <c r="A6" s="85" t="s">
        <v>156</v>
      </c>
      <c r="B6" s="85"/>
      <c r="C6" s="85"/>
      <c r="D6" s="85"/>
      <c r="E6" s="85"/>
      <c r="F6" s="85"/>
      <c r="G6" s="85"/>
      <c r="H6" s="85"/>
      <c r="I6" s="56"/>
      <c r="J6" s="56"/>
      <c r="K6" s="56"/>
    </row>
    <row r="7" spans="1:11" ht="15.75" x14ac:dyDescent="0.3">
      <c r="B7" s="86" t="str">
        <f>TITULOS!C8</f>
        <v>AÑO 2019 (ENERO - DICIEMBRE)</v>
      </c>
      <c r="C7" s="86"/>
      <c r="D7" s="86"/>
      <c r="E7" s="86"/>
      <c r="F7" s="57"/>
      <c r="G7" s="57"/>
      <c r="H7" s="57"/>
      <c r="I7" s="57"/>
      <c r="J7" s="57"/>
      <c r="K7" s="57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61" t="s">
        <v>80</v>
      </c>
      <c r="D10" s="9">
        <v>4183</v>
      </c>
      <c r="E10" s="10">
        <f t="shared" ref="E10:E57" si="0">D10/$D$58</f>
        <v>0.42514483179184875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61" t="s">
        <v>109</v>
      </c>
      <c r="D11" s="9">
        <v>1774</v>
      </c>
      <c r="E11" s="10">
        <f t="shared" si="0"/>
        <v>0.18030287630856795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61" t="s">
        <v>110</v>
      </c>
      <c r="D12" s="9">
        <v>1077</v>
      </c>
      <c r="E12" s="10">
        <f t="shared" si="0"/>
        <v>0.10946234373411932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61" t="s">
        <v>111</v>
      </c>
      <c r="D13" s="9">
        <v>493</v>
      </c>
      <c r="E13" s="10">
        <f t="shared" si="0"/>
        <v>5.0106718162414882E-2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61" t="s">
        <v>74</v>
      </c>
      <c r="D14" s="9">
        <v>482</v>
      </c>
      <c r="E14" s="10">
        <f t="shared" si="0"/>
        <v>4.8988718365687571E-2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61" t="s">
        <v>70</v>
      </c>
      <c r="D15" s="9">
        <v>469</v>
      </c>
      <c r="E15" s="10">
        <f t="shared" si="0"/>
        <v>4.7667445878646207E-2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61" t="s">
        <v>62</v>
      </c>
      <c r="D16" s="9">
        <v>305</v>
      </c>
      <c r="E16" s="10">
        <f t="shared" si="0"/>
        <v>3.0999085272893585E-2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61" t="s">
        <v>68</v>
      </c>
      <c r="D17" s="9">
        <v>162</v>
      </c>
      <c r="E17" s="10">
        <f t="shared" si="0"/>
        <v>1.6465087915438562E-2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61" t="s">
        <v>61</v>
      </c>
      <c r="D18" s="9">
        <v>126</v>
      </c>
      <c r="E18" s="10">
        <f t="shared" si="0"/>
        <v>1.2806179489785548E-2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61" t="s">
        <v>106</v>
      </c>
      <c r="D19" s="9">
        <v>111</v>
      </c>
      <c r="E19" s="10">
        <f t="shared" si="0"/>
        <v>1.1281634312430126E-2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61" t="s">
        <v>58</v>
      </c>
      <c r="D20" s="9">
        <v>110</v>
      </c>
      <c r="E20" s="10">
        <f t="shared" si="0"/>
        <v>1.1179997967273097E-2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61" t="s">
        <v>65</v>
      </c>
      <c r="D21" s="9">
        <v>56</v>
      </c>
      <c r="E21" s="10">
        <f t="shared" si="0"/>
        <v>5.691635328793577E-3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61" t="s">
        <v>59</v>
      </c>
      <c r="D22" s="9">
        <v>55</v>
      </c>
      <c r="E22" s="10">
        <f t="shared" si="0"/>
        <v>5.5899989836365486E-3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61" t="s">
        <v>108</v>
      </c>
      <c r="D23" s="9">
        <v>54</v>
      </c>
      <c r="E23" s="10">
        <f t="shared" si="0"/>
        <v>5.4883626384795202E-3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61" t="s">
        <v>107</v>
      </c>
      <c r="D24" s="9">
        <v>51</v>
      </c>
      <c r="E24" s="10">
        <f t="shared" si="0"/>
        <v>5.1834536030084359E-3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61" t="s">
        <v>105</v>
      </c>
      <c r="D25" s="9">
        <v>40</v>
      </c>
      <c r="E25" s="10">
        <f t="shared" si="0"/>
        <v>4.0654538062811262E-3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61" t="s">
        <v>75</v>
      </c>
      <c r="D26" s="9">
        <v>37</v>
      </c>
      <c r="E26" s="10">
        <f t="shared" si="0"/>
        <v>3.7605447708100419E-3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61" t="s">
        <v>69</v>
      </c>
      <c r="D27" s="9">
        <v>34</v>
      </c>
      <c r="E27" s="10">
        <f t="shared" si="0"/>
        <v>3.4556357353389571E-3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61" t="s">
        <v>71</v>
      </c>
      <c r="D28" s="9">
        <v>31</v>
      </c>
      <c r="E28" s="10">
        <f t="shared" si="0"/>
        <v>3.1507266998678728E-3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61" t="s">
        <v>60</v>
      </c>
      <c r="D29" s="9">
        <v>27</v>
      </c>
      <c r="E29" s="10">
        <f t="shared" si="0"/>
        <v>2.7441813192397601E-3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61" t="s">
        <v>67</v>
      </c>
      <c r="D30" s="9">
        <v>16</v>
      </c>
      <c r="E30" s="10">
        <f t="shared" si="0"/>
        <v>1.6261815225124504E-3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61" t="s">
        <v>102</v>
      </c>
      <c r="D31" s="9">
        <v>15</v>
      </c>
      <c r="E31" s="10">
        <f t="shared" si="0"/>
        <v>1.5245451773554222E-3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61" t="s">
        <v>77</v>
      </c>
      <c r="D32" s="9">
        <v>14</v>
      </c>
      <c r="E32" s="10">
        <f t="shared" si="0"/>
        <v>1.4229088321983943E-3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61" t="s">
        <v>78</v>
      </c>
      <c r="D33" s="9">
        <v>12</v>
      </c>
      <c r="E33" s="10">
        <f t="shared" si="0"/>
        <v>1.2196361418843379E-3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61" t="s">
        <v>101</v>
      </c>
      <c r="D34" s="9">
        <v>9</v>
      </c>
      <c r="E34" s="10">
        <f t="shared" si="0"/>
        <v>9.1472710641325337E-4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61" t="s">
        <v>63</v>
      </c>
      <c r="D35" s="9">
        <v>8</v>
      </c>
      <c r="E35" s="10">
        <f t="shared" si="0"/>
        <v>8.1309076125622519E-4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61" t="s">
        <v>165</v>
      </c>
      <c r="D36" s="9">
        <v>8</v>
      </c>
      <c r="E36" s="10">
        <f t="shared" si="0"/>
        <v>8.1309076125622519E-4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61" t="s">
        <v>66</v>
      </c>
      <c r="D37" s="9">
        <v>8</v>
      </c>
      <c r="E37" s="10">
        <f t="shared" si="0"/>
        <v>8.1309076125622519E-4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61" t="s">
        <v>79</v>
      </c>
      <c r="D38" s="9">
        <v>6</v>
      </c>
      <c r="E38" s="10">
        <f t="shared" si="0"/>
        <v>6.0981807094216895E-4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61" t="s">
        <v>96</v>
      </c>
      <c r="D39" s="9">
        <v>4</v>
      </c>
      <c r="E39" s="10">
        <f t="shared" si="0"/>
        <v>4.065453806281126E-4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61" t="s">
        <v>97</v>
      </c>
      <c r="D40" s="9">
        <v>3</v>
      </c>
      <c r="E40" s="10">
        <f t="shared" si="0"/>
        <v>3.0490903547108447E-4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61" t="s">
        <v>92</v>
      </c>
      <c r="D41" s="9">
        <v>3</v>
      </c>
      <c r="E41" s="10">
        <f t="shared" si="0"/>
        <v>3.0490903547108447E-4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61" t="s">
        <v>94</v>
      </c>
      <c r="D42" s="9">
        <v>2</v>
      </c>
      <c r="E42" s="10">
        <f t="shared" si="0"/>
        <v>2.032726903140563E-4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61" t="s">
        <v>99</v>
      </c>
      <c r="D43" s="9">
        <v>2</v>
      </c>
      <c r="E43" s="10">
        <f t="shared" si="0"/>
        <v>2.032726903140563E-4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61" t="s">
        <v>98</v>
      </c>
      <c r="D44" s="9">
        <v>1</v>
      </c>
      <c r="E44" s="10">
        <f t="shared" si="0"/>
        <v>1.0163634515702815E-4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61" t="s">
        <v>91</v>
      </c>
      <c r="D45" s="9">
        <v>1</v>
      </c>
      <c r="E45" s="10">
        <f t="shared" si="0"/>
        <v>1.0163634515702815E-4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61" t="s">
        <v>90</v>
      </c>
      <c r="D46" s="9">
        <v>1</v>
      </c>
      <c r="E46" s="10">
        <f t="shared" si="0"/>
        <v>1.0163634515702815E-4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61" t="s">
        <v>112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61" t="s">
        <v>104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61" t="s">
        <v>100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61" t="s">
        <v>76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61" t="s">
        <v>95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61" t="s">
        <v>72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61" t="s">
        <v>93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61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61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61" t="s">
        <v>73</v>
      </c>
      <c r="D56" s="9">
        <v>24</v>
      </c>
      <c r="E56" s="10">
        <f t="shared" si="0"/>
        <v>2.4392722837686758E-3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61" t="s">
        <v>103</v>
      </c>
      <c r="D57" s="9">
        <v>25</v>
      </c>
      <c r="E57" s="10">
        <f t="shared" si="0"/>
        <v>2.5409086289257038E-3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9839</v>
      </c>
      <c r="E58" s="11">
        <f>SUM(E10:E57)</f>
        <v>1.0000000000000002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5">
    <sortState ref="B10:E57">
      <sortCondition descending="1" ref="D9:D37"/>
    </sortState>
  </autoFilter>
  <mergeCells count="3">
    <mergeCell ref="B7:E7"/>
    <mergeCell ref="B58:C58"/>
    <mergeCell ref="A6:H6"/>
  </mergeCells>
  <conditionalFormatting sqref="E10:E58">
    <cfRule type="dataBar" priority="447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{1E7E7B87-84C0-4843-AACF-3743F8D2F195}</x14:id>
        </ext>
      </extLst>
    </cfRule>
    <cfRule type="dataBar" priority="447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{471F6C17-13AB-45E7-A3DE-F7A8B878D9CB}</x14:id>
        </ext>
      </extLst>
    </cfRule>
  </conditionalFormatting>
  <conditionalFormatting sqref="E10:E58">
    <cfRule type="dataBar" priority="44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{A9C9B602-55C0-4C96-B07A-5EA66043435C}</x14:id>
        </ext>
      </extLst>
    </cfRule>
    <cfRule type="dataBar" priority="44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{25F345B6-03A7-4DD2-AF5B-4B01AF41A1D8}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7E7B87-84C0-4843-AACF-3743F8D2F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1F6C17-13AB-45E7-A3DE-F7A8B878D9C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A9C9B602-55C0-4C96-B07A-5EA6604343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F345B6-03A7-4DD2-AF5B-4B01AF41A1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9"/>
  <sheetViews>
    <sheetView workbookViewId="0"/>
  </sheetViews>
  <sheetFormatPr baseColWidth="10" defaultRowHeight="15" x14ac:dyDescent="0.25"/>
  <cols>
    <col min="1" max="1" width="4.140625" customWidth="1"/>
    <col min="2" max="2" width="4.7109375" customWidth="1"/>
    <col min="3" max="3" width="40.7109375" customWidth="1"/>
    <col min="4" max="4" width="14.140625" customWidth="1"/>
    <col min="5" max="5" width="14.28515625" customWidth="1"/>
    <col min="6" max="6" width="11.140625" customWidth="1"/>
    <col min="7" max="7" width="11.5703125" bestFit="1" customWidth="1"/>
    <col min="8" max="8" width="13.85546875" customWidth="1"/>
    <col min="9" max="9" width="2.8554687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20.25" customHeight="1" x14ac:dyDescent="0.25">
      <c r="B6" s="85" t="s">
        <v>157</v>
      </c>
      <c r="C6" s="85"/>
      <c r="D6" s="85"/>
      <c r="E6" s="85"/>
      <c r="F6" s="85"/>
      <c r="G6" s="85"/>
      <c r="H6" s="85"/>
      <c r="I6" s="56"/>
      <c r="J6" s="56"/>
      <c r="K6" s="56"/>
      <c r="L6" s="56"/>
      <c r="M6" s="56"/>
      <c r="N6" s="56"/>
    </row>
    <row r="7" spans="1:14" ht="15.75" x14ac:dyDescent="0.3">
      <c r="B7" s="86" t="str">
        <f>TITULOS!C8</f>
        <v>AÑO 2019 (ENERO - DICIEMBRE)</v>
      </c>
      <c r="C7" s="86"/>
      <c r="D7" s="86"/>
      <c r="E7" s="86"/>
      <c r="F7" s="86"/>
      <c r="G7" s="86"/>
      <c r="H7" s="86"/>
      <c r="I7" s="57"/>
      <c r="J7" s="57"/>
      <c r="K7" s="57"/>
      <c r="L7" s="57"/>
      <c r="M7" s="57"/>
      <c r="N7" s="57"/>
    </row>
    <row r="8" spans="1:14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50.1" customHeight="1" x14ac:dyDescent="0.35">
      <c r="A9" s="1"/>
      <c r="B9" s="13" t="s">
        <v>1</v>
      </c>
      <c r="C9" s="14" t="str">
        <f>TITULOS!C12</f>
        <v>Delitos</v>
      </c>
      <c r="D9" s="63" t="s">
        <v>82</v>
      </c>
      <c r="E9" s="63" t="s">
        <v>81</v>
      </c>
      <c r="F9" s="63" t="s">
        <v>16</v>
      </c>
      <c r="G9" s="15" t="str">
        <f>TITULOS!C13</f>
        <v>Total</v>
      </c>
      <c r="H9" s="16" t="str">
        <f>TITULOS!C14</f>
        <v>%</v>
      </c>
      <c r="I9" s="1"/>
      <c r="J9" s="1"/>
      <c r="K9" s="1"/>
      <c r="L9" s="1"/>
      <c r="M9" s="1"/>
      <c r="N9" s="1"/>
    </row>
    <row r="10" spans="1:14" ht="20.100000000000001" customHeight="1" x14ac:dyDescent="0.35">
      <c r="A10" s="53"/>
      <c r="B10" s="7">
        <v>1</v>
      </c>
      <c r="C10" s="61" t="s">
        <v>111</v>
      </c>
      <c r="D10" s="58">
        <v>1805</v>
      </c>
      <c r="E10" s="58">
        <v>5819</v>
      </c>
      <c r="F10" s="58">
        <v>628</v>
      </c>
      <c r="G10" s="9">
        <f t="shared" ref="G10:G57" si="0">SUM(D10:F10)</f>
        <v>8252</v>
      </c>
      <c r="H10" s="10">
        <f t="shared" ref="H10:H57" si="1">G10/$G$58</f>
        <v>0.17648316865563113</v>
      </c>
      <c r="I10" s="1"/>
      <c r="J10" s="1"/>
      <c r="K10" s="1"/>
      <c r="L10" s="1"/>
      <c r="M10" s="1"/>
      <c r="N10" s="1"/>
    </row>
    <row r="11" spans="1:14" ht="20.100000000000001" customHeight="1" x14ac:dyDescent="0.35">
      <c r="A11" s="53"/>
      <c r="B11" s="7">
        <v>2</v>
      </c>
      <c r="C11" s="61" t="s">
        <v>74</v>
      </c>
      <c r="D11" s="58">
        <v>863</v>
      </c>
      <c r="E11" s="58">
        <v>6300</v>
      </c>
      <c r="F11" s="58">
        <v>473</v>
      </c>
      <c r="G11" s="9">
        <f t="shared" si="0"/>
        <v>7636</v>
      </c>
      <c r="H11" s="10">
        <f t="shared" si="1"/>
        <v>0.16330895247872021</v>
      </c>
      <c r="I11" s="1"/>
      <c r="J11" s="1"/>
      <c r="K11" s="1"/>
      <c r="L11" s="1"/>
      <c r="M11" s="1"/>
      <c r="N11" s="1"/>
    </row>
    <row r="12" spans="1:14" ht="20.100000000000001" customHeight="1" x14ac:dyDescent="0.35">
      <c r="A12" s="53"/>
      <c r="B12" s="7">
        <v>3</v>
      </c>
      <c r="C12" s="61" t="s">
        <v>80</v>
      </c>
      <c r="D12" s="58">
        <v>5051</v>
      </c>
      <c r="E12" s="58">
        <v>478</v>
      </c>
      <c r="F12" s="58">
        <v>725</v>
      </c>
      <c r="G12" s="9">
        <f t="shared" si="0"/>
        <v>6254</v>
      </c>
      <c r="H12" s="10">
        <f t="shared" si="1"/>
        <v>0.13375251293896231</v>
      </c>
      <c r="I12" s="1"/>
      <c r="J12" s="1"/>
      <c r="K12" s="1"/>
      <c r="L12" s="1"/>
      <c r="M12" s="1"/>
      <c r="N12" s="1"/>
    </row>
    <row r="13" spans="1:14" ht="20.100000000000001" customHeight="1" x14ac:dyDescent="0.35">
      <c r="A13" s="53"/>
      <c r="B13" s="7">
        <v>4</v>
      </c>
      <c r="C13" s="61" t="s">
        <v>70</v>
      </c>
      <c r="D13" s="58">
        <v>1334</v>
      </c>
      <c r="E13" s="58">
        <v>4166</v>
      </c>
      <c r="F13" s="58">
        <v>339</v>
      </c>
      <c r="G13" s="9">
        <f t="shared" si="0"/>
        <v>5839</v>
      </c>
      <c r="H13" s="10">
        <f t="shared" si="1"/>
        <v>0.12487702639120578</v>
      </c>
      <c r="I13" s="1"/>
      <c r="J13" s="1"/>
      <c r="K13" s="1"/>
      <c r="L13" s="1"/>
      <c r="M13" s="1"/>
      <c r="N13" s="1"/>
    </row>
    <row r="14" spans="1:14" ht="20.100000000000001" customHeight="1" x14ac:dyDescent="0.35">
      <c r="A14" s="53"/>
      <c r="B14" s="7">
        <v>5</v>
      </c>
      <c r="C14" s="61" t="s">
        <v>58</v>
      </c>
      <c r="D14" s="58">
        <v>579</v>
      </c>
      <c r="E14" s="58">
        <v>1937</v>
      </c>
      <c r="F14" s="58">
        <v>119</v>
      </c>
      <c r="G14" s="9">
        <f t="shared" si="0"/>
        <v>2635</v>
      </c>
      <c r="H14" s="10">
        <f t="shared" si="1"/>
        <v>5.6353992899610759E-2</v>
      </c>
      <c r="I14" s="1"/>
      <c r="J14" s="1"/>
      <c r="K14" s="1"/>
      <c r="L14" s="1"/>
      <c r="M14" s="1"/>
      <c r="N14" s="1"/>
    </row>
    <row r="15" spans="1:14" ht="20.100000000000001" customHeight="1" x14ac:dyDescent="0.35">
      <c r="A15" s="53"/>
      <c r="B15" s="7">
        <v>6</v>
      </c>
      <c r="C15" s="61" t="s">
        <v>106</v>
      </c>
      <c r="D15" s="58">
        <v>623</v>
      </c>
      <c r="E15" s="58">
        <v>1331</v>
      </c>
      <c r="F15" s="58">
        <v>119</v>
      </c>
      <c r="G15" s="9">
        <f t="shared" si="0"/>
        <v>2073</v>
      </c>
      <c r="H15" s="10">
        <f t="shared" si="1"/>
        <v>4.4334659309636856E-2</v>
      </c>
      <c r="I15" s="1"/>
      <c r="J15" s="1"/>
      <c r="K15" s="1"/>
      <c r="L15" s="1"/>
      <c r="M15" s="1"/>
      <c r="N15" s="1"/>
    </row>
    <row r="16" spans="1:14" ht="20.100000000000001" customHeight="1" x14ac:dyDescent="0.35">
      <c r="A16" s="53"/>
      <c r="B16" s="7">
        <v>7</v>
      </c>
      <c r="C16" s="61" t="s">
        <v>68</v>
      </c>
      <c r="D16" s="58">
        <v>372</v>
      </c>
      <c r="E16" s="58">
        <v>1502</v>
      </c>
      <c r="F16" s="58">
        <v>108</v>
      </c>
      <c r="G16" s="9">
        <f t="shared" si="0"/>
        <v>1982</v>
      </c>
      <c r="H16" s="10">
        <f t="shared" si="1"/>
        <v>4.238846828350229E-2</v>
      </c>
      <c r="I16" s="1"/>
      <c r="J16" s="1"/>
      <c r="K16" s="1"/>
      <c r="L16" s="1"/>
      <c r="M16" s="1"/>
      <c r="N16" s="1"/>
    </row>
    <row r="17" spans="1:14" ht="20.100000000000001" customHeight="1" x14ac:dyDescent="0.35">
      <c r="A17" s="53"/>
      <c r="B17" s="7">
        <v>8</v>
      </c>
      <c r="C17" s="61" t="s">
        <v>109</v>
      </c>
      <c r="D17" s="58">
        <v>1084</v>
      </c>
      <c r="E17" s="58">
        <v>448</v>
      </c>
      <c r="F17" s="58">
        <v>273</v>
      </c>
      <c r="G17" s="9">
        <f t="shared" si="0"/>
        <v>1805</v>
      </c>
      <c r="H17" s="10">
        <f t="shared" si="1"/>
        <v>3.8603019804097694E-2</v>
      </c>
      <c r="I17" s="1"/>
      <c r="J17" s="1"/>
      <c r="K17" s="1"/>
      <c r="L17" s="1"/>
      <c r="M17" s="1"/>
      <c r="N17" s="1"/>
    </row>
    <row r="18" spans="1:14" ht="20.100000000000001" customHeight="1" x14ac:dyDescent="0.35">
      <c r="A18" s="53"/>
      <c r="B18" s="7">
        <v>9</v>
      </c>
      <c r="C18" s="61" t="s">
        <v>62</v>
      </c>
      <c r="D18" s="58">
        <v>407</v>
      </c>
      <c r="E18" s="58">
        <v>1281</v>
      </c>
      <c r="F18" s="58">
        <v>16</v>
      </c>
      <c r="G18" s="9">
        <f t="shared" si="0"/>
        <v>1704</v>
      </c>
      <c r="H18" s="10">
        <f t="shared" si="1"/>
        <v>3.644296163223406E-2</v>
      </c>
      <c r="I18" s="1"/>
      <c r="J18" s="1"/>
      <c r="K18" s="1"/>
      <c r="L18" s="1"/>
      <c r="M18" s="1"/>
      <c r="N18" s="1"/>
    </row>
    <row r="19" spans="1:14" ht="20.100000000000001" customHeight="1" x14ac:dyDescent="0.35">
      <c r="A19" s="53"/>
      <c r="B19" s="7">
        <v>10</v>
      </c>
      <c r="C19" s="61" t="s">
        <v>61</v>
      </c>
      <c r="D19" s="58">
        <v>285</v>
      </c>
      <c r="E19" s="58">
        <v>1225</v>
      </c>
      <c r="F19" s="58">
        <v>116</v>
      </c>
      <c r="G19" s="9">
        <f t="shared" si="0"/>
        <v>1626</v>
      </c>
      <c r="H19" s="10">
        <f t="shared" si="1"/>
        <v>3.4774797895547285E-2</v>
      </c>
      <c r="I19" s="1"/>
      <c r="J19" s="1"/>
      <c r="K19" s="1"/>
      <c r="L19" s="1"/>
      <c r="M19" s="1"/>
      <c r="N19" s="1"/>
    </row>
    <row r="20" spans="1:14" ht="20.100000000000001" customHeight="1" x14ac:dyDescent="0.35">
      <c r="A20" s="53"/>
      <c r="B20" s="7">
        <v>11</v>
      </c>
      <c r="C20" s="61" t="s">
        <v>65</v>
      </c>
      <c r="D20" s="58">
        <v>3</v>
      </c>
      <c r="E20" s="58">
        <v>1192</v>
      </c>
      <c r="F20" s="58">
        <v>19</v>
      </c>
      <c r="G20" s="9">
        <f t="shared" si="0"/>
        <v>1214</v>
      </c>
      <c r="H20" s="10">
        <f t="shared" si="1"/>
        <v>2.5963471491509474E-2</v>
      </c>
      <c r="I20" s="1"/>
      <c r="J20" s="1"/>
      <c r="K20" s="1"/>
      <c r="L20" s="1"/>
      <c r="M20" s="1"/>
      <c r="N20" s="1"/>
    </row>
    <row r="21" spans="1:14" ht="20.100000000000001" customHeight="1" x14ac:dyDescent="0.35">
      <c r="A21" s="53"/>
      <c r="B21" s="7">
        <v>12</v>
      </c>
      <c r="C21" s="61" t="s">
        <v>110</v>
      </c>
      <c r="D21" s="58">
        <v>957</v>
      </c>
      <c r="E21" s="58">
        <v>21</v>
      </c>
      <c r="F21" s="58">
        <v>108</v>
      </c>
      <c r="G21" s="9">
        <f t="shared" si="0"/>
        <v>1086</v>
      </c>
      <c r="H21" s="10">
        <f t="shared" si="1"/>
        <v>2.3225972026177339E-2</v>
      </c>
      <c r="I21" s="1"/>
      <c r="J21" s="1"/>
      <c r="K21" s="1"/>
      <c r="L21" s="1"/>
      <c r="M21" s="1"/>
      <c r="N21" s="1"/>
    </row>
    <row r="22" spans="1:14" ht="20.100000000000001" customHeight="1" x14ac:dyDescent="0.35">
      <c r="A22" s="53"/>
      <c r="B22" s="7">
        <v>13</v>
      </c>
      <c r="C22" s="61" t="s">
        <v>60</v>
      </c>
      <c r="D22" s="58">
        <v>297</v>
      </c>
      <c r="E22" s="58">
        <v>174</v>
      </c>
      <c r="F22" s="58">
        <v>80</v>
      </c>
      <c r="G22" s="9">
        <f t="shared" si="0"/>
        <v>551</v>
      </c>
      <c r="H22" s="10">
        <f t="shared" si="1"/>
        <v>1.1784079729671928E-2</v>
      </c>
      <c r="I22" s="1"/>
      <c r="J22" s="1"/>
      <c r="K22" s="1"/>
      <c r="L22" s="1"/>
      <c r="M22" s="1"/>
      <c r="N22" s="1"/>
    </row>
    <row r="23" spans="1:14" ht="20.100000000000001" customHeight="1" x14ac:dyDescent="0.35">
      <c r="A23" s="53"/>
      <c r="B23" s="7">
        <v>14</v>
      </c>
      <c r="C23" s="61" t="s">
        <v>71</v>
      </c>
      <c r="D23" s="58">
        <v>63</v>
      </c>
      <c r="E23" s="58">
        <v>391</v>
      </c>
      <c r="F23" s="58">
        <v>17</v>
      </c>
      <c r="G23" s="9">
        <f t="shared" si="0"/>
        <v>471</v>
      </c>
      <c r="H23" s="10">
        <f t="shared" si="1"/>
        <v>1.0073142563839343E-2</v>
      </c>
      <c r="I23" s="1"/>
      <c r="J23" s="1"/>
      <c r="K23" s="1"/>
      <c r="L23" s="1"/>
      <c r="M23" s="1"/>
      <c r="N23" s="1"/>
    </row>
    <row r="24" spans="1:14" ht="20.100000000000001" customHeight="1" x14ac:dyDescent="0.35">
      <c r="A24" s="53"/>
      <c r="B24" s="7">
        <v>15</v>
      </c>
      <c r="C24" s="61" t="s">
        <v>69</v>
      </c>
      <c r="D24" s="58">
        <v>116</v>
      </c>
      <c r="E24" s="58">
        <v>320</v>
      </c>
      <c r="F24" s="58">
        <v>4</v>
      </c>
      <c r="G24" s="9">
        <f t="shared" si="0"/>
        <v>440</v>
      </c>
      <c r="H24" s="10">
        <f t="shared" si="1"/>
        <v>9.4101544120792167E-3</v>
      </c>
      <c r="I24" s="1"/>
      <c r="J24" s="1"/>
      <c r="K24" s="1"/>
      <c r="L24" s="1"/>
      <c r="M24" s="1"/>
      <c r="N24" s="1"/>
    </row>
    <row r="25" spans="1:14" ht="20.100000000000001" customHeight="1" x14ac:dyDescent="0.35">
      <c r="A25" s="53"/>
      <c r="B25" s="7">
        <v>16</v>
      </c>
      <c r="C25" s="61" t="s">
        <v>59</v>
      </c>
      <c r="D25" s="58">
        <v>285</v>
      </c>
      <c r="E25" s="58">
        <v>11</v>
      </c>
      <c r="F25" s="58">
        <v>79</v>
      </c>
      <c r="G25" s="9">
        <f t="shared" si="0"/>
        <v>375</v>
      </c>
      <c r="H25" s="10">
        <f t="shared" si="1"/>
        <v>8.0200179648402415E-3</v>
      </c>
      <c r="I25" s="1"/>
      <c r="J25" s="1"/>
      <c r="K25" s="1"/>
      <c r="L25" s="1"/>
      <c r="M25" s="1"/>
      <c r="N25" s="1"/>
    </row>
    <row r="26" spans="1:14" ht="20.100000000000001" customHeight="1" x14ac:dyDescent="0.35">
      <c r="A26" s="53"/>
      <c r="B26" s="7">
        <v>17</v>
      </c>
      <c r="C26" s="61" t="s">
        <v>63</v>
      </c>
      <c r="D26" s="58">
        <v>155</v>
      </c>
      <c r="E26" s="58">
        <v>179</v>
      </c>
      <c r="F26" s="58">
        <v>1</v>
      </c>
      <c r="G26" s="9">
        <f t="shared" si="0"/>
        <v>335</v>
      </c>
      <c r="H26" s="10">
        <f t="shared" si="1"/>
        <v>7.1645493819239492E-3</v>
      </c>
      <c r="I26" s="1"/>
      <c r="J26" s="1"/>
      <c r="K26" s="1"/>
      <c r="L26" s="1"/>
      <c r="M26" s="1"/>
      <c r="N26" s="1"/>
    </row>
    <row r="27" spans="1:14" ht="20.100000000000001" customHeight="1" x14ac:dyDescent="0.35">
      <c r="A27" s="53"/>
      <c r="B27" s="7">
        <v>18</v>
      </c>
      <c r="C27" s="61" t="s">
        <v>77</v>
      </c>
      <c r="D27" s="58">
        <v>47</v>
      </c>
      <c r="E27" s="58">
        <v>247</v>
      </c>
      <c r="F27" s="58">
        <v>9</v>
      </c>
      <c r="G27" s="9">
        <f t="shared" si="0"/>
        <v>303</v>
      </c>
      <c r="H27" s="10">
        <f t="shared" si="1"/>
        <v>6.4801745155909146E-3</v>
      </c>
      <c r="I27" s="1"/>
      <c r="J27" s="1"/>
      <c r="K27" s="1"/>
      <c r="L27" s="1"/>
      <c r="M27" s="1"/>
      <c r="N27" s="1"/>
    </row>
    <row r="28" spans="1:14" ht="20.100000000000001" customHeight="1" x14ac:dyDescent="0.35">
      <c r="A28" s="53"/>
      <c r="B28" s="7">
        <v>19</v>
      </c>
      <c r="C28" s="61" t="s">
        <v>112</v>
      </c>
      <c r="D28" s="58">
        <v>0</v>
      </c>
      <c r="E28" s="58">
        <v>246</v>
      </c>
      <c r="F28" s="58">
        <v>0</v>
      </c>
      <c r="G28" s="9">
        <f t="shared" si="0"/>
        <v>246</v>
      </c>
      <c r="H28" s="10">
        <f t="shared" si="1"/>
        <v>5.2611317849351981E-3</v>
      </c>
      <c r="I28" s="1"/>
      <c r="J28" s="1"/>
      <c r="K28" s="1"/>
      <c r="L28" s="1"/>
      <c r="M28" s="1"/>
      <c r="N28" s="1"/>
    </row>
    <row r="29" spans="1:14" ht="20.100000000000001" customHeight="1" x14ac:dyDescent="0.35">
      <c r="A29" s="53"/>
      <c r="B29" s="7">
        <v>20</v>
      </c>
      <c r="C29" s="61" t="s">
        <v>102</v>
      </c>
      <c r="D29" s="58">
        <v>33</v>
      </c>
      <c r="E29" s="58">
        <v>62</v>
      </c>
      <c r="F29" s="58">
        <v>130</v>
      </c>
      <c r="G29" s="9">
        <f t="shared" si="0"/>
        <v>225</v>
      </c>
      <c r="H29" s="10">
        <f t="shared" si="1"/>
        <v>4.8120107789041446E-3</v>
      </c>
      <c r="I29" s="1"/>
      <c r="J29" s="1"/>
      <c r="K29" s="1"/>
      <c r="L29" s="1"/>
      <c r="M29" s="1"/>
      <c r="N29" s="1"/>
    </row>
    <row r="30" spans="1:14" ht="20.100000000000001" customHeight="1" x14ac:dyDescent="0.35">
      <c r="A30" s="53"/>
      <c r="B30" s="7">
        <v>21</v>
      </c>
      <c r="C30" s="61" t="s">
        <v>105</v>
      </c>
      <c r="D30" s="58">
        <v>182</v>
      </c>
      <c r="E30" s="58">
        <v>17</v>
      </c>
      <c r="F30" s="58">
        <v>15</v>
      </c>
      <c r="G30" s="9">
        <f t="shared" si="0"/>
        <v>214</v>
      </c>
      <c r="H30" s="10">
        <f t="shared" si="1"/>
        <v>4.5767569186021644E-3</v>
      </c>
      <c r="I30" s="1"/>
      <c r="J30" s="1"/>
      <c r="K30" s="1"/>
      <c r="L30" s="1"/>
      <c r="M30" s="1"/>
      <c r="N30" s="1"/>
    </row>
    <row r="31" spans="1:14" ht="20.100000000000001" customHeight="1" x14ac:dyDescent="0.35">
      <c r="A31" s="53"/>
      <c r="B31" s="7">
        <v>22</v>
      </c>
      <c r="C31" s="61" t="s">
        <v>75</v>
      </c>
      <c r="D31" s="58">
        <v>35</v>
      </c>
      <c r="E31" s="58">
        <v>121</v>
      </c>
      <c r="F31" s="58">
        <v>12</v>
      </c>
      <c r="G31" s="9">
        <f t="shared" si="0"/>
        <v>168</v>
      </c>
      <c r="H31" s="10">
        <f t="shared" si="1"/>
        <v>3.592968048248428E-3</v>
      </c>
      <c r="I31" s="1"/>
      <c r="J31" s="1"/>
      <c r="K31" s="1"/>
      <c r="L31" s="1"/>
      <c r="M31" s="1"/>
      <c r="N31" s="1"/>
    </row>
    <row r="32" spans="1:14" ht="20.100000000000001" customHeight="1" x14ac:dyDescent="0.35">
      <c r="A32" s="53"/>
      <c r="B32" s="7">
        <v>23</v>
      </c>
      <c r="C32" s="61" t="s">
        <v>100</v>
      </c>
      <c r="D32" s="58">
        <v>72</v>
      </c>
      <c r="E32" s="58">
        <v>46</v>
      </c>
      <c r="F32" s="58">
        <v>50</v>
      </c>
      <c r="G32" s="9">
        <f t="shared" si="0"/>
        <v>168</v>
      </c>
      <c r="H32" s="10">
        <f t="shared" si="1"/>
        <v>3.592968048248428E-3</v>
      </c>
      <c r="I32" s="1"/>
      <c r="J32" s="1"/>
      <c r="K32" s="1"/>
      <c r="L32" s="1"/>
      <c r="M32" s="1"/>
      <c r="N32" s="1"/>
    </row>
    <row r="33" spans="1:14" ht="20.100000000000001" customHeight="1" x14ac:dyDescent="0.35">
      <c r="A33" s="53"/>
      <c r="B33" s="7">
        <v>24</v>
      </c>
      <c r="C33" s="61" t="s">
        <v>104</v>
      </c>
      <c r="D33" s="58">
        <v>17</v>
      </c>
      <c r="E33" s="58">
        <v>150</v>
      </c>
      <c r="F33" s="58">
        <v>0</v>
      </c>
      <c r="G33" s="9">
        <f t="shared" si="0"/>
        <v>167</v>
      </c>
      <c r="H33" s="10">
        <f t="shared" si="1"/>
        <v>3.5715813336755207E-3</v>
      </c>
      <c r="I33" s="1"/>
      <c r="J33" s="1"/>
      <c r="K33" s="1"/>
      <c r="L33" s="1"/>
      <c r="M33" s="1"/>
      <c r="N33" s="1"/>
    </row>
    <row r="34" spans="1:14" ht="20.100000000000001" customHeight="1" x14ac:dyDescent="0.35">
      <c r="A34" s="53"/>
      <c r="B34" s="7">
        <v>25</v>
      </c>
      <c r="C34" s="61" t="s">
        <v>165</v>
      </c>
      <c r="D34" s="58">
        <v>60</v>
      </c>
      <c r="E34" s="58">
        <v>81</v>
      </c>
      <c r="F34" s="58">
        <v>9</v>
      </c>
      <c r="G34" s="9">
        <f t="shared" si="0"/>
        <v>150</v>
      </c>
      <c r="H34" s="10">
        <f t="shared" si="1"/>
        <v>3.2080071859360965E-3</v>
      </c>
      <c r="I34" s="1"/>
      <c r="J34" s="1"/>
      <c r="K34" s="1"/>
      <c r="L34" s="1"/>
      <c r="M34" s="1"/>
      <c r="N34" s="1"/>
    </row>
    <row r="35" spans="1:14" ht="20.100000000000001" customHeight="1" x14ac:dyDescent="0.35">
      <c r="A35" s="53"/>
      <c r="B35" s="7">
        <v>26</v>
      </c>
      <c r="C35" s="61" t="s">
        <v>98</v>
      </c>
      <c r="D35" s="58">
        <v>2</v>
      </c>
      <c r="E35" s="58">
        <v>62</v>
      </c>
      <c r="F35" s="58">
        <v>0</v>
      </c>
      <c r="G35" s="9">
        <f t="shared" si="0"/>
        <v>64</v>
      </c>
      <c r="H35" s="10">
        <f t="shared" si="1"/>
        <v>1.3687497326660678E-3</v>
      </c>
      <c r="I35" s="1"/>
      <c r="J35" s="1"/>
      <c r="K35" s="1"/>
      <c r="L35" s="1"/>
      <c r="M35" s="1"/>
      <c r="N35" s="1"/>
    </row>
    <row r="36" spans="1:14" ht="20.100000000000001" customHeight="1" x14ac:dyDescent="0.35">
      <c r="A36" s="53"/>
      <c r="B36" s="7">
        <v>27</v>
      </c>
      <c r="C36" s="61" t="s">
        <v>67</v>
      </c>
      <c r="D36" s="58">
        <v>32</v>
      </c>
      <c r="E36" s="58">
        <v>0</v>
      </c>
      <c r="F36" s="58">
        <v>23</v>
      </c>
      <c r="G36" s="9">
        <f t="shared" si="0"/>
        <v>55</v>
      </c>
      <c r="H36" s="10">
        <f t="shared" si="1"/>
        <v>1.1762693015099021E-3</v>
      </c>
      <c r="I36" s="1"/>
      <c r="J36" s="1"/>
      <c r="K36" s="1"/>
      <c r="L36" s="1"/>
      <c r="M36" s="1"/>
      <c r="N36" s="1"/>
    </row>
    <row r="37" spans="1:14" ht="20.100000000000001" customHeight="1" x14ac:dyDescent="0.35">
      <c r="A37" s="53"/>
      <c r="B37" s="7">
        <v>28</v>
      </c>
      <c r="C37" s="61" t="s">
        <v>108</v>
      </c>
      <c r="D37" s="58">
        <v>10</v>
      </c>
      <c r="E37" s="58">
        <v>1</v>
      </c>
      <c r="F37" s="58">
        <v>38</v>
      </c>
      <c r="G37" s="9">
        <f t="shared" si="0"/>
        <v>49</v>
      </c>
      <c r="H37" s="10">
        <f t="shared" si="1"/>
        <v>1.0479490140724581E-3</v>
      </c>
      <c r="I37" s="1"/>
      <c r="J37" s="1"/>
      <c r="K37" s="1"/>
      <c r="L37" s="1"/>
      <c r="M37" s="1"/>
      <c r="N37" s="1"/>
    </row>
    <row r="38" spans="1:14" ht="20.100000000000001" customHeight="1" x14ac:dyDescent="0.35">
      <c r="A38" s="53"/>
      <c r="B38" s="7">
        <v>29</v>
      </c>
      <c r="C38" s="61" t="s">
        <v>79</v>
      </c>
      <c r="D38" s="58">
        <v>19</v>
      </c>
      <c r="E38" s="58">
        <v>0</v>
      </c>
      <c r="F38" s="58">
        <v>5</v>
      </c>
      <c r="G38" s="9">
        <f t="shared" si="0"/>
        <v>24</v>
      </c>
      <c r="H38" s="10">
        <f t="shared" si="1"/>
        <v>5.1328114974977539E-4</v>
      </c>
      <c r="I38" s="1"/>
      <c r="J38" s="1"/>
      <c r="K38" s="1"/>
      <c r="L38" s="1"/>
      <c r="M38" s="1"/>
      <c r="N38" s="1"/>
    </row>
    <row r="39" spans="1:14" ht="20.100000000000001" customHeight="1" x14ac:dyDescent="0.35">
      <c r="A39" s="53"/>
      <c r="B39" s="7">
        <v>30</v>
      </c>
      <c r="C39" s="61" t="s">
        <v>96</v>
      </c>
      <c r="D39" s="58">
        <v>4</v>
      </c>
      <c r="E39" s="58">
        <v>16</v>
      </c>
      <c r="F39" s="58">
        <v>0</v>
      </c>
      <c r="G39" s="9">
        <f t="shared" si="0"/>
        <v>20</v>
      </c>
      <c r="H39" s="10">
        <f t="shared" si="1"/>
        <v>4.2773429145814617E-4</v>
      </c>
      <c r="I39" s="1"/>
      <c r="J39" s="1"/>
      <c r="K39" s="1"/>
      <c r="L39" s="1"/>
      <c r="M39" s="1"/>
      <c r="N39" s="1"/>
    </row>
    <row r="40" spans="1:14" ht="20.100000000000001" customHeight="1" x14ac:dyDescent="0.35">
      <c r="A40" s="53"/>
      <c r="B40" s="7">
        <v>31</v>
      </c>
      <c r="C40" s="61" t="s">
        <v>101</v>
      </c>
      <c r="D40" s="58">
        <v>6</v>
      </c>
      <c r="E40" s="58">
        <v>7</v>
      </c>
      <c r="F40" s="58">
        <v>3</v>
      </c>
      <c r="G40" s="9">
        <f t="shared" si="0"/>
        <v>16</v>
      </c>
      <c r="H40" s="10">
        <f t="shared" si="1"/>
        <v>3.4218743316651696E-4</v>
      </c>
      <c r="I40" s="1"/>
      <c r="J40" s="1"/>
      <c r="K40" s="1"/>
      <c r="L40" s="1"/>
      <c r="M40" s="1"/>
      <c r="N40" s="1"/>
    </row>
    <row r="41" spans="1:14" ht="20.100000000000001" customHeight="1" x14ac:dyDescent="0.35">
      <c r="A41" s="53"/>
      <c r="B41" s="7">
        <v>32</v>
      </c>
      <c r="C41" s="61" t="s">
        <v>94</v>
      </c>
      <c r="D41" s="58">
        <v>12</v>
      </c>
      <c r="E41" s="58">
        <v>4</v>
      </c>
      <c r="F41" s="58">
        <v>0</v>
      </c>
      <c r="G41" s="9">
        <f t="shared" si="0"/>
        <v>16</v>
      </c>
      <c r="H41" s="10">
        <f t="shared" si="1"/>
        <v>3.4218743316651696E-4</v>
      </c>
      <c r="I41" s="1"/>
      <c r="J41" s="1"/>
      <c r="K41" s="1"/>
      <c r="L41" s="1"/>
      <c r="M41" s="1"/>
      <c r="N41" s="1"/>
    </row>
    <row r="42" spans="1:14" ht="20.100000000000001" customHeight="1" x14ac:dyDescent="0.35">
      <c r="A42" s="53"/>
      <c r="B42" s="7">
        <v>33</v>
      </c>
      <c r="C42" s="61" t="s">
        <v>78</v>
      </c>
      <c r="D42" s="58">
        <v>3</v>
      </c>
      <c r="E42" s="58">
        <v>11</v>
      </c>
      <c r="F42" s="58">
        <v>1</v>
      </c>
      <c r="G42" s="9">
        <f t="shared" si="0"/>
        <v>15</v>
      </c>
      <c r="H42" s="10">
        <f t="shared" si="1"/>
        <v>3.2080071859360963E-4</v>
      </c>
      <c r="I42" s="1"/>
      <c r="J42" s="1"/>
      <c r="K42" s="1"/>
      <c r="L42" s="1"/>
      <c r="M42" s="1"/>
      <c r="N42" s="1"/>
    </row>
    <row r="43" spans="1:14" ht="20.100000000000001" customHeight="1" x14ac:dyDescent="0.35">
      <c r="A43" s="53"/>
      <c r="B43" s="7">
        <v>34</v>
      </c>
      <c r="C43" s="61" t="s">
        <v>76</v>
      </c>
      <c r="D43" s="58">
        <v>4</v>
      </c>
      <c r="E43" s="58">
        <v>9</v>
      </c>
      <c r="F43" s="58">
        <v>0</v>
      </c>
      <c r="G43" s="9">
        <f t="shared" si="0"/>
        <v>13</v>
      </c>
      <c r="H43" s="10">
        <f t="shared" si="1"/>
        <v>2.7802728944779502E-4</v>
      </c>
      <c r="I43" s="1"/>
      <c r="J43" s="1"/>
      <c r="K43" s="1"/>
      <c r="L43" s="1"/>
      <c r="M43" s="1"/>
      <c r="N43" s="1"/>
    </row>
    <row r="44" spans="1:14" ht="20.100000000000001" customHeight="1" x14ac:dyDescent="0.35">
      <c r="A44" s="53"/>
      <c r="B44" s="7">
        <v>35</v>
      </c>
      <c r="C44" s="61" t="s">
        <v>95</v>
      </c>
      <c r="D44" s="58">
        <v>5</v>
      </c>
      <c r="E44" s="58">
        <v>6</v>
      </c>
      <c r="F44" s="58">
        <v>0</v>
      </c>
      <c r="G44" s="9">
        <f t="shared" si="0"/>
        <v>11</v>
      </c>
      <c r="H44" s="10">
        <f t="shared" si="1"/>
        <v>2.3525386030198042E-4</v>
      </c>
      <c r="I44" s="1"/>
      <c r="J44" s="1"/>
      <c r="K44" s="1"/>
      <c r="L44" s="1"/>
      <c r="M44" s="1"/>
      <c r="N44" s="1"/>
    </row>
    <row r="45" spans="1:14" ht="20.100000000000001" customHeight="1" x14ac:dyDescent="0.35">
      <c r="A45" s="53"/>
      <c r="B45" s="7">
        <v>36</v>
      </c>
      <c r="C45" s="61" t="s">
        <v>92</v>
      </c>
      <c r="D45" s="58">
        <v>0</v>
      </c>
      <c r="E45" s="58">
        <v>9</v>
      </c>
      <c r="F45" s="58">
        <v>0</v>
      </c>
      <c r="G45" s="9">
        <f t="shared" si="0"/>
        <v>9</v>
      </c>
      <c r="H45" s="10">
        <f t="shared" si="1"/>
        <v>1.9248043115616578E-4</v>
      </c>
      <c r="I45" s="1"/>
      <c r="J45" s="1"/>
      <c r="K45" s="1"/>
      <c r="L45" s="1"/>
      <c r="M45" s="1"/>
      <c r="N45" s="1"/>
    </row>
    <row r="46" spans="1:14" ht="20.100000000000001" customHeight="1" x14ac:dyDescent="0.35">
      <c r="A46" s="53"/>
      <c r="B46" s="7">
        <v>37</v>
      </c>
      <c r="C46" s="61" t="s">
        <v>90</v>
      </c>
      <c r="D46" s="58">
        <v>1</v>
      </c>
      <c r="E46" s="58">
        <v>5</v>
      </c>
      <c r="F46" s="58">
        <v>0</v>
      </c>
      <c r="G46" s="9">
        <f t="shared" si="0"/>
        <v>6</v>
      </c>
      <c r="H46" s="10">
        <f t="shared" si="1"/>
        <v>1.2832028743744385E-4</v>
      </c>
      <c r="I46" s="1"/>
      <c r="J46" s="1"/>
      <c r="K46" s="1"/>
      <c r="L46" s="1"/>
      <c r="M46" s="1"/>
      <c r="N46" s="1"/>
    </row>
    <row r="47" spans="1:14" ht="20.100000000000001" customHeight="1" x14ac:dyDescent="0.35">
      <c r="A47" s="53"/>
      <c r="B47" s="7">
        <v>38</v>
      </c>
      <c r="C47" s="61" t="s">
        <v>72</v>
      </c>
      <c r="D47" s="58">
        <v>1</v>
      </c>
      <c r="E47" s="58">
        <v>4</v>
      </c>
      <c r="F47" s="58">
        <v>0</v>
      </c>
      <c r="G47" s="9">
        <f t="shared" si="0"/>
        <v>5</v>
      </c>
      <c r="H47" s="10">
        <f t="shared" si="1"/>
        <v>1.0693357286453654E-4</v>
      </c>
      <c r="I47" s="1"/>
      <c r="J47" s="1"/>
      <c r="K47" s="1"/>
      <c r="L47" s="1"/>
      <c r="M47" s="1"/>
      <c r="N47" s="1"/>
    </row>
    <row r="48" spans="1:14" ht="20.100000000000001" customHeight="1" x14ac:dyDescent="0.35">
      <c r="A48" s="53"/>
      <c r="B48" s="7">
        <v>39</v>
      </c>
      <c r="C48" s="61" t="s">
        <v>99</v>
      </c>
      <c r="D48" s="58">
        <v>2</v>
      </c>
      <c r="E48" s="58">
        <v>2</v>
      </c>
      <c r="F48" s="58">
        <v>0</v>
      </c>
      <c r="G48" s="9">
        <f t="shared" si="0"/>
        <v>4</v>
      </c>
      <c r="H48" s="10">
        <f t="shared" si="1"/>
        <v>8.554685829162924E-5</v>
      </c>
      <c r="I48" s="1"/>
      <c r="J48" s="1"/>
      <c r="K48" s="1"/>
      <c r="L48" s="1"/>
      <c r="M48" s="1"/>
      <c r="N48" s="1"/>
    </row>
    <row r="49" spans="1:14" ht="20.100000000000001" customHeight="1" x14ac:dyDescent="0.35">
      <c r="A49" s="53"/>
      <c r="B49" s="7">
        <v>40</v>
      </c>
      <c r="C49" s="61" t="s">
        <v>93</v>
      </c>
      <c r="D49" s="58">
        <v>0</v>
      </c>
      <c r="E49" s="58">
        <v>4</v>
      </c>
      <c r="F49" s="58">
        <v>0</v>
      </c>
      <c r="G49" s="9">
        <f t="shared" si="0"/>
        <v>4</v>
      </c>
      <c r="H49" s="10">
        <f t="shared" si="1"/>
        <v>8.554685829162924E-5</v>
      </c>
      <c r="I49" s="1"/>
      <c r="J49" s="1"/>
      <c r="K49" s="1"/>
      <c r="L49" s="1"/>
      <c r="M49" s="1"/>
      <c r="N49" s="1"/>
    </row>
    <row r="50" spans="1:14" ht="20.100000000000001" customHeight="1" x14ac:dyDescent="0.35">
      <c r="A50" s="53"/>
      <c r="B50" s="7">
        <v>41</v>
      </c>
      <c r="C50" s="61" t="s">
        <v>91</v>
      </c>
      <c r="D50" s="58">
        <v>0</v>
      </c>
      <c r="E50" s="58">
        <v>1</v>
      </c>
      <c r="F50" s="58">
        <v>1</v>
      </c>
      <c r="G50" s="9">
        <f t="shared" si="0"/>
        <v>2</v>
      </c>
      <c r="H50" s="10">
        <f t="shared" si="1"/>
        <v>4.277342914581462E-5</v>
      </c>
      <c r="I50" s="1"/>
      <c r="J50" s="1"/>
      <c r="K50" s="1"/>
      <c r="L50" s="1"/>
      <c r="M50" s="1"/>
      <c r="N50" s="1"/>
    </row>
    <row r="51" spans="1:14" ht="20.100000000000001" customHeight="1" x14ac:dyDescent="0.35">
      <c r="A51" s="53"/>
      <c r="B51" s="7">
        <v>42</v>
      </c>
      <c r="C51" s="61" t="s">
        <v>64</v>
      </c>
      <c r="D51" s="58">
        <v>0</v>
      </c>
      <c r="E51" s="58">
        <v>2</v>
      </c>
      <c r="F51" s="58">
        <v>0</v>
      </c>
      <c r="G51" s="9">
        <f t="shared" si="0"/>
        <v>2</v>
      </c>
      <c r="H51" s="10">
        <f t="shared" si="1"/>
        <v>4.277342914581462E-5</v>
      </c>
      <c r="I51" s="1"/>
      <c r="J51" s="1"/>
      <c r="K51" s="1"/>
      <c r="L51" s="1"/>
      <c r="M51" s="1"/>
      <c r="N51" s="1"/>
    </row>
    <row r="52" spans="1:14" ht="20.100000000000001" customHeight="1" x14ac:dyDescent="0.35">
      <c r="A52" s="53"/>
      <c r="B52" s="7">
        <v>43</v>
      </c>
      <c r="C52" s="61" t="s">
        <v>107</v>
      </c>
      <c r="D52" s="58">
        <v>1</v>
      </c>
      <c r="E52" s="58">
        <v>0</v>
      </c>
      <c r="F52" s="58">
        <v>0</v>
      </c>
      <c r="G52" s="9">
        <f t="shared" si="0"/>
        <v>1</v>
      </c>
      <c r="H52" s="10">
        <f t="shared" si="1"/>
        <v>2.138671457290731E-5</v>
      </c>
      <c r="I52" s="1"/>
      <c r="J52" s="1"/>
      <c r="K52" s="1"/>
      <c r="L52" s="1"/>
      <c r="M52" s="1"/>
      <c r="N52" s="1"/>
    </row>
    <row r="53" spans="1:14" ht="20.100000000000001" customHeight="1" x14ac:dyDescent="0.35">
      <c r="A53" s="53"/>
      <c r="B53" s="7">
        <v>44</v>
      </c>
      <c r="C53" s="61" t="s">
        <v>66</v>
      </c>
      <c r="D53" s="58">
        <v>0</v>
      </c>
      <c r="E53" s="58">
        <v>0</v>
      </c>
      <c r="F53" s="58">
        <v>1</v>
      </c>
      <c r="G53" s="9">
        <f t="shared" si="0"/>
        <v>1</v>
      </c>
      <c r="H53" s="10">
        <f t="shared" si="1"/>
        <v>2.138671457290731E-5</v>
      </c>
      <c r="I53" s="1"/>
      <c r="J53" s="1"/>
      <c r="K53" s="1"/>
      <c r="L53" s="1"/>
      <c r="M53" s="1"/>
      <c r="N53" s="1"/>
    </row>
    <row r="54" spans="1:14" ht="20.100000000000001" customHeight="1" x14ac:dyDescent="0.35">
      <c r="A54" s="53"/>
      <c r="B54" s="7">
        <v>45</v>
      </c>
      <c r="C54" s="61" t="s">
        <v>89</v>
      </c>
      <c r="D54" s="58">
        <v>1</v>
      </c>
      <c r="E54" s="58">
        <v>0</v>
      </c>
      <c r="F54" s="58">
        <v>0</v>
      </c>
      <c r="G54" s="9">
        <f t="shared" si="0"/>
        <v>1</v>
      </c>
      <c r="H54" s="10">
        <f t="shared" si="1"/>
        <v>2.138671457290731E-5</v>
      </c>
      <c r="I54" s="1"/>
      <c r="J54" s="1"/>
      <c r="K54" s="1"/>
      <c r="L54" s="1"/>
      <c r="M54" s="1"/>
      <c r="N54" s="1"/>
    </row>
    <row r="55" spans="1:14" ht="20.100000000000001" customHeight="1" x14ac:dyDescent="0.35">
      <c r="A55" s="53"/>
      <c r="B55" s="7">
        <v>46</v>
      </c>
      <c r="C55" s="61" t="s">
        <v>97</v>
      </c>
      <c r="D55" s="58">
        <v>0</v>
      </c>
      <c r="E55" s="58">
        <v>0</v>
      </c>
      <c r="F55" s="58">
        <v>0</v>
      </c>
      <c r="G55" s="9">
        <f t="shared" si="0"/>
        <v>0</v>
      </c>
      <c r="H55" s="10">
        <f t="shared" si="1"/>
        <v>0</v>
      </c>
      <c r="I55" s="1"/>
      <c r="J55" s="1"/>
      <c r="K55" s="1"/>
      <c r="L55" s="1"/>
      <c r="M55" s="1"/>
      <c r="N55" s="1"/>
    </row>
    <row r="56" spans="1:14" ht="20.100000000000001" customHeight="1" x14ac:dyDescent="0.35">
      <c r="A56" s="53"/>
      <c r="B56" s="7"/>
      <c r="C56" s="61" t="s">
        <v>73</v>
      </c>
      <c r="D56" s="58">
        <v>36</v>
      </c>
      <c r="E56" s="58">
        <v>318</v>
      </c>
      <c r="F56" s="58">
        <v>4</v>
      </c>
      <c r="G56" s="9">
        <f t="shared" si="0"/>
        <v>358</v>
      </c>
      <c r="H56" s="10">
        <f t="shared" si="1"/>
        <v>7.6564438171008173E-3</v>
      </c>
      <c r="I56" s="1"/>
      <c r="J56" s="1"/>
      <c r="K56" s="1"/>
      <c r="L56" s="1"/>
      <c r="M56" s="1"/>
      <c r="N56" s="1"/>
    </row>
    <row r="57" spans="1:14" ht="20.100000000000001" customHeight="1" x14ac:dyDescent="0.35">
      <c r="A57" s="53"/>
      <c r="B57" s="7"/>
      <c r="C57" s="61" t="s">
        <v>103</v>
      </c>
      <c r="D57" s="58">
        <v>4</v>
      </c>
      <c r="E57" s="58">
        <v>4</v>
      </c>
      <c r="F57" s="58">
        <v>155</v>
      </c>
      <c r="G57" s="9">
        <f t="shared" si="0"/>
        <v>163</v>
      </c>
      <c r="H57" s="10">
        <f t="shared" si="1"/>
        <v>3.4860344753838914E-3</v>
      </c>
      <c r="I57" s="1"/>
      <c r="J57" s="1"/>
      <c r="K57" s="1"/>
      <c r="L57" s="1"/>
      <c r="M57" s="1"/>
      <c r="N57" s="1"/>
    </row>
    <row r="58" spans="1:14" ht="18" thickBot="1" x14ac:dyDescent="0.4">
      <c r="A58" s="1"/>
      <c r="B58" s="87" t="s">
        <v>2</v>
      </c>
      <c r="C58" s="88"/>
      <c r="D58" s="59">
        <f>SUM(D10:D57)</f>
        <v>14868</v>
      </c>
      <c r="E58" s="59">
        <f t="shared" ref="E58:G58" si="2">SUM(E10:E57)</f>
        <v>28210</v>
      </c>
      <c r="F58" s="59">
        <f t="shared" si="2"/>
        <v>3680</v>
      </c>
      <c r="G58" s="59">
        <f t="shared" si="2"/>
        <v>46758</v>
      </c>
      <c r="H58" s="11">
        <f>SUM(H10:H57)</f>
        <v>0.99999999999999956</v>
      </c>
      <c r="I58" s="1"/>
      <c r="J58" s="1"/>
      <c r="K58" s="1"/>
      <c r="L58" s="1"/>
      <c r="M58" s="1"/>
      <c r="N58" s="1"/>
    </row>
    <row r="59" spans="1:14" ht="17.25" x14ac:dyDescent="0.35">
      <c r="A59" s="1"/>
      <c r="B59" s="54" t="s">
        <v>47</v>
      </c>
      <c r="C59" s="55"/>
      <c r="D59" s="55"/>
      <c r="E59" s="55"/>
      <c r="F59" s="55"/>
      <c r="G59" s="1"/>
      <c r="H59" s="1"/>
      <c r="I59" s="1"/>
      <c r="J59" s="1"/>
      <c r="K59" s="1"/>
      <c r="L59" s="1"/>
      <c r="M59" s="1"/>
      <c r="N59" s="1"/>
    </row>
  </sheetData>
  <autoFilter ref="B9:H35">
    <sortState ref="B10:H57">
      <sortCondition descending="1" ref="G9:G37"/>
    </sortState>
  </autoFilter>
  <mergeCells count="3">
    <mergeCell ref="B6:H6"/>
    <mergeCell ref="B7:H7"/>
    <mergeCell ref="B58:C58"/>
  </mergeCells>
  <conditionalFormatting sqref="H10:H58">
    <cfRule type="dataBar" priority="448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{18741A64-2E06-4780-8649-5754B7CBAE75}</x14:id>
        </ext>
      </extLst>
    </cfRule>
    <cfRule type="dataBar" priority="448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{227EA3CF-4B4E-451E-85CA-9063DC17DB68}</x14:id>
        </ext>
      </extLst>
    </cfRule>
  </conditionalFormatting>
  <conditionalFormatting sqref="H10:H58">
    <cfRule type="dataBar" priority="44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{2177536A-8F09-4A5B-945E-82CCFD89174C}</x14:id>
        </ext>
      </extLst>
    </cfRule>
    <cfRule type="dataBar" priority="44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{5C0975B2-1EA2-4696-B0C9-01351E78659A}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741A64-2E06-4780-8649-5754B7CBAE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7EA3CF-4B4E-451E-85CA-9063DC17DB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H10:H58</xm:sqref>
        </x14:conditionalFormatting>
        <x14:conditionalFormatting xmlns:xm="http://schemas.microsoft.com/office/excel/2006/main">
          <x14:cfRule type="dataBar" id="{2177536A-8F09-4A5B-945E-82CCFD8917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0975B2-1EA2-4696-B0C9-01351E7865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H10:H58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9"/>
  <sheetViews>
    <sheetView workbookViewId="0"/>
  </sheetViews>
  <sheetFormatPr baseColWidth="10" defaultRowHeight="15" x14ac:dyDescent="0.25"/>
  <cols>
    <col min="1" max="1" width="0.7109375" customWidth="1"/>
    <col min="2" max="2" width="4.7109375" customWidth="1"/>
    <col min="3" max="3" width="40.7109375" customWidth="1"/>
    <col min="4" max="4" width="16.7109375" bestFit="1" customWidth="1"/>
    <col min="5" max="5" width="17.85546875" bestFit="1" customWidth="1"/>
    <col min="6" max="6" width="18.7109375" customWidth="1"/>
    <col min="7" max="7" width="13.42578125" customWidth="1"/>
    <col min="8" max="8" width="17.140625" customWidth="1"/>
    <col min="9" max="9" width="3.42578125" customWidth="1"/>
    <col min="12" max="12" width="11.5703125" customWidth="1"/>
    <col min="13" max="13" width="6.28515625" customWidth="1"/>
    <col min="14" max="14" width="1.28515625" customWidth="1"/>
  </cols>
  <sheetData>
    <row r="5" spans="1:14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20.25" customHeight="1" x14ac:dyDescent="0.25">
      <c r="B6" s="85" t="s">
        <v>158</v>
      </c>
      <c r="C6" s="85"/>
      <c r="D6" s="85"/>
      <c r="E6" s="85"/>
      <c r="F6" s="85"/>
      <c r="G6" s="85"/>
      <c r="H6" s="85"/>
      <c r="I6" s="56"/>
      <c r="J6" s="56"/>
      <c r="K6" s="56"/>
      <c r="L6" s="56"/>
      <c r="M6" s="56"/>
      <c r="N6" s="56"/>
    </row>
    <row r="7" spans="1:14" ht="15.75" x14ac:dyDescent="0.3">
      <c r="B7" s="86" t="str">
        <f>TITULOS!C8</f>
        <v>AÑO 2019 (ENERO - DICIEMBRE)</v>
      </c>
      <c r="C7" s="86"/>
      <c r="D7" s="86"/>
      <c r="E7" s="86"/>
      <c r="F7" s="86"/>
      <c r="G7" s="86"/>
      <c r="H7" s="86"/>
      <c r="I7" s="57"/>
      <c r="J7" s="57"/>
      <c r="K7" s="57"/>
      <c r="L7" s="57"/>
      <c r="M7" s="57"/>
      <c r="N7" s="57"/>
    </row>
    <row r="8" spans="1:14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4.5" customHeight="1" x14ac:dyDescent="0.35">
      <c r="A9" s="1"/>
      <c r="B9" s="13" t="s">
        <v>1</v>
      </c>
      <c r="C9" s="14" t="str">
        <f>TITULOS!C12</f>
        <v>Delitos</v>
      </c>
      <c r="D9" s="14" t="s">
        <v>159</v>
      </c>
      <c r="E9" s="63" t="s">
        <v>9</v>
      </c>
      <c r="F9" s="63" t="s">
        <v>22</v>
      </c>
      <c r="G9" s="15" t="str">
        <f>TITULOS!C13</f>
        <v>Total</v>
      </c>
      <c r="H9" s="16" t="str">
        <f>TITULOS!C14</f>
        <v>%</v>
      </c>
      <c r="I9" s="1"/>
      <c r="J9" s="1"/>
      <c r="K9" s="1"/>
      <c r="L9" s="1"/>
      <c r="M9" s="1"/>
      <c r="N9" s="1"/>
    </row>
    <row r="10" spans="1:14" ht="23.1" customHeight="1" x14ac:dyDescent="0.35">
      <c r="A10" s="53"/>
      <c r="B10" s="7">
        <v>1</v>
      </c>
      <c r="C10" s="61" t="s">
        <v>80</v>
      </c>
      <c r="D10" s="58">
        <v>180</v>
      </c>
      <c r="E10" s="58">
        <v>182</v>
      </c>
      <c r="F10" s="58">
        <v>151</v>
      </c>
      <c r="G10" s="9">
        <f t="shared" ref="G10:G57" si="0">SUM(D10:F10)</f>
        <v>513</v>
      </c>
      <c r="H10" s="10">
        <f t="shared" ref="H10:H57" si="1">G10/$G$58</f>
        <v>0.16830708661417323</v>
      </c>
      <c r="I10" s="1"/>
      <c r="J10" s="1"/>
      <c r="K10" s="1"/>
      <c r="L10" s="1"/>
      <c r="M10" s="1"/>
      <c r="N10" s="1"/>
    </row>
    <row r="11" spans="1:14" ht="23.1" customHeight="1" x14ac:dyDescent="0.35">
      <c r="A11" s="53"/>
      <c r="B11" s="7">
        <v>2</v>
      </c>
      <c r="C11" s="61" t="s">
        <v>109</v>
      </c>
      <c r="D11" s="58">
        <v>17</v>
      </c>
      <c r="E11" s="58">
        <v>271</v>
      </c>
      <c r="F11" s="58">
        <v>136</v>
      </c>
      <c r="G11" s="9">
        <f t="shared" si="0"/>
        <v>424</v>
      </c>
      <c r="H11" s="10">
        <f t="shared" si="1"/>
        <v>0.13910761154855644</v>
      </c>
      <c r="I11" s="1"/>
      <c r="J11" s="1"/>
      <c r="K11" s="1"/>
      <c r="L11" s="1"/>
      <c r="M11" s="1"/>
      <c r="N11" s="1"/>
    </row>
    <row r="12" spans="1:14" ht="23.1" customHeight="1" x14ac:dyDescent="0.35">
      <c r="A12" s="53"/>
      <c r="B12" s="7">
        <v>3</v>
      </c>
      <c r="C12" s="61" t="s">
        <v>74</v>
      </c>
      <c r="D12" s="58">
        <v>78</v>
      </c>
      <c r="E12" s="58">
        <v>200</v>
      </c>
      <c r="F12" s="58">
        <v>57</v>
      </c>
      <c r="G12" s="9">
        <f t="shared" si="0"/>
        <v>335</v>
      </c>
      <c r="H12" s="10">
        <f t="shared" si="1"/>
        <v>0.10990813648293964</v>
      </c>
      <c r="I12" s="1"/>
      <c r="J12" s="1"/>
      <c r="K12" s="1"/>
      <c r="L12" s="1"/>
      <c r="M12" s="1"/>
      <c r="N12" s="1"/>
    </row>
    <row r="13" spans="1:14" ht="23.1" customHeight="1" x14ac:dyDescent="0.35">
      <c r="A13" s="53"/>
      <c r="B13" s="7">
        <v>4</v>
      </c>
      <c r="C13" s="61" t="s">
        <v>110</v>
      </c>
      <c r="D13" s="58">
        <v>16</v>
      </c>
      <c r="E13" s="58">
        <v>103</v>
      </c>
      <c r="F13" s="58">
        <v>139</v>
      </c>
      <c r="G13" s="9">
        <f t="shared" si="0"/>
        <v>258</v>
      </c>
      <c r="H13" s="10">
        <f t="shared" si="1"/>
        <v>8.4645669291338585E-2</v>
      </c>
      <c r="I13" s="1"/>
      <c r="J13" s="1"/>
      <c r="K13" s="1"/>
      <c r="L13" s="1"/>
      <c r="M13" s="1"/>
      <c r="N13" s="1"/>
    </row>
    <row r="14" spans="1:14" ht="23.1" customHeight="1" x14ac:dyDescent="0.35">
      <c r="A14" s="53"/>
      <c r="B14" s="7">
        <v>5</v>
      </c>
      <c r="C14" s="61" t="s">
        <v>70</v>
      </c>
      <c r="D14" s="58">
        <v>44</v>
      </c>
      <c r="E14" s="58">
        <v>146</v>
      </c>
      <c r="F14" s="58">
        <v>32</v>
      </c>
      <c r="G14" s="9">
        <f t="shared" si="0"/>
        <v>222</v>
      </c>
      <c r="H14" s="10">
        <f t="shared" si="1"/>
        <v>7.2834645669291334E-2</v>
      </c>
      <c r="I14" s="1"/>
      <c r="J14" s="1"/>
      <c r="K14" s="1"/>
      <c r="L14" s="1"/>
      <c r="M14" s="1"/>
      <c r="N14" s="1"/>
    </row>
    <row r="15" spans="1:14" ht="23.1" customHeight="1" x14ac:dyDescent="0.35">
      <c r="A15" s="53"/>
      <c r="B15" s="7">
        <v>6</v>
      </c>
      <c r="C15" s="61" t="s">
        <v>111</v>
      </c>
      <c r="D15" s="58">
        <v>0</v>
      </c>
      <c r="E15" s="58">
        <v>148</v>
      </c>
      <c r="F15" s="58">
        <v>56</v>
      </c>
      <c r="G15" s="9">
        <f t="shared" si="0"/>
        <v>204</v>
      </c>
      <c r="H15" s="10">
        <f t="shared" si="1"/>
        <v>6.6929133858267723E-2</v>
      </c>
      <c r="I15" s="1"/>
      <c r="J15" s="1"/>
      <c r="K15" s="1"/>
      <c r="L15" s="1"/>
      <c r="M15" s="1"/>
      <c r="N15" s="1"/>
    </row>
    <row r="16" spans="1:14" ht="23.1" customHeight="1" x14ac:dyDescent="0.35">
      <c r="A16" s="53"/>
      <c r="B16" s="7">
        <v>7</v>
      </c>
      <c r="C16" s="61" t="s">
        <v>108</v>
      </c>
      <c r="D16" s="58">
        <v>130</v>
      </c>
      <c r="E16" s="58">
        <v>22</v>
      </c>
      <c r="F16" s="58">
        <v>16</v>
      </c>
      <c r="G16" s="9">
        <f t="shared" si="0"/>
        <v>168</v>
      </c>
      <c r="H16" s="10">
        <f t="shared" si="1"/>
        <v>5.5118110236220472E-2</v>
      </c>
      <c r="I16" s="1"/>
      <c r="J16" s="1"/>
      <c r="K16" s="1"/>
      <c r="L16" s="1"/>
      <c r="M16" s="1"/>
      <c r="N16" s="1"/>
    </row>
    <row r="17" spans="1:14" ht="23.1" customHeight="1" x14ac:dyDescent="0.35">
      <c r="A17" s="53"/>
      <c r="B17" s="7">
        <v>8</v>
      </c>
      <c r="C17" s="61" t="s">
        <v>60</v>
      </c>
      <c r="D17" s="58">
        <v>47</v>
      </c>
      <c r="E17" s="58">
        <v>46</v>
      </c>
      <c r="F17" s="58">
        <v>19</v>
      </c>
      <c r="G17" s="9">
        <f t="shared" si="0"/>
        <v>112</v>
      </c>
      <c r="H17" s="10">
        <f t="shared" si="1"/>
        <v>3.6745406824146981E-2</v>
      </c>
      <c r="I17" s="1"/>
      <c r="J17" s="1"/>
      <c r="K17" s="1"/>
      <c r="L17" s="1"/>
      <c r="M17" s="1"/>
      <c r="N17" s="1"/>
    </row>
    <row r="18" spans="1:14" ht="23.1" customHeight="1" x14ac:dyDescent="0.35">
      <c r="A18" s="53"/>
      <c r="B18" s="7">
        <v>9</v>
      </c>
      <c r="C18" s="61" t="s">
        <v>106</v>
      </c>
      <c r="D18" s="58">
        <v>2</v>
      </c>
      <c r="E18" s="58">
        <v>78</v>
      </c>
      <c r="F18" s="58">
        <v>16</v>
      </c>
      <c r="G18" s="9">
        <f t="shared" si="0"/>
        <v>96</v>
      </c>
      <c r="H18" s="10">
        <f t="shared" si="1"/>
        <v>3.1496062992125984E-2</v>
      </c>
      <c r="I18" s="1"/>
      <c r="J18" s="1"/>
      <c r="K18" s="1"/>
      <c r="L18" s="1"/>
      <c r="M18" s="1"/>
      <c r="N18" s="1"/>
    </row>
    <row r="19" spans="1:14" ht="23.1" customHeight="1" x14ac:dyDescent="0.35">
      <c r="A19" s="53"/>
      <c r="B19" s="7">
        <v>10</v>
      </c>
      <c r="C19" s="61" t="s">
        <v>59</v>
      </c>
      <c r="D19" s="58">
        <v>20</v>
      </c>
      <c r="E19" s="58">
        <v>45</v>
      </c>
      <c r="F19" s="58">
        <v>23</v>
      </c>
      <c r="G19" s="9">
        <f t="shared" si="0"/>
        <v>88</v>
      </c>
      <c r="H19" s="10">
        <f t="shared" si="1"/>
        <v>2.8871391076115485E-2</v>
      </c>
      <c r="I19" s="1"/>
      <c r="J19" s="1"/>
      <c r="K19" s="1"/>
      <c r="L19" s="1"/>
      <c r="M19" s="1"/>
      <c r="N19" s="1"/>
    </row>
    <row r="20" spans="1:14" ht="23.1" customHeight="1" x14ac:dyDescent="0.35">
      <c r="A20" s="53"/>
      <c r="B20" s="7">
        <v>11</v>
      </c>
      <c r="C20" s="61" t="s">
        <v>102</v>
      </c>
      <c r="D20" s="58">
        <v>6</v>
      </c>
      <c r="E20" s="58">
        <v>61</v>
      </c>
      <c r="F20" s="58">
        <v>6</v>
      </c>
      <c r="G20" s="9">
        <f t="shared" si="0"/>
        <v>73</v>
      </c>
      <c r="H20" s="10">
        <f t="shared" si="1"/>
        <v>2.3950131233595802E-2</v>
      </c>
      <c r="I20" s="1"/>
      <c r="J20" s="1"/>
      <c r="K20" s="1"/>
      <c r="L20" s="1"/>
      <c r="M20" s="1"/>
      <c r="N20" s="1"/>
    </row>
    <row r="21" spans="1:14" ht="23.1" customHeight="1" x14ac:dyDescent="0.35">
      <c r="A21" s="53"/>
      <c r="B21" s="7">
        <v>12</v>
      </c>
      <c r="C21" s="61" t="s">
        <v>77</v>
      </c>
      <c r="D21" s="58">
        <v>14</v>
      </c>
      <c r="E21" s="58">
        <v>52</v>
      </c>
      <c r="F21" s="58">
        <v>5</v>
      </c>
      <c r="G21" s="9">
        <f t="shared" si="0"/>
        <v>71</v>
      </c>
      <c r="H21" s="10">
        <f t="shared" si="1"/>
        <v>2.3293963254593177E-2</v>
      </c>
      <c r="I21" s="1"/>
      <c r="J21" s="1"/>
      <c r="K21" s="1"/>
      <c r="L21" s="1"/>
      <c r="M21" s="1"/>
      <c r="N21" s="1"/>
    </row>
    <row r="22" spans="1:14" ht="23.1" customHeight="1" x14ac:dyDescent="0.35">
      <c r="A22" s="53"/>
      <c r="B22" s="7">
        <v>13</v>
      </c>
      <c r="C22" s="61" t="s">
        <v>101</v>
      </c>
      <c r="D22" s="58">
        <v>5</v>
      </c>
      <c r="E22" s="58">
        <v>47</v>
      </c>
      <c r="F22" s="58">
        <v>16</v>
      </c>
      <c r="G22" s="9">
        <f t="shared" si="0"/>
        <v>68</v>
      </c>
      <c r="H22" s="10">
        <f t="shared" si="1"/>
        <v>2.2309711286089239E-2</v>
      </c>
      <c r="I22" s="1"/>
      <c r="J22" s="1"/>
      <c r="K22" s="1"/>
      <c r="L22" s="1"/>
      <c r="M22" s="1"/>
      <c r="N22" s="1"/>
    </row>
    <row r="23" spans="1:14" ht="23.1" customHeight="1" x14ac:dyDescent="0.35">
      <c r="A23" s="53"/>
      <c r="B23" s="7">
        <v>14</v>
      </c>
      <c r="C23" s="61" t="s">
        <v>65</v>
      </c>
      <c r="D23" s="58">
        <v>30</v>
      </c>
      <c r="E23" s="58">
        <v>6</v>
      </c>
      <c r="F23" s="58">
        <v>18</v>
      </c>
      <c r="G23" s="9">
        <f t="shared" si="0"/>
        <v>54</v>
      </c>
      <c r="H23" s="10">
        <f t="shared" si="1"/>
        <v>1.7716535433070866E-2</v>
      </c>
      <c r="I23" s="1"/>
      <c r="J23" s="1"/>
      <c r="K23" s="1"/>
      <c r="L23" s="1"/>
      <c r="M23" s="1"/>
      <c r="N23" s="1"/>
    </row>
    <row r="24" spans="1:14" ht="23.1" customHeight="1" x14ac:dyDescent="0.35">
      <c r="A24" s="53"/>
      <c r="B24" s="7">
        <v>15</v>
      </c>
      <c r="C24" s="61" t="s">
        <v>105</v>
      </c>
      <c r="D24" s="58">
        <v>37</v>
      </c>
      <c r="E24" s="58">
        <v>10</v>
      </c>
      <c r="F24" s="58">
        <v>7</v>
      </c>
      <c r="G24" s="9">
        <f t="shared" si="0"/>
        <v>54</v>
      </c>
      <c r="H24" s="10">
        <f t="shared" si="1"/>
        <v>1.7716535433070866E-2</v>
      </c>
      <c r="I24" s="1"/>
      <c r="J24" s="1"/>
      <c r="K24" s="1"/>
      <c r="L24" s="1"/>
      <c r="M24" s="1"/>
      <c r="N24" s="1"/>
    </row>
    <row r="25" spans="1:14" ht="23.1" customHeight="1" x14ac:dyDescent="0.35">
      <c r="A25" s="53"/>
      <c r="B25" s="7">
        <v>16</v>
      </c>
      <c r="C25" s="61" t="s">
        <v>58</v>
      </c>
      <c r="D25" s="58">
        <v>3</v>
      </c>
      <c r="E25" s="58">
        <v>25</v>
      </c>
      <c r="F25" s="58">
        <v>10</v>
      </c>
      <c r="G25" s="9">
        <f t="shared" si="0"/>
        <v>38</v>
      </c>
      <c r="H25" s="10">
        <f t="shared" si="1"/>
        <v>1.2467191601049869E-2</v>
      </c>
      <c r="I25" s="1"/>
      <c r="J25" s="1"/>
      <c r="K25" s="1"/>
      <c r="L25" s="1"/>
      <c r="M25" s="1"/>
      <c r="N25" s="1"/>
    </row>
    <row r="26" spans="1:14" ht="23.1" customHeight="1" x14ac:dyDescent="0.35">
      <c r="A26" s="53"/>
      <c r="B26" s="7">
        <v>17</v>
      </c>
      <c r="C26" s="61" t="s">
        <v>62</v>
      </c>
      <c r="D26" s="58">
        <v>2</v>
      </c>
      <c r="E26" s="58">
        <v>18</v>
      </c>
      <c r="F26" s="58">
        <v>17</v>
      </c>
      <c r="G26" s="9">
        <f t="shared" si="0"/>
        <v>37</v>
      </c>
      <c r="H26" s="10">
        <f t="shared" si="1"/>
        <v>1.2139107611548556E-2</v>
      </c>
      <c r="I26" s="1"/>
      <c r="J26" s="1"/>
      <c r="K26" s="1"/>
      <c r="L26" s="1"/>
      <c r="M26" s="1"/>
      <c r="N26" s="1"/>
    </row>
    <row r="27" spans="1:14" ht="23.1" customHeight="1" x14ac:dyDescent="0.35">
      <c r="A27" s="53"/>
      <c r="B27" s="7">
        <v>18</v>
      </c>
      <c r="C27" s="61" t="s">
        <v>67</v>
      </c>
      <c r="D27" s="58">
        <v>8</v>
      </c>
      <c r="E27" s="58">
        <v>10</v>
      </c>
      <c r="F27" s="58">
        <v>11</v>
      </c>
      <c r="G27" s="9">
        <f t="shared" si="0"/>
        <v>29</v>
      </c>
      <c r="H27" s="10">
        <f t="shared" si="1"/>
        <v>9.5144356955380576E-3</v>
      </c>
      <c r="I27" s="1"/>
      <c r="J27" s="1"/>
      <c r="K27" s="1"/>
      <c r="L27" s="1"/>
      <c r="M27" s="1"/>
      <c r="N27" s="1"/>
    </row>
    <row r="28" spans="1:14" ht="23.1" customHeight="1" x14ac:dyDescent="0.35">
      <c r="A28" s="53"/>
      <c r="B28" s="7">
        <v>19</v>
      </c>
      <c r="C28" s="61" t="s">
        <v>61</v>
      </c>
      <c r="D28" s="58">
        <v>0</v>
      </c>
      <c r="E28" s="58">
        <v>20</v>
      </c>
      <c r="F28" s="58">
        <v>9</v>
      </c>
      <c r="G28" s="9">
        <f t="shared" si="0"/>
        <v>29</v>
      </c>
      <c r="H28" s="10">
        <f t="shared" si="1"/>
        <v>9.5144356955380576E-3</v>
      </c>
      <c r="I28" s="1"/>
      <c r="J28" s="1"/>
      <c r="K28" s="1"/>
      <c r="L28" s="1"/>
      <c r="M28" s="1"/>
      <c r="N28" s="1"/>
    </row>
    <row r="29" spans="1:14" ht="23.1" customHeight="1" x14ac:dyDescent="0.35">
      <c r="A29" s="53"/>
      <c r="B29" s="7">
        <v>20</v>
      </c>
      <c r="C29" s="61" t="s">
        <v>71</v>
      </c>
      <c r="D29" s="58">
        <v>14</v>
      </c>
      <c r="E29" s="58">
        <v>4</v>
      </c>
      <c r="F29" s="58">
        <v>4</v>
      </c>
      <c r="G29" s="9">
        <f t="shared" si="0"/>
        <v>22</v>
      </c>
      <c r="H29" s="10">
        <f t="shared" si="1"/>
        <v>7.2178477690288713E-3</v>
      </c>
      <c r="I29" s="1"/>
      <c r="J29" s="1"/>
      <c r="K29" s="1"/>
      <c r="L29" s="1"/>
      <c r="M29" s="1"/>
      <c r="N29" s="1"/>
    </row>
    <row r="30" spans="1:14" ht="23.1" customHeight="1" x14ac:dyDescent="0.35">
      <c r="A30" s="53"/>
      <c r="B30" s="7">
        <v>21</v>
      </c>
      <c r="C30" s="61" t="s">
        <v>75</v>
      </c>
      <c r="D30" s="58">
        <v>2</v>
      </c>
      <c r="E30" s="58">
        <v>15</v>
      </c>
      <c r="F30" s="58">
        <v>3</v>
      </c>
      <c r="G30" s="9">
        <f t="shared" si="0"/>
        <v>20</v>
      </c>
      <c r="H30" s="10">
        <f t="shared" si="1"/>
        <v>6.5616797900262466E-3</v>
      </c>
      <c r="I30" s="1"/>
      <c r="J30" s="1"/>
      <c r="K30" s="1"/>
      <c r="L30" s="1"/>
      <c r="M30" s="1"/>
      <c r="N30" s="1"/>
    </row>
    <row r="31" spans="1:14" ht="23.1" customHeight="1" x14ac:dyDescent="0.35">
      <c r="A31" s="53"/>
      <c r="B31" s="7">
        <v>22</v>
      </c>
      <c r="C31" s="61" t="s">
        <v>78</v>
      </c>
      <c r="D31" s="58">
        <v>9</v>
      </c>
      <c r="E31" s="58">
        <v>7</v>
      </c>
      <c r="F31" s="58">
        <v>1</v>
      </c>
      <c r="G31" s="9">
        <f t="shared" si="0"/>
        <v>17</v>
      </c>
      <c r="H31" s="10">
        <f t="shared" si="1"/>
        <v>5.5774278215223096E-3</v>
      </c>
      <c r="I31" s="1"/>
      <c r="J31" s="1"/>
      <c r="K31" s="1"/>
      <c r="L31" s="1"/>
      <c r="M31" s="1"/>
      <c r="N31" s="1"/>
    </row>
    <row r="32" spans="1:14" ht="23.1" customHeight="1" x14ac:dyDescent="0.35">
      <c r="A32" s="53"/>
      <c r="B32" s="7">
        <v>23</v>
      </c>
      <c r="C32" s="61" t="s">
        <v>68</v>
      </c>
      <c r="D32" s="58">
        <v>4</v>
      </c>
      <c r="E32" s="58">
        <v>3</v>
      </c>
      <c r="F32" s="58">
        <v>5</v>
      </c>
      <c r="G32" s="9">
        <f t="shared" si="0"/>
        <v>12</v>
      </c>
      <c r="H32" s="10">
        <f t="shared" si="1"/>
        <v>3.937007874015748E-3</v>
      </c>
      <c r="I32" s="1"/>
      <c r="J32" s="1"/>
      <c r="K32" s="1"/>
      <c r="L32" s="1"/>
      <c r="M32" s="1"/>
      <c r="N32" s="1"/>
    </row>
    <row r="33" spans="1:14" ht="23.1" customHeight="1" x14ac:dyDescent="0.35">
      <c r="A33" s="53"/>
      <c r="B33" s="7">
        <v>24</v>
      </c>
      <c r="C33" s="61" t="s">
        <v>165</v>
      </c>
      <c r="D33" s="58">
        <v>0</v>
      </c>
      <c r="E33" s="58">
        <v>9</v>
      </c>
      <c r="F33" s="58">
        <v>3</v>
      </c>
      <c r="G33" s="9">
        <f t="shared" si="0"/>
        <v>12</v>
      </c>
      <c r="H33" s="10">
        <f t="shared" si="1"/>
        <v>3.937007874015748E-3</v>
      </c>
      <c r="I33" s="1"/>
      <c r="J33" s="1"/>
      <c r="K33" s="1"/>
      <c r="L33" s="1"/>
      <c r="M33" s="1"/>
      <c r="N33" s="1"/>
    </row>
    <row r="34" spans="1:14" ht="23.1" customHeight="1" x14ac:dyDescent="0.35">
      <c r="A34" s="53"/>
      <c r="B34" s="7">
        <v>25</v>
      </c>
      <c r="C34" s="61" t="s">
        <v>79</v>
      </c>
      <c r="D34" s="58">
        <v>0</v>
      </c>
      <c r="E34" s="58">
        <v>7</v>
      </c>
      <c r="F34" s="58">
        <v>5</v>
      </c>
      <c r="G34" s="9">
        <f t="shared" si="0"/>
        <v>12</v>
      </c>
      <c r="H34" s="10">
        <f t="shared" si="1"/>
        <v>3.937007874015748E-3</v>
      </c>
      <c r="I34" s="1"/>
      <c r="J34" s="1"/>
      <c r="K34" s="1"/>
      <c r="L34" s="1"/>
      <c r="M34" s="1"/>
      <c r="N34" s="1"/>
    </row>
    <row r="35" spans="1:14" ht="23.1" customHeight="1" x14ac:dyDescent="0.35">
      <c r="A35" s="53"/>
      <c r="B35" s="7">
        <v>26</v>
      </c>
      <c r="C35" s="61" t="s">
        <v>63</v>
      </c>
      <c r="D35" s="58">
        <v>0</v>
      </c>
      <c r="E35" s="58">
        <v>4</v>
      </c>
      <c r="F35" s="58">
        <v>7</v>
      </c>
      <c r="G35" s="9">
        <f t="shared" si="0"/>
        <v>11</v>
      </c>
      <c r="H35" s="10">
        <f t="shared" si="1"/>
        <v>3.6089238845144356E-3</v>
      </c>
      <c r="I35" s="1"/>
      <c r="J35" s="1"/>
      <c r="K35" s="1"/>
      <c r="L35" s="1"/>
      <c r="M35" s="1"/>
      <c r="N35" s="1"/>
    </row>
    <row r="36" spans="1:14" ht="23.1" customHeight="1" x14ac:dyDescent="0.35">
      <c r="A36" s="53"/>
      <c r="B36" s="7">
        <v>27</v>
      </c>
      <c r="C36" s="61" t="s">
        <v>69</v>
      </c>
      <c r="D36" s="58">
        <v>4</v>
      </c>
      <c r="E36" s="58">
        <v>5</v>
      </c>
      <c r="F36" s="58">
        <v>1</v>
      </c>
      <c r="G36" s="9">
        <f t="shared" si="0"/>
        <v>10</v>
      </c>
      <c r="H36" s="10">
        <f t="shared" si="1"/>
        <v>3.2808398950131233E-3</v>
      </c>
      <c r="I36" s="1"/>
      <c r="J36" s="1"/>
      <c r="K36" s="1"/>
      <c r="L36" s="1"/>
      <c r="M36" s="1"/>
      <c r="N36" s="1"/>
    </row>
    <row r="37" spans="1:14" ht="23.1" customHeight="1" x14ac:dyDescent="0.35">
      <c r="A37" s="53"/>
      <c r="B37" s="7">
        <v>28</v>
      </c>
      <c r="C37" s="61" t="s">
        <v>104</v>
      </c>
      <c r="D37" s="58">
        <v>0</v>
      </c>
      <c r="E37" s="58">
        <v>7</v>
      </c>
      <c r="F37" s="58">
        <v>2</v>
      </c>
      <c r="G37" s="9">
        <f t="shared" si="0"/>
        <v>9</v>
      </c>
      <c r="H37" s="10">
        <f t="shared" si="1"/>
        <v>2.952755905511811E-3</v>
      </c>
      <c r="I37" s="1"/>
      <c r="J37" s="1"/>
      <c r="K37" s="1"/>
      <c r="L37" s="1"/>
      <c r="M37" s="1"/>
      <c r="N37" s="1"/>
    </row>
    <row r="38" spans="1:14" ht="23.1" customHeight="1" x14ac:dyDescent="0.35">
      <c r="A38" s="53"/>
      <c r="B38" s="7">
        <v>29</v>
      </c>
      <c r="C38" s="61" t="s">
        <v>98</v>
      </c>
      <c r="D38" s="58">
        <v>0</v>
      </c>
      <c r="E38" s="58">
        <v>7</v>
      </c>
      <c r="F38" s="58">
        <v>0</v>
      </c>
      <c r="G38" s="9">
        <f t="shared" si="0"/>
        <v>7</v>
      </c>
      <c r="H38" s="10">
        <f t="shared" si="1"/>
        <v>2.2965879265091863E-3</v>
      </c>
      <c r="I38" s="1"/>
      <c r="J38" s="1"/>
      <c r="K38" s="1"/>
      <c r="L38" s="1"/>
      <c r="M38" s="1"/>
      <c r="N38" s="1"/>
    </row>
    <row r="39" spans="1:14" ht="23.1" customHeight="1" x14ac:dyDescent="0.35">
      <c r="A39" s="53"/>
      <c r="B39" s="7">
        <v>30</v>
      </c>
      <c r="C39" s="61" t="s">
        <v>92</v>
      </c>
      <c r="D39" s="58">
        <v>6</v>
      </c>
      <c r="E39" s="58">
        <v>0</v>
      </c>
      <c r="F39" s="58">
        <v>0</v>
      </c>
      <c r="G39" s="9">
        <f t="shared" si="0"/>
        <v>6</v>
      </c>
      <c r="H39" s="10">
        <f t="shared" si="1"/>
        <v>1.968503937007874E-3</v>
      </c>
      <c r="I39" s="1"/>
      <c r="J39" s="1"/>
      <c r="K39" s="1"/>
      <c r="L39" s="1"/>
      <c r="M39" s="1"/>
      <c r="N39" s="1"/>
    </row>
    <row r="40" spans="1:14" ht="23.1" customHeight="1" x14ac:dyDescent="0.35">
      <c r="A40" s="53"/>
      <c r="B40" s="7">
        <v>31</v>
      </c>
      <c r="C40" s="61" t="s">
        <v>76</v>
      </c>
      <c r="D40" s="58">
        <v>0</v>
      </c>
      <c r="E40" s="58">
        <v>5</v>
      </c>
      <c r="F40" s="58">
        <v>0</v>
      </c>
      <c r="G40" s="9">
        <f t="shared" si="0"/>
        <v>5</v>
      </c>
      <c r="H40" s="10">
        <f t="shared" si="1"/>
        <v>1.6404199475065617E-3</v>
      </c>
      <c r="I40" s="1"/>
      <c r="J40" s="1"/>
      <c r="K40" s="1"/>
      <c r="L40" s="1"/>
      <c r="M40" s="1"/>
      <c r="N40" s="1"/>
    </row>
    <row r="41" spans="1:14" ht="23.1" customHeight="1" x14ac:dyDescent="0.35">
      <c r="A41" s="53"/>
      <c r="B41" s="7">
        <v>32</v>
      </c>
      <c r="C41" s="61" t="s">
        <v>66</v>
      </c>
      <c r="D41" s="58">
        <v>0</v>
      </c>
      <c r="E41" s="58">
        <v>1</v>
      </c>
      <c r="F41" s="58">
        <v>2</v>
      </c>
      <c r="G41" s="9">
        <f t="shared" si="0"/>
        <v>3</v>
      </c>
      <c r="H41" s="10">
        <f t="shared" si="1"/>
        <v>9.8425196850393699E-4</v>
      </c>
      <c r="I41" s="1"/>
      <c r="J41" s="1"/>
      <c r="K41" s="1"/>
      <c r="L41" s="1"/>
      <c r="M41" s="1"/>
      <c r="N41" s="1"/>
    </row>
    <row r="42" spans="1:14" ht="23.1" customHeight="1" x14ac:dyDescent="0.35">
      <c r="A42" s="53"/>
      <c r="B42" s="7">
        <v>33</v>
      </c>
      <c r="C42" s="61" t="s">
        <v>96</v>
      </c>
      <c r="D42" s="58">
        <v>0</v>
      </c>
      <c r="E42" s="58">
        <v>3</v>
      </c>
      <c r="F42" s="58">
        <v>0</v>
      </c>
      <c r="G42" s="9">
        <f t="shared" si="0"/>
        <v>3</v>
      </c>
      <c r="H42" s="10">
        <f t="shared" si="1"/>
        <v>9.8425196850393699E-4</v>
      </c>
      <c r="I42" s="1"/>
      <c r="J42" s="1"/>
      <c r="K42" s="1"/>
      <c r="L42" s="1"/>
      <c r="M42" s="1"/>
      <c r="N42" s="1"/>
    </row>
    <row r="43" spans="1:14" ht="23.1" customHeight="1" x14ac:dyDescent="0.35">
      <c r="A43" s="53"/>
      <c r="B43" s="7">
        <v>34</v>
      </c>
      <c r="C43" s="61" t="s">
        <v>100</v>
      </c>
      <c r="D43" s="58">
        <v>0</v>
      </c>
      <c r="E43" s="58">
        <v>0</v>
      </c>
      <c r="F43" s="58">
        <v>2</v>
      </c>
      <c r="G43" s="9">
        <f t="shared" si="0"/>
        <v>2</v>
      </c>
      <c r="H43" s="10">
        <f t="shared" si="1"/>
        <v>6.5616797900262466E-4</v>
      </c>
      <c r="I43" s="1"/>
      <c r="J43" s="1"/>
      <c r="K43" s="1"/>
      <c r="L43" s="1"/>
      <c r="M43" s="1"/>
      <c r="N43" s="1"/>
    </row>
    <row r="44" spans="1:14" ht="23.1" customHeight="1" x14ac:dyDescent="0.35">
      <c r="A44" s="53"/>
      <c r="B44" s="7">
        <v>35</v>
      </c>
      <c r="C44" s="61" t="s">
        <v>93</v>
      </c>
      <c r="D44" s="58">
        <v>0</v>
      </c>
      <c r="E44" s="58">
        <v>1</v>
      </c>
      <c r="F44" s="58">
        <v>1</v>
      </c>
      <c r="G44" s="9">
        <f t="shared" si="0"/>
        <v>2</v>
      </c>
      <c r="H44" s="10">
        <f t="shared" si="1"/>
        <v>6.5616797900262466E-4</v>
      </c>
      <c r="I44" s="1"/>
      <c r="J44" s="1"/>
      <c r="K44" s="1"/>
      <c r="L44" s="1"/>
      <c r="M44" s="1"/>
      <c r="N44" s="1"/>
    </row>
    <row r="45" spans="1:14" ht="23.1" customHeight="1" x14ac:dyDescent="0.35">
      <c r="A45" s="53"/>
      <c r="B45" s="7">
        <v>36</v>
      </c>
      <c r="C45" s="61" t="s">
        <v>95</v>
      </c>
      <c r="D45" s="58">
        <v>0</v>
      </c>
      <c r="E45" s="58">
        <v>1</v>
      </c>
      <c r="F45" s="58">
        <v>0</v>
      </c>
      <c r="G45" s="9">
        <f t="shared" si="0"/>
        <v>1</v>
      </c>
      <c r="H45" s="10">
        <f t="shared" si="1"/>
        <v>3.2808398950131233E-4</v>
      </c>
      <c r="I45" s="1"/>
      <c r="J45" s="1"/>
      <c r="K45" s="1"/>
      <c r="L45" s="1"/>
      <c r="M45" s="1"/>
      <c r="N45" s="1"/>
    </row>
    <row r="46" spans="1:14" ht="23.1" customHeight="1" x14ac:dyDescent="0.35">
      <c r="A46" s="53"/>
      <c r="B46" s="7">
        <v>37</v>
      </c>
      <c r="C46" s="61" t="s">
        <v>91</v>
      </c>
      <c r="D46" s="58">
        <v>1</v>
      </c>
      <c r="E46" s="58">
        <v>0</v>
      </c>
      <c r="F46" s="58">
        <v>0</v>
      </c>
      <c r="G46" s="9">
        <f t="shared" si="0"/>
        <v>1</v>
      </c>
      <c r="H46" s="10">
        <f t="shared" si="1"/>
        <v>3.2808398950131233E-4</v>
      </c>
      <c r="I46" s="1"/>
      <c r="J46" s="1"/>
      <c r="K46" s="1"/>
      <c r="L46" s="1"/>
      <c r="M46" s="1"/>
      <c r="N46" s="1"/>
    </row>
    <row r="47" spans="1:14" ht="23.1" customHeight="1" x14ac:dyDescent="0.35">
      <c r="A47" s="53"/>
      <c r="B47" s="7">
        <v>38</v>
      </c>
      <c r="C47" s="61" t="s">
        <v>107</v>
      </c>
      <c r="D47" s="58">
        <v>0</v>
      </c>
      <c r="E47" s="58">
        <v>0</v>
      </c>
      <c r="F47" s="58">
        <v>0</v>
      </c>
      <c r="G47" s="9">
        <f t="shared" si="0"/>
        <v>0</v>
      </c>
      <c r="H47" s="10">
        <f t="shared" si="1"/>
        <v>0</v>
      </c>
      <c r="I47" s="1"/>
      <c r="J47" s="1"/>
      <c r="K47" s="1"/>
      <c r="L47" s="1"/>
      <c r="M47" s="1"/>
      <c r="N47" s="1"/>
    </row>
    <row r="48" spans="1:14" ht="23.1" customHeight="1" x14ac:dyDescent="0.35">
      <c r="A48" s="53"/>
      <c r="B48" s="7">
        <v>39</v>
      </c>
      <c r="C48" s="61" t="s">
        <v>112</v>
      </c>
      <c r="D48" s="58">
        <v>0</v>
      </c>
      <c r="E48" s="58">
        <v>0</v>
      </c>
      <c r="F48" s="58">
        <v>0</v>
      </c>
      <c r="G48" s="9">
        <f t="shared" si="0"/>
        <v>0</v>
      </c>
      <c r="H48" s="10">
        <f t="shared" si="1"/>
        <v>0</v>
      </c>
      <c r="I48" s="1"/>
      <c r="J48" s="1"/>
      <c r="K48" s="1"/>
      <c r="L48" s="1"/>
      <c r="M48" s="1"/>
      <c r="N48" s="1"/>
    </row>
    <row r="49" spans="1:14" ht="23.1" customHeight="1" x14ac:dyDescent="0.35">
      <c r="A49" s="53"/>
      <c r="B49" s="7">
        <v>40</v>
      </c>
      <c r="C49" s="61" t="s">
        <v>97</v>
      </c>
      <c r="D49" s="58">
        <v>0</v>
      </c>
      <c r="E49" s="58">
        <v>0</v>
      </c>
      <c r="F49" s="58">
        <v>0</v>
      </c>
      <c r="G49" s="9">
        <f t="shared" si="0"/>
        <v>0</v>
      </c>
      <c r="H49" s="10">
        <f t="shared" si="1"/>
        <v>0</v>
      </c>
      <c r="I49" s="1"/>
      <c r="J49" s="1"/>
      <c r="K49" s="1"/>
      <c r="L49" s="1"/>
      <c r="M49" s="1"/>
      <c r="N49" s="1"/>
    </row>
    <row r="50" spans="1:14" ht="23.1" customHeight="1" x14ac:dyDescent="0.35">
      <c r="A50" s="53"/>
      <c r="B50" s="7">
        <v>41</v>
      </c>
      <c r="C50" s="61" t="s">
        <v>72</v>
      </c>
      <c r="D50" s="58">
        <v>0</v>
      </c>
      <c r="E50" s="58">
        <v>0</v>
      </c>
      <c r="F50" s="58">
        <v>0</v>
      </c>
      <c r="G50" s="9">
        <f t="shared" si="0"/>
        <v>0</v>
      </c>
      <c r="H50" s="10">
        <f t="shared" si="1"/>
        <v>0</v>
      </c>
      <c r="I50" s="1"/>
      <c r="J50" s="1"/>
      <c r="K50" s="1"/>
      <c r="L50" s="1"/>
      <c r="M50" s="1"/>
      <c r="N50" s="1"/>
    </row>
    <row r="51" spans="1:14" ht="23.1" customHeight="1" x14ac:dyDescent="0.35">
      <c r="A51" s="53"/>
      <c r="B51" s="7">
        <v>42</v>
      </c>
      <c r="C51" s="61" t="s">
        <v>94</v>
      </c>
      <c r="D51" s="58">
        <v>0</v>
      </c>
      <c r="E51" s="58">
        <v>0</v>
      </c>
      <c r="F51" s="58">
        <v>0</v>
      </c>
      <c r="G51" s="9">
        <f t="shared" si="0"/>
        <v>0</v>
      </c>
      <c r="H51" s="10">
        <f t="shared" si="1"/>
        <v>0</v>
      </c>
      <c r="I51" s="1"/>
      <c r="J51" s="1"/>
      <c r="K51" s="1"/>
      <c r="L51" s="1"/>
      <c r="M51" s="1"/>
      <c r="N51" s="1"/>
    </row>
    <row r="52" spans="1:14" ht="23.1" customHeight="1" x14ac:dyDescent="0.35">
      <c r="A52" s="53"/>
      <c r="B52" s="7">
        <v>43</v>
      </c>
      <c r="C52" s="61" t="s">
        <v>99</v>
      </c>
      <c r="D52" s="58">
        <v>0</v>
      </c>
      <c r="E52" s="58">
        <v>0</v>
      </c>
      <c r="F52" s="58">
        <v>0</v>
      </c>
      <c r="G52" s="9">
        <f t="shared" si="0"/>
        <v>0</v>
      </c>
      <c r="H52" s="10">
        <f t="shared" si="1"/>
        <v>0</v>
      </c>
      <c r="I52" s="1"/>
      <c r="J52" s="1"/>
      <c r="K52" s="1"/>
      <c r="L52" s="1"/>
      <c r="M52" s="1"/>
      <c r="N52" s="1"/>
    </row>
    <row r="53" spans="1:14" ht="23.1" customHeight="1" x14ac:dyDescent="0.35">
      <c r="A53" s="53"/>
      <c r="B53" s="7">
        <v>44</v>
      </c>
      <c r="C53" s="61" t="s">
        <v>90</v>
      </c>
      <c r="D53" s="58">
        <v>0</v>
      </c>
      <c r="E53" s="58">
        <v>0</v>
      </c>
      <c r="F53" s="58">
        <v>0</v>
      </c>
      <c r="G53" s="9">
        <f t="shared" si="0"/>
        <v>0</v>
      </c>
      <c r="H53" s="10">
        <f t="shared" si="1"/>
        <v>0</v>
      </c>
      <c r="I53" s="1"/>
      <c r="J53" s="1"/>
      <c r="K53" s="1"/>
      <c r="L53" s="1"/>
      <c r="M53" s="1"/>
      <c r="N53" s="1"/>
    </row>
    <row r="54" spans="1:14" ht="23.1" customHeight="1" x14ac:dyDescent="0.35">
      <c r="A54" s="53"/>
      <c r="B54" s="7">
        <v>45</v>
      </c>
      <c r="C54" s="61" t="s">
        <v>64</v>
      </c>
      <c r="D54" s="58">
        <v>0</v>
      </c>
      <c r="E54" s="58">
        <v>0</v>
      </c>
      <c r="F54" s="58">
        <v>0</v>
      </c>
      <c r="G54" s="9">
        <f t="shared" si="0"/>
        <v>0</v>
      </c>
      <c r="H54" s="10">
        <f t="shared" si="1"/>
        <v>0</v>
      </c>
      <c r="I54" s="1"/>
      <c r="J54" s="1"/>
      <c r="K54" s="1"/>
      <c r="L54" s="1"/>
      <c r="M54" s="1"/>
      <c r="N54" s="1"/>
    </row>
    <row r="55" spans="1:14" ht="23.1" customHeight="1" x14ac:dyDescent="0.35">
      <c r="A55" s="53"/>
      <c r="B55" s="7">
        <v>46</v>
      </c>
      <c r="C55" s="61" t="s">
        <v>89</v>
      </c>
      <c r="D55" s="58">
        <v>0</v>
      </c>
      <c r="E55" s="58">
        <v>0</v>
      </c>
      <c r="F55" s="58">
        <v>0</v>
      </c>
      <c r="G55" s="9">
        <f t="shared" si="0"/>
        <v>0</v>
      </c>
      <c r="H55" s="10">
        <f t="shared" si="1"/>
        <v>0</v>
      </c>
      <c r="I55" s="1"/>
      <c r="J55" s="1"/>
      <c r="K55" s="1"/>
      <c r="L55" s="1"/>
      <c r="M55" s="1"/>
      <c r="N55" s="1"/>
    </row>
    <row r="56" spans="1:14" ht="23.1" customHeight="1" x14ac:dyDescent="0.35">
      <c r="A56" s="53"/>
      <c r="B56" s="7"/>
      <c r="C56" s="61" t="s">
        <v>73</v>
      </c>
      <c r="D56" s="58">
        <v>0</v>
      </c>
      <c r="E56" s="58">
        <v>14</v>
      </c>
      <c r="F56" s="58">
        <v>4</v>
      </c>
      <c r="G56" s="9">
        <f t="shared" si="0"/>
        <v>18</v>
      </c>
      <c r="H56" s="10">
        <f t="shared" si="1"/>
        <v>5.905511811023622E-3</v>
      </c>
      <c r="I56" s="1"/>
      <c r="J56" s="1"/>
      <c r="K56" s="1"/>
      <c r="L56" s="1"/>
      <c r="M56" s="1"/>
      <c r="N56" s="1"/>
    </row>
    <row r="57" spans="1:14" ht="23.1" customHeight="1" x14ac:dyDescent="0.35">
      <c r="A57" s="53"/>
      <c r="B57" s="7"/>
      <c r="C57" s="61" t="s">
        <v>103</v>
      </c>
      <c r="D57" s="58">
        <v>0</v>
      </c>
      <c r="E57" s="58">
        <v>2</v>
      </c>
      <c r="F57" s="58">
        <v>0</v>
      </c>
      <c r="G57" s="9">
        <f t="shared" si="0"/>
        <v>2</v>
      </c>
      <c r="H57" s="10">
        <f t="shared" si="1"/>
        <v>6.5616797900262466E-4</v>
      </c>
      <c r="I57" s="1"/>
      <c r="J57" s="1"/>
      <c r="K57" s="1"/>
      <c r="L57" s="1"/>
      <c r="M57" s="1"/>
      <c r="N57" s="1"/>
    </row>
    <row r="58" spans="1:14" ht="23.1" customHeight="1" thickBot="1" x14ac:dyDescent="0.4">
      <c r="A58" s="1"/>
      <c r="B58" s="87" t="s">
        <v>2</v>
      </c>
      <c r="C58" s="88"/>
      <c r="D58" s="59">
        <f>SUM(D10:D57)</f>
        <v>679</v>
      </c>
      <c r="E58" s="59">
        <f t="shared" ref="E58:F58" si="2">SUM(E10:E57)</f>
        <v>1585</v>
      </c>
      <c r="F58" s="59">
        <f t="shared" si="2"/>
        <v>784</v>
      </c>
      <c r="G58" s="59">
        <f>SUM(G10:G57)</f>
        <v>3048</v>
      </c>
      <c r="H58" s="11">
        <f>SUM(H10:H57)</f>
        <v>0.99999999999999967</v>
      </c>
      <c r="I58" s="1"/>
      <c r="J58" s="1"/>
      <c r="K58" s="1"/>
      <c r="L58" s="1"/>
      <c r="M58" s="1"/>
      <c r="N58" s="1"/>
    </row>
    <row r="59" spans="1:14" ht="23.1" customHeight="1" x14ac:dyDescent="0.35">
      <c r="A59" s="1"/>
      <c r="B59" s="54" t="s">
        <v>47</v>
      </c>
      <c r="C59" s="55"/>
      <c r="D59" s="55"/>
      <c r="E59" s="55"/>
      <c r="F59" s="55"/>
      <c r="G59" s="1"/>
      <c r="H59" s="1"/>
      <c r="I59" s="1"/>
      <c r="J59" s="1"/>
      <c r="K59" s="1"/>
      <c r="L59" s="1"/>
      <c r="M59" s="1"/>
      <c r="N59" s="1"/>
    </row>
  </sheetData>
  <autoFilter ref="B9:H36">
    <sortState ref="B10:H57">
      <sortCondition descending="1" ref="G9:G37"/>
    </sortState>
  </autoFilter>
  <sortState ref="B10:H58">
    <sortCondition descending="1" ref="G10"/>
  </sortState>
  <mergeCells count="3">
    <mergeCell ref="B6:H6"/>
    <mergeCell ref="B7:H7"/>
    <mergeCell ref="B58:C58"/>
  </mergeCells>
  <conditionalFormatting sqref="H10:H58">
    <cfRule type="dataBar" priority="449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{B00BFD75-1681-4A23-9430-47321944752B}</x14:id>
        </ext>
      </extLst>
    </cfRule>
    <cfRule type="dataBar" priority="449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{EBEF5C3F-0A39-4D61-ABC1-E82DF2667E32}</x14:id>
        </ext>
      </extLst>
    </cfRule>
  </conditionalFormatting>
  <conditionalFormatting sqref="H10:H58">
    <cfRule type="dataBar" priority="45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{8FC9E1D6-5C9C-4070-B481-48CE6C706DCB}</x14:id>
        </ext>
      </extLst>
    </cfRule>
    <cfRule type="dataBar" priority="45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{A02E3FF3-8248-4635-A036-8C5167EA11D9}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0BFD75-1681-4A23-9430-4732194475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EF5C3F-0A39-4D61-ABC1-E82DF2667E3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H10:H58</xm:sqref>
        </x14:conditionalFormatting>
        <x14:conditionalFormatting xmlns:xm="http://schemas.microsoft.com/office/excel/2006/main">
          <x14:cfRule type="dataBar" id="{8FC9E1D6-5C9C-4070-B481-48CE6C706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2E3FF3-8248-4635-A036-8C5167EA11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H10:H58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topLeftCell="A46" workbookViewId="0">
      <selection activeCell="E62" sqref="E62"/>
    </sheetView>
  </sheetViews>
  <sheetFormatPr baseColWidth="10" defaultRowHeight="15" x14ac:dyDescent="0.25"/>
  <cols>
    <col min="1" max="1" width="1.140625" customWidth="1"/>
    <col min="2" max="2" width="4.7109375" customWidth="1"/>
    <col min="3" max="3" width="40.7109375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tr">
        <f>TITULOS!C6</f>
        <v xml:space="preserve">NUMERO DE CASOS REGISTRADOS - REPÚBLICA DOMINICANA        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74</v>
      </c>
      <c r="D10" s="9">
        <v>31209</v>
      </c>
      <c r="E10" s="10">
        <f t="shared" ref="E10:E57" si="0">D10/$D$58</f>
        <v>0.17698196665532495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80</v>
      </c>
      <c r="D11" s="9">
        <v>30833</v>
      </c>
      <c r="E11" s="10">
        <f t="shared" si="0"/>
        <v>0.17484972212770783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21265</v>
      </c>
      <c r="E12" s="10">
        <f t="shared" si="0"/>
        <v>0.12059090393557899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14735</v>
      </c>
      <c r="E13" s="10">
        <f t="shared" si="0"/>
        <v>8.3560167857547912E-2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109</v>
      </c>
      <c r="D14" s="9">
        <v>10023</v>
      </c>
      <c r="E14" s="10">
        <f t="shared" si="0"/>
        <v>5.6839060905069752E-2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110</v>
      </c>
      <c r="D15" s="9">
        <v>6934</v>
      </c>
      <c r="E15" s="10">
        <f t="shared" si="0"/>
        <v>3.932176477259839E-2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67</v>
      </c>
      <c r="D16" s="9">
        <v>5782</v>
      </c>
      <c r="E16" s="10">
        <f t="shared" si="0"/>
        <v>3.2788930475218331E-2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62</v>
      </c>
      <c r="D17" s="9">
        <v>5758</v>
      </c>
      <c r="E17" s="10">
        <f t="shared" si="0"/>
        <v>3.2652829760689575E-2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58</v>
      </c>
      <c r="D18" s="9">
        <v>5469</v>
      </c>
      <c r="E18" s="10">
        <f t="shared" si="0"/>
        <v>3.1013950323239198E-2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68</v>
      </c>
      <c r="D19" s="9">
        <v>4672</v>
      </c>
      <c r="E19" s="10">
        <f t="shared" si="0"/>
        <v>2.649427242826358E-2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65</v>
      </c>
      <c r="D20" s="9">
        <v>4260</v>
      </c>
      <c r="E20" s="10">
        <f t="shared" si="0"/>
        <v>2.4157876828853352E-2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107</v>
      </c>
      <c r="D21" s="9">
        <v>4100</v>
      </c>
      <c r="E21" s="10">
        <f t="shared" si="0"/>
        <v>2.3250538731995011E-2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61</v>
      </c>
      <c r="D22" s="9">
        <v>4064</v>
      </c>
      <c r="E22" s="10">
        <f t="shared" si="0"/>
        <v>2.3046387660201884E-2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106</v>
      </c>
      <c r="D23" s="9">
        <v>4024</v>
      </c>
      <c r="E23" s="10">
        <f t="shared" si="0"/>
        <v>2.2819553135987297E-2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108</v>
      </c>
      <c r="D24" s="9">
        <v>3874</v>
      </c>
      <c r="E24" s="10">
        <f t="shared" si="0"/>
        <v>2.1968923670182602E-2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60</v>
      </c>
      <c r="D25" s="9">
        <v>2903</v>
      </c>
      <c r="E25" s="10">
        <f t="shared" si="0"/>
        <v>1.646251559487354E-2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105</v>
      </c>
      <c r="D26" s="9">
        <v>2334</v>
      </c>
      <c r="E26" s="10">
        <f t="shared" si="0"/>
        <v>1.3235794487921062E-2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59</v>
      </c>
      <c r="D27" s="9">
        <v>2246</v>
      </c>
      <c r="E27" s="10">
        <f t="shared" si="0"/>
        <v>1.2736758534648973E-2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71</v>
      </c>
      <c r="D28" s="9">
        <v>1271</v>
      </c>
      <c r="E28" s="10">
        <f t="shared" si="0"/>
        <v>7.2076670069184529E-3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69</v>
      </c>
      <c r="D29" s="9">
        <v>1034</v>
      </c>
      <c r="E29" s="10">
        <f t="shared" si="0"/>
        <v>5.8636724509470344E-3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112</v>
      </c>
      <c r="D30" s="9">
        <v>961</v>
      </c>
      <c r="E30" s="10">
        <f t="shared" si="0"/>
        <v>5.449699444255416E-3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75</v>
      </c>
      <c r="D31" s="9">
        <v>950</v>
      </c>
      <c r="E31" s="10">
        <f t="shared" si="0"/>
        <v>5.387319950096405E-3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63</v>
      </c>
      <c r="D32" s="9">
        <v>811</v>
      </c>
      <c r="E32" s="10">
        <f t="shared" si="0"/>
        <v>4.5990699784507205E-3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104</v>
      </c>
      <c r="D33" s="9">
        <v>805</v>
      </c>
      <c r="E33" s="10">
        <f t="shared" si="0"/>
        <v>4.5650447998185325E-3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77</v>
      </c>
      <c r="D34" s="9">
        <v>705</v>
      </c>
      <c r="E34" s="10">
        <f t="shared" si="0"/>
        <v>3.9979584892820691E-3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102</v>
      </c>
      <c r="D35" s="9">
        <v>700</v>
      </c>
      <c r="E35" s="10">
        <f t="shared" si="0"/>
        <v>3.9696041737552453E-3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101</v>
      </c>
      <c r="D36" s="9">
        <v>420</v>
      </c>
      <c r="E36" s="10">
        <f t="shared" si="0"/>
        <v>2.3817625042531474E-3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165</v>
      </c>
      <c r="D37" s="9">
        <v>402</v>
      </c>
      <c r="E37" s="10">
        <f t="shared" si="0"/>
        <v>2.2796869683565837E-3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100</v>
      </c>
      <c r="D38" s="9">
        <v>327</v>
      </c>
      <c r="E38" s="10">
        <f t="shared" si="0"/>
        <v>1.8543722354542362E-3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98</v>
      </c>
      <c r="D39" s="9">
        <v>266</v>
      </c>
      <c r="E39" s="10">
        <f t="shared" si="0"/>
        <v>1.5084495860269932E-3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78</v>
      </c>
      <c r="D40" s="9">
        <v>196</v>
      </c>
      <c r="E40" s="10">
        <f t="shared" si="0"/>
        <v>1.1114891686514687E-3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66</v>
      </c>
      <c r="D41" s="9">
        <v>183</v>
      </c>
      <c r="E41" s="10">
        <f t="shared" si="0"/>
        <v>1.0377679482817285E-3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79</v>
      </c>
      <c r="D42" s="9">
        <v>177</v>
      </c>
      <c r="E42" s="10">
        <f t="shared" si="0"/>
        <v>1.0037427696495407E-3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97</v>
      </c>
      <c r="D43" s="9">
        <v>97</v>
      </c>
      <c r="E43" s="10">
        <f t="shared" si="0"/>
        <v>5.5007372122036977E-4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96</v>
      </c>
      <c r="D44" s="9">
        <v>76</v>
      </c>
      <c r="E44" s="10">
        <f t="shared" si="0"/>
        <v>4.3098559600771236E-4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76</v>
      </c>
      <c r="D45" s="9">
        <v>54</v>
      </c>
      <c r="E45" s="10">
        <f t="shared" si="0"/>
        <v>3.0622660768969039E-4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95</v>
      </c>
      <c r="D46" s="9">
        <v>48</v>
      </c>
      <c r="E46" s="10">
        <f t="shared" si="0"/>
        <v>2.7220142905750254E-4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92</v>
      </c>
      <c r="D47" s="9">
        <v>45</v>
      </c>
      <c r="E47" s="10">
        <f t="shared" si="0"/>
        <v>2.5518883974140862E-4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72</v>
      </c>
      <c r="D48" s="9">
        <v>43</v>
      </c>
      <c r="E48" s="10">
        <f t="shared" si="0"/>
        <v>2.4384711353067938E-4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94</v>
      </c>
      <c r="D49" s="9">
        <v>42</v>
      </c>
      <c r="E49" s="10">
        <f t="shared" si="0"/>
        <v>2.3817625042531473E-4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26</v>
      </c>
      <c r="E50" s="10">
        <f t="shared" si="0"/>
        <v>1.4744244073948054E-4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21</v>
      </c>
      <c r="E51" s="10">
        <f t="shared" si="0"/>
        <v>1.1908812521265736E-4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21</v>
      </c>
      <c r="E52" s="10">
        <f t="shared" si="0"/>
        <v>1.1908812521265736E-4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11</v>
      </c>
      <c r="E53" s="10">
        <f t="shared" si="0"/>
        <v>6.2379494159011E-5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5</v>
      </c>
      <c r="E54" s="10">
        <f t="shared" si="0"/>
        <v>2.8354315526823182E-5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5</v>
      </c>
      <c r="E55" s="10">
        <f t="shared" si="0"/>
        <v>2.8354315526823182E-5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1759</v>
      </c>
      <c r="E56" s="10">
        <f t="shared" si="0"/>
        <v>9.9750482023363961E-3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394</v>
      </c>
      <c r="E57" s="10">
        <f t="shared" si="0"/>
        <v>2.2343200635136667E-3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70" t="s">
        <v>2</v>
      </c>
      <c r="C58" s="71"/>
      <c r="D58" s="12">
        <f>SUM(D10:D57)</f>
        <v>176340</v>
      </c>
      <c r="E58" s="11">
        <f>SUM(E46:E57)</f>
        <v>1.3723488714982421E-2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7">
    <sortState ref="B10:E59">
      <sortCondition descending="1" ref="D9:D41"/>
    </sortState>
  </autoFilter>
  <sortState ref="B10:E60">
    <sortCondition descending="1" ref="D10"/>
  </sortState>
  <mergeCells count="3">
    <mergeCell ref="A5:K5"/>
    <mergeCell ref="A6:K6"/>
    <mergeCell ref="A7:K7"/>
  </mergeCells>
  <conditionalFormatting sqref="E10:E58">
    <cfRule type="dataBar" priority="386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{4CAD8CA1-4011-4B11-9AE6-9CE66B5957A4}</x14:id>
        </ext>
      </extLst>
    </cfRule>
    <cfRule type="dataBar" priority="386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{85F2F6E6-0CA3-4D00-BE5F-1F26D7518787}</x14:id>
        </ext>
      </extLst>
    </cfRule>
  </conditionalFormatting>
  <conditionalFormatting sqref="E10:E58">
    <cfRule type="dataBar" priority="38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{E2DD9BB9-6C53-4425-87A1-476AE512B62C}</x14:id>
        </ext>
      </extLst>
    </cfRule>
    <cfRule type="dataBar" priority="38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{47781AF7-376F-4A1C-A435-9926C2E48100}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AD8CA1-4011-4B11-9AE6-9CE66B595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F2F6E6-0CA3-4D00-BE5F-1F26D751878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E2DD9BB9-6C53-4425-87A1-476AE512B6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781AF7-376F-4A1C-A435-9926C2E481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59"/>
  <sheetViews>
    <sheetView workbookViewId="0"/>
  </sheetViews>
  <sheetFormatPr baseColWidth="10" defaultRowHeight="15" x14ac:dyDescent="0.25"/>
  <cols>
    <col min="1" max="1" width="2.28515625" customWidth="1"/>
    <col min="2" max="2" width="5" customWidth="1"/>
    <col min="3" max="3" width="40.7109375" customWidth="1"/>
    <col min="4" max="4" width="11.28515625" customWidth="1"/>
    <col min="5" max="6" width="14.7109375" customWidth="1"/>
    <col min="7" max="7" width="13.42578125" bestFit="1" customWidth="1"/>
    <col min="8" max="8" width="11.5703125" bestFit="1" customWidth="1"/>
    <col min="9" max="9" width="18" customWidth="1"/>
    <col min="10" max="10" width="3.42578125" customWidth="1"/>
    <col min="13" max="13" width="11.5703125" customWidth="1"/>
    <col min="14" max="14" width="6.28515625" customWidth="1"/>
    <col min="15" max="15" width="1.28515625" customWidth="1"/>
  </cols>
  <sheetData>
    <row r="5" spans="1:15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0.25" customHeight="1" x14ac:dyDescent="0.25">
      <c r="B6" s="85" t="s">
        <v>160</v>
      </c>
      <c r="C6" s="85"/>
      <c r="D6" s="85"/>
      <c r="E6" s="85"/>
      <c r="F6" s="85"/>
      <c r="G6" s="85"/>
      <c r="H6" s="85"/>
      <c r="I6" s="85"/>
      <c r="J6" s="56"/>
      <c r="K6" s="56"/>
      <c r="L6" s="56"/>
      <c r="M6" s="56"/>
      <c r="N6" s="56"/>
      <c r="O6" s="56"/>
    </row>
    <row r="7" spans="1:15" ht="15.75" x14ac:dyDescent="0.3">
      <c r="B7" s="86" t="str">
        <f>TITULOS!C8</f>
        <v>AÑO 2019 (ENERO - DICIEMBRE)</v>
      </c>
      <c r="C7" s="86"/>
      <c r="D7" s="86"/>
      <c r="E7" s="86"/>
      <c r="F7" s="86"/>
      <c r="G7" s="86"/>
      <c r="H7" s="86"/>
      <c r="I7" s="86"/>
      <c r="J7" s="57"/>
      <c r="K7" s="57"/>
      <c r="L7" s="57"/>
      <c r="M7" s="57"/>
      <c r="N7" s="57"/>
      <c r="O7" s="57"/>
    </row>
    <row r="8" spans="1:15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50.25" customHeight="1" x14ac:dyDescent="0.35">
      <c r="A9" s="1"/>
      <c r="B9" s="13" t="s">
        <v>1</v>
      </c>
      <c r="C9" s="14" t="str">
        <f>TITULOS!C12</f>
        <v>Delitos</v>
      </c>
      <c r="D9" s="14" t="s">
        <v>162</v>
      </c>
      <c r="E9" s="63" t="s">
        <v>12</v>
      </c>
      <c r="F9" s="63" t="s">
        <v>52</v>
      </c>
      <c r="G9" s="14" t="s">
        <v>113</v>
      </c>
      <c r="H9" s="15" t="str">
        <f>TITULOS!C13</f>
        <v>Total</v>
      </c>
      <c r="I9" s="16" t="str">
        <f>TITULOS!C14</f>
        <v>%</v>
      </c>
      <c r="J9" s="1"/>
      <c r="K9" s="1"/>
      <c r="L9" s="1"/>
      <c r="M9" s="1"/>
      <c r="N9" s="1"/>
      <c r="O9" s="1"/>
    </row>
    <row r="10" spans="1:15" ht="23.1" customHeight="1" x14ac:dyDescent="0.35">
      <c r="A10" s="53"/>
      <c r="B10" s="7">
        <v>1</v>
      </c>
      <c r="C10" s="61" t="s">
        <v>80</v>
      </c>
      <c r="D10" s="58">
        <v>1504</v>
      </c>
      <c r="E10" s="58">
        <v>594</v>
      </c>
      <c r="F10" s="58">
        <v>912</v>
      </c>
      <c r="G10" s="58">
        <v>795</v>
      </c>
      <c r="H10" s="9">
        <f t="shared" ref="H10:H57" si="0">SUM(D10:G10)</f>
        <v>3805</v>
      </c>
      <c r="I10" s="10">
        <f t="shared" ref="I10:I57" si="1">H10/$H$58</f>
        <v>0.28243764845605701</v>
      </c>
      <c r="J10" s="1"/>
      <c r="K10" s="1"/>
      <c r="L10" s="1"/>
      <c r="M10" s="1"/>
      <c r="N10" s="1"/>
      <c r="O10" s="1"/>
    </row>
    <row r="11" spans="1:15" ht="23.1" customHeight="1" x14ac:dyDescent="0.35">
      <c r="A11" s="53"/>
      <c r="B11" s="7">
        <v>2</v>
      </c>
      <c r="C11" s="61" t="s">
        <v>111</v>
      </c>
      <c r="D11" s="58">
        <v>777</v>
      </c>
      <c r="E11" s="58">
        <v>355</v>
      </c>
      <c r="F11" s="58">
        <v>618</v>
      </c>
      <c r="G11" s="58">
        <v>180</v>
      </c>
      <c r="H11" s="9">
        <f t="shared" si="0"/>
        <v>1930</v>
      </c>
      <c r="I11" s="10">
        <f t="shared" si="1"/>
        <v>0.14326009501187648</v>
      </c>
      <c r="J11" s="1"/>
      <c r="K11" s="1"/>
      <c r="L11" s="1"/>
      <c r="M11" s="1"/>
      <c r="N11" s="1"/>
      <c r="O11" s="1"/>
    </row>
    <row r="12" spans="1:15" ht="23.1" customHeight="1" x14ac:dyDescent="0.35">
      <c r="A12" s="53"/>
      <c r="B12" s="7">
        <v>3</v>
      </c>
      <c r="C12" s="61" t="s">
        <v>74</v>
      </c>
      <c r="D12" s="58">
        <v>263</v>
      </c>
      <c r="E12" s="58">
        <v>467</v>
      </c>
      <c r="F12" s="58">
        <v>437</v>
      </c>
      <c r="G12" s="58">
        <v>124</v>
      </c>
      <c r="H12" s="9">
        <f t="shared" si="0"/>
        <v>1291</v>
      </c>
      <c r="I12" s="10">
        <f t="shared" si="1"/>
        <v>9.5828384798099769E-2</v>
      </c>
      <c r="J12" s="1"/>
      <c r="K12" s="1"/>
      <c r="L12" s="1"/>
      <c r="M12" s="1"/>
      <c r="N12" s="1"/>
      <c r="O12" s="1"/>
    </row>
    <row r="13" spans="1:15" ht="23.1" customHeight="1" x14ac:dyDescent="0.35">
      <c r="A13" s="53"/>
      <c r="B13" s="7">
        <v>4</v>
      </c>
      <c r="C13" s="61" t="s">
        <v>67</v>
      </c>
      <c r="D13" s="58">
        <v>1117</v>
      </c>
      <c r="E13" s="58">
        <v>21</v>
      </c>
      <c r="F13" s="58">
        <v>18</v>
      </c>
      <c r="G13" s="58">
        <v>29</v>
      </c>
      <c r="H13" s="9">
        <f t="shared" si="0"/>
        <v>1185</v>
      </c>
      <c r="I13" s="10">
        <f t="shared" si="1"/>
        <v>8.7960213776722085E-2</v>
      </c>
      <c r="J13" s="1"/>
      <c r="K13" s="1"/>
      <c r="L13" s="1"/>
      <c r="M13" s="1"/>
      <c r="N13" s="1"/>
      <c r="O13" s="1"/>
    </row>
    <row r="14" spans="1:15" ht="23.1" customHeight="1" x14ac:dyDescent="0.35">
      <c r="A14" s="53"/>
      <c r="B14" s="7">
        <v>5</v>
      </c>
      <c r="C14" s="61" t="s">
        <v>110</v>
      </c>
      <c r="D14" s="58">
        <v>656</v>
      </c>
      <c r="E14" s="58">
        <v>276</v>
      </c>
      <c r="F14" s="58">
        <v>88</v>
      </c>
      <c r="G14" s="58">
        <v>126</v>
      </c>
      <c r="H14" s="9">
        <f t="shared" si="0"/>
        <v>1146</v>
      </c>
      <c r="I14" s="10">
        <f t="shared" si="1"/>
        <v>8.5065320665083141E-2</v>
      </c>
      <c r="J14" s="1"/>
      <c r="K14" s="1"/>
      <c r="L14" s="1"/>
      <c r="M14" s="1"/>
      <c r="N14" s="1"/>
      <c r="O14" s="1"/>
    </row>
    <row r="15" spans="1:15" ht="23.1" customHeight="1" x14ac:dyDescent="0.35">
      <c r="A15" s="53"/>
      <c r="B15" s="7">
        <v>6</v>
      </c>
      <c r="C15" s="61" t="s">
        <v>70</v>
      </c>
      <c r="D15" s="58">
        <v>249</v>
      </c>
      <c r="E15" s="58">
        <v>186</v>
      </c>
      <c r="F15" s="58">
        <v>235</v>
      </c>
      <c r="G15" s="58">
        <v>88</v>
      </c>
      <c r="H15" s="9">
        <f t="shared" si="0"/>
        <v>758</v>
      </c>
      <c r="I15" s="10">
        <f t="shared" si="1"/>
        <v>5.6264845605700713E-2</v>
      </c>
      <c r="J15" s="1"/>
      <c r="K15" s="1"/>
      <c r="L15" s="1"/>
      <c r="M15" s="1"/>
      <c r="N15" s="1"/>
      <c r="O15" s="1"/>
    </row>
    <row r="16" spans="1:15" ht="23.1" customHeight="1" x14ac:dyDescent="0.35">
      <c r="A16" s="53"/>
      <c r="B16" s="7">
        <v>7</v>
      </c>
      <c r="C16" s="61" t="s">
        <v>109</v>
      </c>
      <c r="D16" s="58">
        <v>282</v>
      </c>
      <c r="E16" s="58">
        <v>11</v>
      </c>
      <c r="F16" s="58">
        <v>138</v>
      </c>
      <c r="G16" s="58">
        <v>119</v>
      </c>
      <c r="H16" s="9">
        <f t="shared" si="0"/>
        <v>550</v>
      </c>
      <c r="I16" s="10">
        <f t="shared" si="1"/>
        <v>4.0825415676959617E-2</v>
      </c>
      <c r="J16" s="1"/>
      <c r="K16" s="1"/>
      <c r="L16" s="1"/>
      <c r="M16" s="1"/>
      <c r="N16" s="1"/>
      <c r="O16" s="1"/>
    </row>
    <row r="17" spans="1:15" ht="23.1" customHeight="1" x14ac:dyDescent="0.35">
      <c r="A17" s="53"/>
      <c r="B17" s="7">
        <v>8</v>
      </c>
      <c r="C17" s="61" t="s">
        <v>108</v>
      </c>
      <c r="D17" s="58">
        <v>362</v>
      </c>
      <c r="E17" s="58">
        <v>31</v>
      </c>
      <c r="F17" s="58">
        <v>55</v>
      </c>
      <c r="G17" s="58">
        <v>0</v>
      </c>
      <c r="H17" s="9">
        <f t="shared" si="0"/>
        <v>448</v>
      </c>
      <c r="I17" s="10">
        <f t="shared" si="1"/>
        <v>3.3254156769596199E-2</v>
      </c>
      <c r="J17" s="1"/>
      <c r="K17" s="1"/>
      <c r="L17" s="1"/>
      <c r="M17" s="1"/>
      <c r="N17" s="1"/>
      <c r="O17" s="1"/>
    </row>
    <row r="18" spans="1:15" ht="23.1" customHeight="1" x14ac:dyDescent="0.35">
      <c r="A18" s="53"/>
      <c r="B18" s="7">
        <v>9</v>
      </c>
      <c r="C18" s="61" t="s">
        <v>60</v>
      </c>
      <c r="D18" s="58">
        <v>19</v>
      </c>
      <c r="E18" s="58">
        <v>6</v>
      </c>
      <c r="F18" s="58">
        <v>160</v>
      </c>
      <c r="G18" s="58">
        <v>98</v>
      </c>
      <c r="H18" s="9">
        <f t="shared" si="0"/>
        <v>283</v>
      </c>
      <c r="I18" s="10">
        <f t="shared" si="1"/>
        <v>2.1006532066508314E-2</v>
      </c>
      <c r="J18" s="1"/>
      <c r="K18" s="1"/>
      <c r="L18" s="1"/>
      <c r="M18" s="1"/>
      <c r="N18" s="1"/>
      <c r="O18" s="1"/>
    </row>
    <row r="19" spans="1:15" ht="23.1" customHeight="1" x14ac:dyDescent="0.35">
      <c r="A19" s="53"/>
      <c r="B19" s="7">
        <v>10</v>
      </c>
      <c r="C19" s="61" t="s">
        <v>106</v>
      </c>
      <c r="D19" s="58">
        <v>11</v>
      </c>
      <c r="E19" s="58">
        <v>59</v>
      </c>
      <c r="F19" s="58">
        <v>171</v>
      </c>
      <c r="G19" s="58">
        <v>16</v>
      </c>
      <c r="H19" s="9">
        <f t="shared" si="0"/>
        <v>257</v>
      </c>
      <c r="I19" s="10">
        <f t="shared" si="1"/>
        <v>1.9076603325415678E-2</v>
      </c>
      <c r="J19" s="1"/>
      <c r="K19" s="1"/>
      <c r="L19" s="1"/>
      <c r="M19" s="1"/>
      <c r="N19" s="1"/>
      <c r="O19" s="1"/>
    </row>
    <row r="20" spans="1:15" ht="23.1" customHeight="1" x14ac:dyDescent="0.35">
      <c r="A20" s="53"/>
      <c r="B20" s="7">
        <v>11</v>
      </c>
      <c r="C20" s="61" t="s">
        <v>65</v>
      </c>
      <c r="D20" s="58">
        <v>175</v>
      </c>
      <c r="E20" s="58">
        <v>56</v>
      </c>
      <c r="F20" s="58">
        <v>19</v>
      </c>
      <c r="G20" s="58">
        <v>2</v>
      </c>
      <c r="H20" s="9">
        <f t="shared" si="0"/>
        <v>252</v>
      </c>
      <c r="I20" s="10">
        <f t="shared" si="1"/>
        <v>1.8705463182897862E-2</v>
      </c>
      <c r="J20" s="1"/>
      <c r="K20" s="1"/>
      <c r="L20" s="1"/>
      <c r="M20" s="1"/>
      <c r="N20" s="1"/>
      <c r="O20" s="1"/>
    </row>
    <row r="21" spans="1:15" ht="23.1" customHeight="1" x14ac:dyDescent="0.35">
      <c r="A21" s="53"/>
      <c r="B21" s="7">
        <v>12</v>
      </c>
      <c r="C21" s="61" t="s">
        <v>58</v>
      </c>
      <c r="D21" s="58">
        <v>48</v>
      </c>
      <c r="E21" s="58">
        <v>46</v>
      </c>
      <c r="F21" s="58">
        <v>138</v>
      </c>
      <c r="G21" s="58">
        <v>14</v>
      </c>
      <c r="H21" s="9">
        <f t="shared" si="0"/>
        <v>246</v>
      </c>
      <c r="I21" s="10">
        <f t="shared" si="1"/>
        <v>1.8260095011876483E-2</v>
      </c>
      <c r="J21" s="1"/>
      <c r="K21" s="1"/>
      <c r="L21" s="1"/>
      <c r="M21" s="1"/>
      <c r="N21" s="1"/>
      <c r="O21" s="1"/>
    </row>
    <row r="22" spans="1:15" ht="23.1" customHeight="1" x14ac:dyDescent="0.35">
      <c r="A22" s="53"/>
      <c r="B22" s="7">
        <v>13</v>
      </c>
      <c r="C22" s="61" t="s">
        <v>61</v>
      </c>
      <c r="D22" s="58">
        <v>50</v>
      </c>
      <c r="E22" s="58">
        <v>55</v>
      </c>
      <c r="F22" s="58">
        <v>94</v>
      </c>
      <c r="G22" s="58">
        <v>14</v>
      </c>
      <c r="H22" s="9">
        <f t="shared" si="0"/>
        <v>213</v>
      </c>
      <c r="I22" s="10">
        <f t="shared" si="1"/>
        <v>1.5810570071258908E-2</v>
      </c>
      <c r="J22" s="1"/>
      <c r="K22" s="1"/>
      <c r="L22" s="1"/>
      <c r="M22" s="1"/>
      <c r="N22" s="1"/>
      <c r="O22" s="1"/>
    </row>
    <row r="23" spans="1:15" ht="23.1" customHeight="1" x14ac:dyDescent="0.35">
      <c r="A23" s="53"/>
      <c r="B23" s="7">
        <v>14</v>
      </c>
      <c r="C23" s="61" t="s">
        <v>59</v>
      </c>
      <c r="D23" s="58">
        <v>54</v>
      </c>
      <c r="E23" s="58">
        <v>40</v>
      </c>
      <c r="F23" s="58">
        <v>51</v>
      </c>
      <c r="G23" s="58">
        <v>49</v>
      </c>
      <c r="H23" s="9">
        <f t="shared" si="0"/>
        <v>194</v>
      </c>
      <c r="I23" s="10">
        <f t="shared" si="1"/>
        <v>1.4400237529691211E-2</v>
      </c>
      <c r="J23" s="1"/>
      <c r="K23" s="1"/>
      <c r="L23" s="1"/>
      <c r="M23" s="1"/>
      <c r="N23" s="1"/>
      <c r="O23" s="1"/>
    </row>
    <row r="24" spans="1:15" ht="23.1" customHeight="1" x14ac:dyDescent="0.35">
      <c r="A24" s="53"/>
      <c r="B24" s="7">
        <v>15</v>
      </c>
      <c r="C24" s="61" t="s">
        <v>68</v>
      </c>
      <c r="D24" s="58">
        <v>40</v>
      </c>
      <c r="E24" s="58">
        <v>56</v>
      </c>
      <c r="F24" s="58">
        <v>66</v>
      </c>
      <c r="G24" s="58">
        <v>16</v>
      </c>
      <c r="H24" s="9">
        <f t="shared" si="0"/>
        <v>178</v>
      </c>
      <c r="I24" s="10">
        <f t="shared" si="1"/>
        <v>1.3212589073634205E-2</v>
      </c>
      <c r="J24" s="1"/>
      <c r="K24" s="1"/>
      <c r="L24" s="1"/>
      <c r="M24" s="1"/>
      <c r="N24" s="1"/>
      <c r="O24" s="1"/>
    </row>
    <row r="25" spans="1:15" ht="23.1" customHeight="1" x14ac:dyDescent="0.35">
      <c r="A25" s="53"/>
      <c r="B25" s="7">
        <v>16</v>
      </c>
      <c r="C25" s="61" t="s">
        <v>105</v>
      </c>
      <c r="D25" s="58">
        <v>78</v>
      </c>
      <c r="E25" s="58">
        <v>25</v>
      </c>
      <c r="F25" s="58">
        <v>42</v>
      </c>
      <c r="G25" s="58">
        <v>25</v>
      </c>
      <c r="H25" s="9">
        <f t="shared" si="0"/>
        <v>170</v>
      </c>
      <c r="I25" s="10">
        <f t="shared" si="1"/>
        <v>1.2618764845605701E-2</v>
      </c>
      <c r="J25" s="1"/>
      <c r="K25" s="1"/>
      <c r="L25" s="1"/>
      <c r="M25" s="1"/>
      <c r="N25" s="1"/>
      <c r="O25" s="1"/>
    </row>
    <row r="26" spans="1:15" ht="23.1" customHeight="1" x14ac:dyDescent="0.35">
      <c r="A26" s="53"/>
      <c r="B26" s="7">
        <v>17</v>
      </c>
      <c r="C26" s="61" t="s">
        <v>62</v>
      </c>
      <c r="D26" s="58">
        <v>13</v>
      </c>
      <c r="E26" s="58">
        <v>27</v>
      </c>
      <c r="F26" s="58">
        <v>58</v>
      </c>
      <c r="G26" s="58">
        <v>12</v>
      </c>
      <c r="H26" s="9">
        <f t="shared" si="0"/>
        <v>110</v>
      </c>
      <c r="I26" s="10">
        <f t="shared" si="1"/>
        <v>8.1650831353919234E-3</v>
      </c>
      <c r="J26" s="1"/>
      <c r="K26" s="1"/>
      <c r="L26" s="1"/>
      <c r="M26" s="1"/>
      <c r="N26" s="1"/>
      <c r="O26" s="1"/>
    </row>
    <row r="27" spans="1:15" ht="23.1" customHeight="1" x14ac:dyDescent="0.35">
      <c r="A27" s="53"/>
      <c r="B27" s="7">
        <v>18</v>
      </c>
      <c r="C27" s="61" t="s">
        <v>75</v>
      </c>
      <c r="D27" s="58">
        <v>6</v>
      </c>
      <c r="E27" s="58">
        <v>22</v>
      </c>
      <c r="F27" s="58">
        <v>19</v>
      </c>
      <c r="G27" s="58">
        <v>22</v>
      </c>
      <c r="H27" s="9">
        <f t="shared" si="0"/>
        <v>69</v>
      </c>
      <c r="I27" s="10">
        <f t="shared" si="1"/>
        <v>5.1217339667458429E-3</v>
      </c>
      <c r="J27" s="1"/>
      <c r="K27" s="1"/>
      <c r="L27" s="1"/>
      <c r="M27" s="1"/>
      <c r="N27" s="1"/>
      <c r="O27" s="1"/>
    </row>
    <row r="28" spans="1:15" ht="23.1" customHeight="1" x14ac:dyDescent="0.35">
      <c r="A28" s="53"/>
      <c r="B28" s="7">
        <v>19</v>
      </c>
      <c r="C28" s="61" t="s">
        <v>71</v>
      </c>
      <c r="D28" s="58">
        <v>30</v>
      </c>
      <c r="E28" s="58">
        <v>7</v>
      </c>
      <c r="F28" s="58">
        <v>17</v>
      </c>
      <c r="G28" s="58">
        <v>4</v>
      </c>
      <c r="H28" s="9">
        <f t="shared" si="0"/>
        <v>58</v>
      </c>
      <c r="I28" s="10">
        <f t="shared" si="1"/>
        <v>4.3052256532066504E-3</v>
      </c>
      <c r="J28" s="1"/>
      <c r="K28" s="1"/>
      <c r="L28" s="1"/>
      <c r="M28" s="1"/>
      <c r="N28" s="1"/>
      <c r="O28" s="1"/>
    </row>
    <row r="29" spans="1:15" ht="23.1" customHeight="1" x14ac:dyDescent="0.35">
      <c r="A29" s="53"/>
      <c r="B29" s="7">
        <v>20</v>
      </c>
      <c r="C29" s="61" t="s">
        <v>77</v>
      </c>
      <c r="D29" s="58">
        <v>28</v>
      </c>
      <c r="E29" s="58">
        <v>3</v>
      </c>
      <c r="F29" s="58">
        <v>6</v>
      </c>
      <c r="G29" s="58">
        <v>3</v>
      </c>
      <c r="H29" s="9">
        <f t="shared" si="0"/>
        <v>40</v>
      </c>
      <c r="I29" s="10">
        <f t="shared" si="1"/>
        <v>2.9691211401425177E-3</v>
      </c>
      <c r="J29" s="1"/>
      <c r="K29" s="1"/>
      <c r="L29" s="1"/>
      <c r="M29" s="1"/>
      <c r="N29" s="1"/>
      <c r="O29" s="1"/>
    </row>
    <row r="30" spans="1:15" ht="23.1" customHeight="1" x14ac:dyDescent="0.35">
      <c r="A30" s="53"/>
      <c r="B30" s="7">
        <v>21</v>
      </c>
      <c r="C30" s="61" t="s">
        <v>104</v>
      </c>
      <c r="D30" s="58">
        <v>0</v>
      </c>
      <c r="E30" s="58">
        <v>30</v>
      </c>
      <c r="F30" s="58">
        <v>1</v>
      </c>
      <c r="G30" s="58">
        <v>0</v>
      </c>
      <c r="H30" s="9">
        <f t="shared" si="0"/>
        <v>31</v>
      </c>
      <c r="I30" s="10">
        <f t="shared" si="1"/>
        <v>2.3010688836104512E-3</v>
      </c>
      <c r="J30" s="1"/>
      <c r="K30" s="1"/>
      <c r="L30" s="1"/>
      <c r="M30" s="1"/>
      <c r="N30" s="1"/>
      <c r="O30" s="1"/>
    </row>
    <row r="31" spans="1:15" ht="23.1" customHeight="1" x14ac:dyDescent="0.35">
      <c r="A31" s="53"/>
      <c r="B31" s="7">
        <v>22</v>
      </c>
      <c r="C31" s="61" t="s">
        <v>102</v>
      </c>
      <c r="D31" s="58">
        <v>0</v>
      </c>
      <c r="E31" s="58">
        <v>5</v>
      </c>
      <c r="F31" s="58">
        <v>18</v>
      </c>
      <c r="G31" s="58">
        <v>4</v>
      </c>
      <c r="H31" s="9">
        <f t="shared" si="0"/>
        <v>27</v>
      </c>
      <c r="I31" s="10">
        <f t="shared" si="1"/>
        <v>2.0041567695961997E-3</v>
      </c>
      <c r="J31" s="1"/>
      <c r="K31" s="1"/>
      <c r="L31" s="1"/>
      <c r="M31" s="1"/>
      <c r="N31" s="1"/>
      <c r="O31" s="1"/>
    </row>
    <row r="32" spans="1:15" ht="23.1" customHeight="1" x14ac:dyDescent="0.35">
      <c r="A32" s="53"/>
      <c r="B32" s="7">
        <v>23</v>
      </c>
      <c r="C32" s="61" t="s">
        <v>165</v>
      </c>
      <c r="D32" s="58">
        <v>5</v>
      </c>
      <c r="E32" s="58">
        <v>5</v>
      </c>
      <c r="F32" s="58">
        <v>7</v>
      </c>
      <c r="G32" s="58">
        <v>3</v>
      </c>
      <c r="H32" s="9">
        <f t="shared" si="0"/>
        <v>20</v>
      </c>
      <c r="I32" s="10">
        <f t="shared" si="1"/>
        <v>1.4845605700712589E-3</v>
      </c>
      <c r="J32" s="1"/>
      <c r="K32" s="1"/>
      <c r="L32" s="1"/>
      <c r="M32" s="1"/>
      <c r="N32" s="1"/>
      <c r="O32" s="1"/>
    </row>
    <row r="33" spans="1:15" ht="23.1" customHeight="1" x14ac:dyDescent="0.35">
      <c r="A33" s="53"/>
      <c r="B33" s="7">
        <v>24</v>
      </c>
      <c r="C33" s="61" t="s">
        <v>69</v>
      </c>
      <c r="D33" s="58">
        <v>8</v>
      </c>
      <c r="E33" s="58">
        <v>4</v>
      </c>
      <c r="F33" s="58">
        <v>6</v>
      </c>
      <c r="G33" s="58">
        <v>0</v>
      </c>
      <c r="H33" s="9">
        <f t="shared" si="0"/>
        <v>18</v>
      </c>
      <c r="I33" s="10">
        <f t="shared" si="1"/>
        <v>1.3361045130641329E-3</v>
      </c>
      <c r="J33" s="1"/>
      <c r="K33" s="1"/>
      <c r="L33" s="1"/>
      <c r="M33" s="1"/>
      <c r="N33" s="1"/>
      <c r="O33" s="1"/>
    </row>
    <row r="34" spans="1:15" ht="23.1" customHeight="1" x14ac:dyDescent="0.35">
      <c r="A34" s="53"/>
      <c r="B34" s="7">
        <v>25</v>
      </c>
      <c r="C34" s="61" t="s">
        <v>79</v>
      </c>
      <c r="D34" s="58">
        <v>6</v>
      </c>
      <c r="E34" s="58">
        <v>4</v>
      </c>
      <c r="F34" s="58">
        <v>3</v>
      </c>
      <c r="G34" s="58">
        <v>4</v>
      </c>
      <c r="H34" s="9">
        <f t="shared" si="0"/>
        <v>17</v>
      </c>
      <c r="I34" s="10">
        <f t="shared" si="1"/>
        <v>1.2618764845605702E-3</v>
      </c>
      <c r="J34" s="1"/>
      <c r="K34" s="1"/>
      <c r="L34" s="1"/>
      <c r="M34" s="1"/>
      <c r="N34" s="1"/>
      <c r="O34" s="1"/>
    </row>
    <row r="35" spans="1:15" ht="23.1" customHeight="1" x14ac:dyDescent="0.35">
      <c r="A35" s="53"/>
      <c r="B35" s="7">
        <v>26</v>
      </c>
      <c r="C35" s="61" t="s">
        <v>66</v>
      </c>
      <c r="D35" s="58">
        <v>8</v>
      </c>
      <c r="E35" s="58">
        <v>1</v>
      </c>
      <c r="F35" s="58">
        <v>2</v>
      </c>
      <c r="G35" s="58">
        <v>0</v>
      </c>
      <c r="H35" s="9">
        <f t="shared" si="0"/>
        <v>11</v>
      </c>
      <c r="I35" s="10">
        <f t="shared" si="1"/>
        <v>8.1650831353919241E-4</v>
      </c>
      <c r="J35" s="1"/>
      <c r="K35" s="1"/>
      <c r="L35" s="1"/>
      <c r="M35" s="1"/>
      <c r="N35" s="1"/>
      <c r="O35" s="1"/>
    </row>
    <row r="36" spans="1:15" ht="23.1" customHeight="1" x14ac:dyDescent="0.35">
      <c r="A36" s="53"/>
      <c r="B36" s="7">
        <v>27</v>
      </c>
      <c r="C36" s="61" t="s">
        <v>97</v>
      </c>
      <c r="D36" s="58">
        <v>0</v>
      </c>
      <c r="E36" s="58">
        <v>11</v>
      </c>
      <c r="F36" s="58">
        <v>0</v>
      </c>
      <c r="G36" s="58">
        <v>0</v>
      </c>
      <c r="H36" s="9">
        <f t="shared" si="0"/>
        <v>11</v>
      </c>
      <c r="I36" s="10">
        <f t="shared" si="1"/>
        <v>8.1650831353919241E-4</v>
      </c>
      <c r="J36" s="1"/>
      <c r="K36" s="1"/>
      <c r="L36" s="1"/>
      <c r="M36" s="1"/>
      <c r="N36" s="1"/>
      <c r="O36" s="1"/>
    </row>
    <row r="37" spans="1:15" ht="23.1" customHeight="1" x14ac:dyDescent="0.35">
      <c r="A37" s="53"/>
      <c r="B37" s="7">
        <v>28</v>
      </c>
      <c r="C37" s="61" t="s">
        <v>101</v>
      </c>
      <c r="D37" s="58">
        <v>5</v>
      </c>
      <c r="E37" s="58">
        <v>0</v>
      </c>
      <c r="F37" s="58">
        <v>0</v>
      </c>
      <c r="G37" s="58">
        <v>2</v>
      </c>
      <c r="H37" s="9">
        <f t="shared" si="0"/>
        <v>7</v>
      </c>
      <c r="I37" s="10">
        <f t="shared" si="1"/>
        <v>5.1959619952494061E-4</v>
      </c>
      <c r="J37" s="1"/>
      <c r="K37" s="1"/>
      <c r="L37" s="1"/>
      <c r="M37" s="1"/>
      <c r="N37" s="1"/>
      <c r="O37" s="1"/>
    </row>
    <row r="38" spans="1:15" ht="23.1" customHeight="1" x14ac:dyDescent="0.35">
      <c r="A38" s="53"/>
      <c r="B38" s="7">
        <v>29</v>
      </c>
      <c r="C38" s="61" t="s">
        <v>100</v>
      </c>
      <c r="D38" s="58">
        <v>3</v>
      </c>
      <c r="E38" s="58">
        <v>0</v>
      </c>
      <c r="F38" s="58">
        <v>3</v>
      </c>
      <c r="G38" s="58">
        <v>1</v>
      </c>
      <c r="H38" s="9">
        <f t="shared" si="0"/>
        <v>7</v>
      </c>
      <c r="I38" s="10">
        <f t="shared" si="1"/>
        <v>5.1959619952494061E-4</v>
      </c>
      <c r="J38" s="1"/>
      <c r="K38" s="1"/>
      <c r="L38" s="1"/>
      <c r="M38" s="1"/>
      <c r="N38" s="1"/>
      <c r="O38" s="1"/>
    </row>
    <row r="39" spans="1:15" ht="23.1" customHeight="1" x14ac:dyDescent="0.35">
      <c r="A39" s="53"/>
      <c r="B39" s="7">
        <v>30</v>
      </c>
      <c r="C39" s="61" t="s">
        <v>98</v>
      </c>
      <c r="D39" s="58">
        <v>0</v>
      </c>
      <c r="E39" s="58">
        <v>2</v>
      </c>
      <c r="F39" s="58">
        <v>4</v>
      </c>
      <c r="G39" s="58">
        <v>0</v>
      </c>
      <c r="H39" s="9">
        <f t="shared" si="0"/>
        <v>6</v>
      </c>
      <c r="I39" s="10">
        <f t="shared" si="1"/>
        <v>4.4536817102137769E-4</v>
      </c>
      <c r="J39" s="1"/>
      <c r="K39" s="1"/>
      <c r="L39" s="1"/>
      <c r="M39" s="1"/>
      <c r="N39" s="1"/>
      <c r="O39" s="1"/>
    </row>
    <row r="40" spans="1:15" ht="23.1" customHeight="1" x14ac:dyDescent="0.35">
      <c r="A40" s="53"/>
      <c r="B40" s="7">
        <v>31</v>
      </c>
      <c r="C40" s="61" t="s">
        <v>78</v>
      </c>
      <c r="D40" s="58">
        <v>2</v>
      </c>
      <c r="E40" s="58">
        <v>0</v>
      </c>
      <c r="F40" s="58">
        <v>4</v>
      </c>
      <c r="G40" s="58">
        <v>0</v>
      </c>
      <c r="H40" s="9">
        <f t="shared" si="0"/>
        <v>6</v>
      </c>
      <c r="I40" s="10">
        <f t="shared" si="1"/>
        <v>4.4536817102137769E-4</v>
      </c>
      <c r="J40" s="1"/>
      <c r="K40" s="1"/>
      <c r="L40" s="1"/>
      <c r="M40" s="1"/>
      <c r="N40" s="1"/>
      <c r="O40" s="1"/>
    </row>
    <row r="41" spans="1:15" ht="23.1" customHeight="1" x14ac:dyDescent="0.35">
      <c r="A41" s="53"/>
      <c r="B41" s="7">
        <v>32</v>
      </c>
      <c r="C41" s="61" t="s">
        <v>96</v>
      </c>
      <c r="D41" s="58">
        <v>1</v>
      </c>
      <c r="E41" s="58">
        <v>0</v>
      </c>
      <c r="F41" s="58">
        <v>3</v>
      </c>
      <c r="G41" s="58">
        <v>0</v>
      </c>
      <c r="H41" s="9">
        <f t="shared" si="0"/>
        <v>4</v>
      </c>
      <c r="I41" s="10">
        <f t="shared" si="1"/>
        <v>2.9691211401425179E-4</v>
      </c>
      <c r="J41" s="1"/>
      <c r="K41" s="1"/>
      <c r="L41" s="1"/>
      <c r="M41" s="1"/>
      <c r="N41" s="1"/>
      <c r="O41" s="1"/>
    </row>
    <row r="42" spans="1:15" ht="23.1" customHeight="1" x14ac:dyDescent="0.35">
      <c r="A42" s="53"/>
      <c r="B42" s="7">
        <v>33</v>
      </c>
      <c r="C42" s="61" t="s">
        <v>76</v>
      </c>
      <c r="D42" s="58">
        <v>2</v>
      </c>
      <c r="E42" s="58">
        <v>0</v>
      </c>
      <c r="F42" s="58">
        <v>1</v>
      </c>
      <c r="G42" s="58">
        <v>0</v>
      </c>
      <c r="H42" s="9">
        <f t="shared" si="0"/>
        <v>3</v>
      </c>
      <c r="I42" s="10">
        <f t="shared" si="1"/>
        <v>2.2268408551068885E-4</v>
      </c>
      <c r="J42" s="1"/>
      <c r="K42" s="1"/>
      <c r="L42" s="1"/>
      <c r="M42" s="1"/>
      <c r="N42" s="1"/>
      <c r="O42" s="1"/>
    </row>
    <row r="43" spans="1:15" ht="23.1" customHeight="1" x14ac:dyDescent="0.35">
      <c r="A43" s="53"/>
      <c r="B43" s="7">
        <v>34</v>
      </c>
      <c r="C43" s="61" t="s">
        <v>99</v>
      </c>
      <c r="D43" s="58">
        <v>2</v>
      </c>
      <c r="E43" s="58">
        <v>0</v>
      </c>
      <c r="F43" s="58">
        <v>0</v>
      </c>
      <c r="G43" s="58">
        <v>0</v>
      </c>
      <c r="H43" s="9">
        <f t="shared" si="0"/>
        <v>2</v>
      </c>
      <c r="I43" s="10">
        <f t="shared" si="1"/>
        <v>1.484560570071259E-4</v>
      </c>
      <c r="J43" s="1"/>
      <c r="K43" s="1"/>
      <c r="L43" s="1"/>
      <c r="M43" s="1"/>
      <c r="N43" s="1"/>
      <c r="O43" s="1"/>
    </row>
    <row r="44" spans="1:15" ht="23.1" customHeight="1" x14ac:dyDescent="0.35">
      <c r="A44" s="53"/>
      <c r="B44" s="7">
        <v>35</v>
      </c>
      <c r="C44" s="61" t="s">
        <v>94</v>
      </c>
      <c r="D44" s="58">
        <v>0</v>
      </c>
      <c r="E44" s="58">
        <v>0</v>
      </c>
      <c r="F44" s="58">
        <v>1</v>
      </c>
      <c r="G44" s="58">
        <v>0</v>
      </c>
      <c r="H44" s="9">
        <f t="shared" si="0"/>
        <v>1</v>
      </c>
      <c r="I44" s="10">
        <f t="shared" si="1"/>
        <v>7.4228028503562949E-5</v>
      </c>
      <c r="J44" s="1"/>
      <c r="K44" s="1"/>
      <c r="L44" s="1"/>
      <c r="M44" s="1"/>
      <c r="N44" s="1"/>
      <c r="O44" s="1"/>
    </row>
    <row r="45" spans="1:15" ht="23.1" customHeight="1" x14ac:dyDescent="0.35">
      <c r="A45" s="53"/>
      <c r="B45" s="7">
        <v>36</v>
      </c>
      <c r="C45" s="61" t="s">
        <v>91</v>
      </c>
      <c r="D45" s="58">
        <v>0</v>
      </c>
      <c r="E45" s="58">
        <v>0</v>
      </c>
      <c r="F45" s="58">
        <v>1</v>
      </c>
      <c r="G45" s="58">
        <v>0</v>
      </c>
      <c r="H45" s="9">
        <f t="shared" si="0"/>
        <v>1</v>
      </c>
      <c r="I45" s="10">
        <f t="shared" si="1"/>
        <v>7.4228028503562949E-5</v>
      </c>
      <c r="J45" s="1"/>
      <c r="K45" s="1"/>
      <c r="L45" s="1"/>
      <c r="M45" s="1"/>
      <c r="N45" s="1"/>
      <c r="O45" s="1"/>
    </row>
    <row r="46" spans="1:15" ht="23.1" customHeight="1" x14ac:dyDescent="0.35">
      <c r="A46" s="53"/>
      <c r="B46" s="7">
        <v>37</v>
      </c>
      <c r="C46" s="61" t="s">
        <v>90</v>
      </c>
      <c r="D46" s="58">
        <v>1</v>
      </c>
      <c r="E46" s="58">
        <v>0</v>
      </c>
      <c r="F46" s="58">
        <v>0</v>
      </c>
      <c r="G46" s="58">
        <v>0</v>
      </c>
      <c r="H46" s="9">
        <f t="shared" si="0"/>
        <v>1</v>
      </c>
      <c r="I46" s="10">
        <f t="shared" si="1"/>
        <v>7.4228028503562949E-5</v>
      </c>
      <c r="J46" s="1"/>
      <c r="K46" s="1"/>
      <c r="L46" s="1"/>
      <c r="M46" s="1"/>
      <c r="N46" s="1"/>
      <c r="O46" s="1"/>
    </row>
    <row r="47" spans="1:15" ht="23.1" customHeight="1" x14ac:dyDescent="0.35">
      <c r="A47" s="53"/>
      <c r="B47" s="7">
        <v>38</v>
      </c>
      <c r="C47" s="61" t="s">
        <v>89</v>
      </c>
      <c r="D47" s="58">
        <v>0</v>
      </c>
      <c r="E47" s="58">
        <v>0</v>
      </c>
      <c r="F47" s="58">
        <v>1</v>
      </c>
      <c r="G47" s="58">
        <v>0</v>
      </c>
      <c r="H47" s="9">
        <f t="shared" si="0"/>
        <v>1</v>
      </c>
      <c r="I47" s="10">
        <f t="shared" si="1"/>
        <v>7.4228028503562949E-5</v>
      </c>
      <c r="J47" s="1"/>
      <c r="K47" s="1"/>
      <c r="L47" s="1"/>
      <c r="M47" s="1"/>
      <c r="N47" s="1"/>
      <c r="O47" s="1"/>
    </row>
    <row r="48" spans="1:15" ht="23.1" customHeight="1" x14ac:dyDescent="0.35">
      <c r="A48" s="53"/>
      <c r="B48" s="7">
        <v>39</v>
      </c>
      <c r="C48" s="61" t="s">
        <v>107</v>
      </c>
      <c r="D48" s="58">
        <v>0</v>
      </c>
      <c r="E48" s="58">
        <v>0</v>
      </c>
      <c r="F48" s="58">
        <v>0</v>
      </c>
      <c r="G48" s="58">
        <v>0</v>
      </c>
      <c r="H48" s="9">
        <f t="shared" si="0"/>
        <v>0</v>
      </c>
      <c r="I48" s="10">
        <f t="shared" si="1"/>
        <v>0</v>
      </c>
      <c r="J48" s="1"/>
      <c r="K48" s="1"/>
      <c r="L48" s="1"/>
      <c r="M48" s="1"/>
      <c r="N48" s="1"/>
      <c r="O48" s="1"/>
    </row>
    <row r="49" spans="1:15" ht="23.1" customHeight="1" x14ac:dyDescent="0.35">
      <c r="A49" s="53"/>
      <c r="B49" s="7">
        <v>40</v>
      </c>
      <c r="C49" s="61" t="s">
        <v>112</v>
      </c>
      <c r="D49" s="58">
        <v>0</v>
      </c>
      <c r="E49" s="58">
        <v>0</v>
      </c>
      <c r="F49" s="58">
        <v>0</v>
      </c>
      <c r="G49" s="58">
        <v>0</v>
      </c>
      <c r="H49" s="9">
        <f t="shared" si="0"/>
        <v>0</v>
      </c>
      <c r="I49" s="10">
        <f t="shared" si="1"/>
        <v>0</v>
      </c>
      <c r="J49" s="1"/>
      <c r="K49" s="1"/>
      <c r="L49" s="1"/>
      <c r="M49" s="1"/>
      <c r="N49" s="1"/>
      <c r="O49" s="1"/>
    </row>
    <row r="50" spans="1:15" ht="23.1" customHeight="1" x14ac:dyDescent="0.35">
      <c r="A50" s="53"/>
      <c r="B50" s="7">
        <v>41</v>
      </c>
      <c r="C50" s="61" t="s">
        <v>63</v>
      </c>
      <c r="D50" s="58">
        <v>0</v>
      </c>
      <c r="E50" s="58">
        <v>0</v>
      </c>
      <c r="F50" s="58">
        <v>0</v>
      </c>
      <c r="G50" s="58">
        <v>0</v>
      </c>
      <c r="H50" s="9">
        <f t="shared" si="0"/>
        <v>0</v>
      </c>
      <c r="I50" s="10">
        <f t="shared" si="1"/>
        <v>0</v>
      </c>
      <c r="J50" s="1"/>
      <c r="K50" s="1"/>
      <c r="L50" s="1"/>
      <c r="M50" s="1"/>
      <c r="N50" s="1"/>
      <c r="O50" s="1"/>
    </row>
    <row r="51" spans="1:15" ht="23.1" customHeight="1" x14ac:dyDescent="0.35">
      <c r="A51" s="53"/>
      <c r="B51" s="7">
        <v>42</v>
      </c>
      <c r="C51" s="61" t="s">
        <v>95</v>
      </c>
      <c r="D51" s="58">
        <v>0</v>
      </c>
      <c r="E51" s="58">
        <v>0</v>
      </c>
      <c r="F51" s="58">
        <v>0</v>
      </c>
      <c r="G51" s="58">
        <v>0</v>
      </c>
      <c r="H51" s="9">
        <f t="shared" si="0"/>
        <v>0</v>
      </c>
      <c r="I51" s="10">
        <f t="shared" si="1"/>
        <v>0</v>
      </c>
      <c r="J51" s="1"/>
      <c r="K51" s="1"/>
      <c r="L51" s="1"/>
      <c r="M51" s="1"/>
      <c r="N51" s="1"/>
      <c r="O51" s="1"/>
    </row>
    <row r="52" spans="1:15" ht="23.1" customHeight="1" x14ac:dyDescent="0.35">
      <c r="A52" s="53"/>
      <c r="B52" s="7">
        <v>43</v>
      </c>
      <c r="C52" s="61" t="s">
        <v>92</v>
      </c>
      <c r="D52" s="58">
        <v>0</v>
      </c>
      <c r="E52" s="58">
        <v>0</v>
      </c>
      <c r="F52" s="58">
        <v>0</v>
      </c>
      <c r="G52" s="58">
        <v>0</v>
      </c>
      <c r="H52" s="9">
        <f t="shared" si="0"/>
        <v>0</v>
      </c>
      <c r="I52" s="10">
        <f t="shared" si="1"/>
        <v>0</v>
      </c>
      <c r="J52" s="1"/>
      <c r="K52" s="1"/>
      <c r="L52" s="1"/>
      <c r="M52" s="1"/>
      <c r="N52" s="1"/>
      <c r="O52" s="1"/>
    </row>
    <row r="53" spans="1:15" ht="23.1" customHeight="1" x14ac:dyDescent="0.35">
      <c r="A53" s="53"/>
      <c r="B53" s="7">
        <v>44</v>
      </c>
      <c r="C53" s="61" t="s">
        <v>72</v>
      </c>
      <c r="D53" s="58">
        <v>0</v>
      </c>
      <c r="E53" s="58">
        <v>0</v>
      </c>
      <c r="F53" s="58">
        <v>0</v>
      </c>
      <c r="G53" s="58">
        <v>0</v>
      </c>
      <c r="H53" s="9">
        <f t="shared" si="0"/>
        <v>0</v>
      </c>
      <c r="I53" s="10">
        <f t="shared" si="1"/>
        <v>0</v>
      </c>
      <c r="J53" s="1"/>
      <c r="K53" s="1"/>
      <c r="L53" s="1"/>
      <c r="M53" s="1"/>
      <c r="N53" s="1"/>
      <c r="O53" s="1"/>
    </row>
    <row r="54" spans="1:15" ht="23.1" customHeight="1" x14ac:dyDescent="0.35">
      <c r="A54" s="53"/>
      <c r="B54" s="7">
        <v>45</v>
      </c>
      <c r="C54" s="61" t="s">
        <v>93</v>
      </c>
      <c r="D54" s="58">
        <v>0</v>
      </c>
      <c r="E54" s="58">
        <v>0</v>
      </c>
      <c r="F54" s="58">
        <v>0</v>
      </c>
      <c r="G54" s="58">
        <v>0</v>
      </c>
      <c r="H54" s="9">
        <f t="shared" si="0"/>
        <v>0</v>
      </c>
      <c r="I54" s="10">
        <f t="shared" si="1"/>
        <v>0</v>
      </c>
      <c r="J54" s="1"/>
      <c r="K54" s="1"/>
      <c r="L54" s="1"/>
      <c r="M54" s="1"/>
      <c r="N54" s="1"/>
      <c r="O54" s="1"/>
    </row>
    <row r="55" spans="1:15" ht="23.1" customHeight="1" x14ac:dyDescent="0.35">
      <c r="A55" s="53"/>
      <c r="B55" s="7">
        <v>46</v>
      </c>
      <c r="C55" s="61" t="s">
        <v>64</v>
      </c>
      <c r="D55" s="58">
        <v>0</v>
      </c>
      <c r="E55" s="58">
        <v>0</v>
      </c>
      <c r="F55" s="58">
        <v>0</v>
      </c>
      <c r="G55" s="58">
        <v>0</v>
      </c>
      <c r="H55" s="9">
        <f t="shared" si="0"/>
        <v>0</v>
      </c>
      <c r="I55" s="10">
        <f t="shared" si="1"/>
        <v>0</v>
      </c>
      <c r="J55" s="1"/>
      <c r="K55" s="1"/>
      <c r="L55" s="1"/>
      <c r="M55" s="1"/>
      <c r="N55" s="1"/>
      <c r="O55" s="1"/>
    </row>
    <row r="56" spans="1:15" ht="23.1" customHeight="1" x14ac:dyDescent="0.35">
      <c r="A56" s="53"/>
      <c r="B56" s="7"/>
      <c r="C56" s="61" t="s">
        <v>73</v>
      </c>
      <c r="D56" s="58">
        <v>15</v>
      </c>
      <c r="E56" s="58">
        <v>6</v>
      </c>
      <c r="F56" s="58">
        <v>15</v>
      </c>
      <c r="G56" s="58">
        <v>0</v>
      </c>
      <c r="H56" s="9">
        <f t="shared" si="0"/>
        <v>36</v>
      </c>
      <c r="I56" s="10">
        <f t="shared" si="1"/>
        <v>2.6722090261282658E-3</v>
      </c>
      <c r="J56" s="1"/>
      <c r="K56" s="1"/>
      <c r="L56" s="1"/>
      <c r="M56" s="1"/>
      <c r="N56" s="1"/>
      <c r="O56" s="1"/>
    </row>
    <row r="57" spans="1:15" ht="23.1" customHeight="1" x14ac:dyDescent="0.35">
      <c r="A57" s="53"/>
      <c r="B57" s="7"/>
      <c r="C57" s="61" t="s">
        <v>103</v>
      </c>
      <c r="D57" s="58">
        <v>74</v>
      </c>
      <c r="E57" s="58">
        <v>1</v>
      </c>
      <c r="F57" s="58">
        <v>4</v>
      </c>
      <c r="G57" s="58">
        <v>0</v>
      </c>
      <c r="H57" s="9">
        <f t="shared" si="0"/>
        <v>79</v>
      </c>
      <c r="I57" s="10">
        <f t="shared" si="1"/>
        <v>5.8640142517814723E-3</v>
      </c>
      <c r="J57" s="1"/>
      <c r="K57" s="1"/>
      <c r="L57" s="1"/>
      <c r="M57" s="1"/>
      <c r="N57" s="1"/>
      <c r="O57" s="1"/>
    </row>
    <row r="58" spans="1:15" ht="23.1" customHeight="1" thickBot="1" x14ac:dyDescent="0.4">
      <c r="A58" s="1"/>
      <c r="B58" s="87" t="s">
        <v>2</v>
      </c>
      <c r="C58" s="88"/>
      <c r="D58" s="73">
        <f>SUM(D10:D57)</f>
        <v>5894</v>
      </c>
      <c r="E58" s="73">
        <f t="shared" ref="E58:H58" si="2">SUM(E10:E57)</f>
        <v>2412</v>
      </c>
      <c r="F58" s="73">
        <f t="shared" si="2"/>
        <v>3416</v>
      </c>
      <c r="G58" s="73">
        <f t="shared" si="2"/>
        <v>1750</v>
      </c>
      <c r="H58" s="73">
        <f t="shared" si="2"/>
        <v>13472</v>
      </c>
      <c r="I58" s="11">
        <f>SUM(I10:I57)</f>
        <v>1</v>
      </c>
      <c r="J58" s="1"/>
      <c r="K58" s="1"/>
      <c r="L58" s="1"/>
      <c r="M58" s="1"/>
      <c r="N58" s="1"/>
      <c r="O58" s="1"/>
    </row>
    <row r="59" spans="1:15" ht="21.75" customHeight="1" x14ac:dyDescent="0.35">
      <c r="A59" s="1"/>
      <c r="B59" s="54" t="s">
        <v>47</v>
      </c>
      <c r="C59" s="55"/>
      <c r="D59" s="55"/>
      <c r="E59" s="55"/>
      <c r="F59" s="55"/>
      <c r="G59" s="55"/>
      <c r="H59" s="1"/>
      <c r="I59" s="1"/>
      <c r="J59" s="1"/>
      <c r="K59" s="1"/>
      <c r="L59" s="1"/>
      <c r="M59" s="1"/>
      <c r="N59" s="1"/>
      <c r="O59" s="1"/>
    </row>
  </sheetData>
  <autoFilter ref="B9:I36">
    <sortState ref="B10:I57">
      <sortCondition descending="1" ref="H9:H38"/>
    </sortState>
  </autoFilter>
  <mergeCells count="3">
    <mergeCell ref="B6:I6"/>
    <mergeCell ref="B7:I7"/>
    <mergeCell ref="B58:C58"/>
  </mergeCells>
  <conditionalFormatting sqref="I10:I58">
    <cfRule type="dataBar" priority="450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{C6294364-1EA6-4606-A0CB-4FE824912AEF}</x14:id>
        </ext>
      </extLst>
    </cfRule>
    <cfRule type="dataBar" priority="45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{17C9C879-0D59-4190-BF48-163A67CDCE97}</x14:id>
        </ext>
      </extLst>
    </cfRule>
  </conditionalFormatting>
  <conditionalFormatting sqref="I10:I58">
    <cfRule type="dataBar" priority="45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{E91C6405-725C-4918-A0D3-BD5F0ED27B16}</x14:id>
        </ext>
      </extLst>
    </cfRule>
    <cfRule type="dataBar" priority="45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{38BA1B84-A2DC-47EF-B9FA-2A4BC24997D3}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294364-1EA6-4606-A0CB-4FE824912A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C9C879-0D59-4190-BF48-163A67CDCE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I10:I58</xm:sqref>
        </x14:conditionalFormatting>
        <x14:conditionalFormatting xmlns:xm="http://schemas.microsoft.com/office/excel/2006/main">
          <x14:cfRule type="dataBar" id="{E91C6405-725C-4918-A0D3-BD5F0ED27B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BA1B84-A2DC-47EF-B9FA-2A4BC24997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I10:I58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9"/>
  <sheetViews>
    <sheetView workbookViewId="0"/>
  </sheetViews>
  <sheetFormatPr baseColWidth="10" defaultRowHeight="15" x14ac:dyDescent="0.25"/>
  <cols>
    <col min="1" max="1" width="0.42578125" customWidth="1"/>
    <col min="2" max="2" width="4.7109375" customWidth="1"/>
    <col min="3" max="3" width="40.7109375" customWidth="1"/>
    <col min="4" max="4" width="12.7109375" customWidth="1"/>
    <col min="5" max="5" width="10.5703125" customWidth="1"/>
    <col min="6" max="6" width="9.7109375" customWidth="1"/>
    <col min="7" max="7" width="11.5703125" customWidth="1"/>
    <col min="8" max="8" width="16.7109375" bestFit="1" customWidth="1"/>
    <col min="9" max="9" width="11.5703125" bestFit="1" customWidth="1"/>
    <col min="10" max="10" width="15.5703125" customWidth="1"/>
    <col min="11" max="11" width="3.42578125" customWidth="1"/>
    <col min="14" max="14" width="11.5703125" customWidth="1"/>
    <col min="15" max="15" width="6.28515625" customWidth="1"/>
    <col min="16" max="16" width="1.28515625" customWidth="1"/>
  </cols>
  <sheetData>
    <row r="5" spans="1:16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ht="20.25" customHeight="1" x14ac:dyDescent="0.25">
      <c r="B6" s="85" t="s">
        <v>161</v>
      </c>
      <c r="C6" s="85"/>
      <c r="D6" s="85"/>
      <c r="E6" s="85"/>
      <c r="F6" s="85"/>
      <c r="G6" s="85"/>
      <c r="H6" s="85"/>
      <c r="I6" s="85"/>
      <c r="J6" s="85"/>
      <c r="K6" s="56"/>
      <c r="L6" s="56"/>
      <c r="M6" s="56"/>
      <c r="N6" s="56"/>
      <c r="O6" s="56"/>
      <c r="P6" s="56"/>
    </row>
    <row r="7" spans="1:16" ht="15.75" x14ac:dyDescent="0.3">
      <c r="B7" s="86" t="str">
        <f>TITULOS!C8</f>
        <v>AÑO 2019 (ENERO - DICIEMBRE)</v>
      </c>
      <c r="C7" s="86"/>
      <c r="D7" s="86"/>
      <c r="E7" s="86"/>
      <c r="F7" s="86"/>
      <c r="G7" s="86"/>
      <c r="H7" s="86"/>
      <c r="I7" s="86"/>
      <c r="J7" s="86"/>
      <c r="K7" s="57"/>
      <c r="L7" s="57"/>
      <c r="M7" s="57"/>
      <c r="N7" s="57"/>
      <c r="O7" s="57"/>
      <c r="P7" s="57"/>
    </row>
    <row r="8" spans="1:16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55.5" customHeight="1" x14ac:dyDescent="0.35">
      <c r="A9" s="1"/>
      <c r="B9" s="13" t="s">
        <v>1</v>
      </c>
      <c r="C9" s="14" t="str">
        <f>TITULOS!C12</f>
        <v>Delitos</v>
      </c>
      <c r="D9" s="63" t="s">
        <v>55</v>
      </c>
      <c r="E9" s="14" t="s">
        <v>49</v>
      </c>
      <c r="F9" s="63" t="s">
        <v>11</v>
      </c>
      <c r="G9" s="63" t="s">
        <v>13</v>
      </c>
      <c r="H9" s="63" t="s">
        <v>21</v>
      </c>
      <c r="I9" s="15" t="str">
        <f>TITULOS!C13</f>
        <v>Total</v>
      </c>
      <c r="J9" s="16" t="str">
        <f>TITULOS!C14</f>
        <v>%</v>
      </c>
      <c r="K9" s="1"/>
      <c r="L9" s="1"/>
      <c r="M9" s="1"/>
      <c r="N9" s="1"/>
      <c r="O9" s="1"/>
      <c r="P9" s="1"/>
    </row>
    <row r="10" spans="1:16" ht="21.95" customHeight="1" x14ac:dyDescent="0.35">
      <c r="A10" s="53"/>
      <c r="B10" s="7">
        <v>1</v>
      </c>
      <c r="C10" s="61" t="s">
        <v>111</v>
      </c>
      <c r="D10" s="58">
        <v>920</v>
      </c>
      <c r="E10" s="58">
        <v>170</v>
      </c>
      <c r="F10" s="58">
        <v>219</v>
      </c>
      <c r="G10" s="58">
        <v>453</v>
      </c>
      <c r="H10" s="58">
        <v>853</v>
      </c>
      <c r="I10" s="9">
        <f t="shared" ref="I10:I57" si="0">SUM(D10:H10)</f>
        <v>2615</v>
      </c>
      <c r="J10" s="10">
        <f t="shared" ref="J10:J57" si="1">I10/$I$58</f>
        <v>0.14142779881016765</v>
      </c>
      <c r="K10" s="1"/>
      <c r="L10" s="1"/>
      <c r="M10" s="1"/>
      <c r="N10" s="1"/>
      <c r="O10" s="1"/>
      <c r="P10" s="1"/>
    </row>
    <row r="11" spans="1:16" ht="21.95" customHeight="1" x14ac:dyDescent="0.35">
      <c r="A11" s="53"/>
      <c r="B11" s="7">
        <v>2</v>
      </c>
      <c r="C11" s="61" t="s">
        <v>67</v>
      </c>
      <c r="D11" s="58">
        <v>423</v>
      </c>
      <c r="E11" s="58">
        <v>134</v>
      </c>
      <c r="F11" s="58">
        <v>221</v>
      </c>
      <c r="G11" s="58">
        <v>1452</v>
      </c>
      <c r="H11" s="58">
        <v>17</v>
      </c>
      <c r="I11" s="9">
        <f t="shared" si="0"/>
        <v>2247</v>
      </c>
      <c r="J11" s="10">
        <f t="shared" si="1"/>
        <v>0.12152514872904273</v>
      </c>
      <c r="K11" s="1"/>
      <c r="L11" s="1"/>
      <c r="M11" s="1"/>
      <c r="N11" s="1"/>
      <c r="O11" s="1"/>
      <c r="P11" s="1"/>
    </row>
    <row r="12" spans="1:16" ht="21.95" customHeight="1" x14ac:dyDescent="0.35">
      <c r="A12" s="53"/>
      <c r="B12" s="7">
        <v>3</v>
      </c>
      <c r="C12" s="61" t="s">
        <v>80</v>
      </c>
      <c r="D12" s="58">
        <v>1686</v>
      </c>
      <c r="E12" s="58">
        <v>281</v>
      </c>
      <c r="F12" s="58">
        <v>189</v>
      </c>
      <c r="G12" s="58">
        <v>2</v>
      </c>
      <c r="H12" s="58">
        <v>51</v>
      </c>
      <c r="I12" s="9">
        <f t="shared" si="0"/>
        <v>2209</v>
      </c>
      <c r="J12" s="10">
        <f t="shared" si="1"/>
        <v>0.11946998377501353</v>
      </c>
      <c r="K12" s="1"/>
      <c r="L12" s="1"/>
      <c r="M12" s="1"/>
      <c r="N12" s="1"/>
      <c r="O12" s="1"/>
      <c r="P12" s="1"/>
    </row>
    <row r="13" spans="1:16" ht="21.95" customHeight="1" x14ac:dyDescent="0.35">
      <c r="A13" s="53"/>
      <c r="B13" s="7">
        <v>4</v>
      </c>
      <c r="C13" s="61" t="s">
        <v>74</v>
      </c>
      <c r="D13" s="58">
        <v>245</v>
      </c>
      <c r="E13" s="58">
        <v>90</v>
      </c>
      <c r="F13" s="58">
        <v>139</v>
      </c>
      <c r="G13" s="58">
        <v>311</v>
      </c>
      <c r="H13" s="58">
        <v>759</v>
      </c>
      <c r="I13" s="9">
        <f t="shared" si="0"/>
        <v>1544</v>
      </c>
      <c r="J13" s="10">
        <f t="shared" si="1"/>
        <v>8.3504597079502432E-2</v>
      </c>
      <c r="K13" s="1"/>
      <c r="L13" s="1"/>
      <c r="M13" s="1"/>
      <c r="N13" s="1"/>
      <c r="O13" s="1"/>
      <c r="P13" s="1"/>
    </row>
    <row r="14" spans="1:16" ht="21.95" customHeight="1" x14ac:dyDescent="0.35">
      <c r="A14" s="53"/>
      <c r="B14" s="7">
        <v>5</v>
      </c>
      <c r="C14" s="61" t="s">
        <v>70</v>
      </c>
      <c r="D14" s="58">
        <v>254</v>
      </c>
      <c r="E14" s="58">
        <v>78</v>
      </c>
      <c r="F14" s="58">
        <v>193</v>
      </c>
      <c r="G14" s="58">
        <v>219</v>
      </c>
      <c r="H14" s="58">
        <v>658</v>
      </c>
      <c r="I14" s="9">
        <f t="shared" si="0"/>
        <v>1402</v>
      </c>
      <c r="J14" s="10">
        <f t="shared" si="1"/>
        <v>7.5824770146024872E-2</v>
      </c>
      <c r="K14" s="1"/>
      <c r="L14" s="1"/>
      <c r="M14" s="1"/>
      <c r="N14" s="1"/>
      <c r="O14" s="1"/>
      <c r="P14" s="1"/>
    </row>
    <row r="15" spans="1:16" ht="21.95" customHeight="1" x14ac:dyDescent="0.35">
      <c r="A15" s="53"/>
      <c r="B15" s="7">
        <v>6</v>
      </c>
      <c r="C15" s="61" t="s">
        <v>108</v>
      </c>
      <c r="D15" s="58">
        <v>233</v>
      </c>
      <c r="E15" s="58">
        <v>75</v>
      </c>
      <c r="F15" s="58">
        <v>67</v>
      </c>
      <c r="G15" s="58">
        <v>254</v>
      </c>
      <c r="H15" s="58">
        <v>526</v>
      </c>
      <c r="I15" s="9">
        <f t="shared" si="0"/>
        <v>1155</v>
      </c>
      <c r="J15" s="10">
        <f t="shared" si="1"/>
        <v>6.2466197944835045E-2</v>
      </c>
      <c r="K15" s="1"/>
      <c r="L15" s="1"/>
      <c r="M15" s="1"/>
      <c r="N15" s="1"/>
      <c r="O15" s="1"/>
      <c r="P15" s="1"/>
    </row>
    <row r="16" spans="1:16" ht="21.95" customHeight="1" x14ac:dyDescent="0.35">
      <c r="A16" s="53"/>
      <c r="B16" s="7">
        <v>7</v>
      </c>
      <c r="C16" s="61" t="s">
        <v>58</v>
      </c>
      <c r="D16" s="58">
        <v>153</v>
      </c>
      <c r="E16" s="58">
        <v>30</v>
      </c>
      <c r="F16" s="58">
        <v>52</v>
      </c>
      <c r="G16" s="58">
        <v>108</v>
      </c>
      <c r="H16" s="58">
        <v>402</v>
      </c>
      <c r="I16" s="9">
        <f t="shared" si="0"/>
        <v>745</v>
      </c>
      <c r="J16" s="10">
        <f t="shared" si="1"/>
        <v>4.0292049756625203E-2</v>
      </c>
      <c r="K16" s="1"/>
      <c r="L16" s="1"/>
      <c r="M16" s="1"/>
      <c r="N16" s="1"/>
      <c r="O16" s="1"/>
      <c r="P16" s="1"/>
    </row>
    <row r="17" spans="1:16" ht="21.95" customHeight="1" x14ac:dyDescent="0.35">
      <c r="A17" s="53"/>
      <c r="B17" s="7">
        <v>8</v>
      </c>
      <c r="C17" s="61" t="s">
        <v>60</v>
      </c>
      <c r="D17" s="58">
        <v>161</v>
      </c>
      <c r="E17" s="58">
        <v>16</v>
      </c>
      <c r="F17" s="58">
        <v>15</v>
      </c>
      <c r="G17" s="58">
        <v>193</v>
      </c>
      <c r="H17" s="58">
        <v>356</v>
      </c>
      <c r="I17" s="9">
        <f t="shared" si="0"/>
        <v>741</v>
      </c>
      <c r="J17" s="10">
        <f t="shared" si="1"/>
        <v>4.0075716603569497E-2</v>
      </c>
      <c r="K17" s="1"/>
      <c r="L17" s="1"/>
      <c r="M17" s="1"/>
      <c r="N17" s="1"/>
      <c r="O17" s="1"/>
      <c r="P17" s="1"/>
    </row>
    <row r="18" spans="1:16" ht="21.95" customHeight="1" x14ac:dyDescent="0.35">
      <c r="A18" s="53"/>
      <c r="B18" s="7">
        <v>9</v>
      </c>
      <c r="C18" s="61" t="s">
        <v>109</v>
      </c>
      <c r="D18" s="58">
        <v>496</v>
      </c>
      <c r="E18" s="58">
        <v>71</v>
      </c>
      <c r="F18" s="58">
        <v>123</v>
      </c>
      <c r="G18" s="58">
        <v>21</v>
      </c>
      <c r="H18" s="58">
        <v>7</v>
      </c>
      <c r="I18" s="9">
        <f t="shared" si="0"/>
        <v>718</v>
      </c>
      <c r="J18" s="10">
        <f t="shared" si="1"/>
        <v>3.8831800973499191E-2</v>
      </c>
      <c r="K18" s="1"/>
      <c r="L18" s="1"/>
      <c r="M18" s="1"/>
      <c r="N18" s="1"/>
      <c r="O18" s="1"/>
      <c r="P18" s="1"/>
    </row>
    <row r="19" spans="1:16" ht="21.95" customHeight="1" x14ac:dyDescent="0.35">
      <c r="A19" s="53"/>
      <c r="B19" s="7">
        <v>10</v>
      </c>
      <c r="C19" s="61" t="s">
        <v>65</v>
      </c>
      <c r="D19" s="58">
        <v>449</v>
      </c>
      <c r="E19" s="58">
        <v>32</v>
      </c>
      <c r="F19" s="58">
        <v>57</v>
      </c>
      <c r="G19" s="58">
        <v>128</v>
      </c>
      <c r="H19" s="58">
        <v>38</v>
      </c>
      <c r="I19" s="9">
        <f t="shared" si="0"/>
        <v>704</v>
      </c>
      <c r="J19" s="10">
        <f t="shared" si="1"/>
        <v>3.8074634937804219E-2</v>
      </c>
      <c r="K19" s="1"/>
      <c r="L19" s="1"/>
      <c r="M19" s="1"/>
      <c r="N19" s="1"/>
      <c r="O19" s="1"/>
      <c r="P19" s="1"/>
    </row>
    <row r="20" spans="1:16" ht="21.95" customHeight="1" x14ac:dyDescent="0.35">
      <c r="A20" s="53"/>
      <c r="B20" s="7">
        <v>11</v>
      </c>
      <c r="C20" s="61" t="s">
        <v>62</v>
      </c>
      <c r="D20" s="58">
        <v>271</v>
      </c>
      <c r="E20" s="58">
        <v>3</v>
      </c>
      <c r="F20" s="58">
        <v>17</v>
      </c>
      <c r="G20" s="58">
        <v>70</v>
      </c>
      <c r="H20" s="58">
        <v>305</v>
      </c>
      <c r="I20" s="9">
        <f t="shared" si="0"/>
        <v>666</v>
      </c>
      <c r="J20" s="10">
        <f t="shared" si="1"/>
        <v>3.6019469983775011E-2</v>
      </c>
      <c r="K20" s="1"/>
      <c r="L20" s="1"/>
      <c r="M20" s="1"/>
      <c r="N20" s="1"/>
      <c r="O20" s="1"/>
      <c r="P20" s="1"/>
    </row>
    <row r="21" spans="1:16" ht="21.95" customHeight="1" x14ac:dyDescent="0.35">
      <c r="A21" s="53"/>
      <c r="B21" s="7">
        <v>12</v>
      </c>
      <c r="C21" s="61" t="s">
        <v>61</v>
      </c>
      <c r="D21" s="58">
        <v>160</v>
      </c>
      <c r="E21" s="58">
        <v>25</v>
      </c>
      <c r="F21" s="58">
        <v>22</v>
      </c>
      <c r="G21" s="58">
        <v>37</v>
      </c>
      <c r="H21" s="58">
        <v>375</v>
      </c>
      <c r="I21" s="9">
        <f t="shared" si="0"/>
        <v>619</v>
      </c>
      <c r="J21" s="10">
        <f t="shared" si="1"/>
        <v>3.3477555435370468E-2</v>
      </c>
      <c r="K21" s="1"/>
      <c r="L21" s="1"/>
      <c r="M21" s="1"/>
      <c r="N21" s="1"/>
      <c r="O21" s="1"/>
      <c r="P21" s="1"/>
    </row>
    <row r="22" spans="1:16" ht="21.95" customHeight="1" x14ac:dyDescent="0.35">
      <c r="A22" s="53"/>
      <c r="B22" s="7">
        <v>13</v>
      </c>
      <c r="C22" s="61" t="s">
        <v>68</v>
      </c>
      <c r="D22" s="58">
        <v>42</v>
      </c>
      <c r="E22" s="58">
        <v>5</v>
      </c>
      <c r="F22" s="58">
        <v>10</v>
      </c>
      <c r="G22" s="58">
        <v>123</v>
      </c>
      <c r="H22" s="58">
        <v>407</v>
      </c>
      <c r="I22" s="9">
        <f t="shared" si="0"/>
        <v>587</v>
      </c>
      <c r="J22" s="10">
        <f t="shared" si="1"/>
        <v>3.1746890210924826E-2</v>
      </c>
      <c r="K22" s="1"/>
      <c r="L22" s="1"/>
      <c r="M22" s="1"/>
      <c r="N22" s="1"/>
      <c r="O22" s="1"/>
      <c r="P22" s="1"/>
    </row>
    <row r="23" spans="1:16" ht="21.95" customHeight="1" x14ac:dyDescent="0.35">
      <c r="A23" s="53"/>
      <c r="B23" s="7">
        <v>14</v>
      </c>
      <c r="C23" s="61" t="s">
        <v>106</v>
      </c>
      <c r="D23" s="58">
        <v>115</v>
      </c>
      <c r="E23" s="58">
        <v>8</v>
      </c>
      <c r="F23" s="58">
        <v>47</v>
      </c>
      <c r="G23" s="58">
        <v>27</v>
      </c>
      <c r="H23" s="58">
        <v>377</v>
      </c>
      <c r="I23" s="9">
        <f t="shared" si="0"/>
        <v>574</v>
      </c>
      <c r="J23" s="10">
        <f t="shared" si="1"/>
        <v>3.1043807463493781E-2</v>
      </c>
      <c r="K23" s="1"/>
      <c r="L23" s="1"/>
      <c r="M23" s="1"/>
      <c r="N23" s="1"/>
      <c r="O23" s="1"/>
      <c r="P23" s="1"/>
    </row>
    <row r="24" spans="1:16" ht="21.95" customHeight="1" x14ac:dyDescent="0.35">
      <c r="A24" s="53"/>
      <c r="B24" s="7">
        <v>15</v>
      </c>
      <c r="C24" s="61" t="s">
        <v>105</v>
      </c>
      <c r="D24" s="58">
        <v>190</v>
      </c>
      <c r="E24" s="58">
        <v>24</v>
      </c>
      <c r="F24" s="58">
        <v>68</v>
      </c>
      <c r="G24" s="58">
        <v>103</v>
      </c>
      <c r="H24" s="58">
        <v>101</v>
      </c>
      <c r="I24" s="9">
        <f t="shared" si="0"/>
        <v>486</v>
      </c>
      <c r="J24" s="10">
        <f t="shared" si="1"/>
        <v>2.6284478096268254E-2</v>
      </c>
      <c r="K24" s="1"/>
      <c r="L24" s="1"/>
      <c r="M24" s="1"/>
      <c r="N24" s="1"/>
      <c r="O24" s="1"/>
      <c r="P24" s="1"/>
    </row>
    <row r="25" spans="1:16" ht="21.95" customHeight="1" x14ac:dyDescent="0.35">
      <c r="A25" s="53"/>
      <c r="B25" s="7">
        <v>16</v>
      </c>
      <c r="C25" s="61" t="s">
        <v>110</v>
      </c>
      <c r="D25" s="58">
        <v>161</v>
      </c>
      <c r="E25" s="58">
        <v>118</v>
      </c>
      <c r="F25" s="58">
        <v>91</v>
      </c>
      <c r="G25" s="58">
        <v>2</v>
      </c>
      <c r="H25" s="58">
        <v>2</v>
      </c>
      <c r="I25" s="9">
        <f t="shared" si="0"/>
        <v>374</v>
      </c>
      <c r="J25" s="10">
        <f t="shared" si="1"/>
        <v>2.022714981070849E-2</v>
      </c>
      <c r="K25" s="1"/>
      <c r="L25" s="1"/>
      <c r="M25" s="1"/>
      <c r="N25" s="1"/>
      <c r="O25" s="1"/>
      <c r="P25" s="1"/>
    </row>
    <row r="26" spans="1:16" ht="21.95" customHeight="1" x14ac:dyDescent="0.35">
      <c r="A26" s="53"/>
      <c r="B26" s="7">
        <v>17</v>
      </c>
      <c r="C26" s="61" t="s">
        <v>59</v>
      </c>
      <c r="D26" s="58">
        <v>144</v>
      </c>
      <c r="E26" s="58">
        <v>28</v>
      </c>
      <c r="F26" s="58">
        <v>47</v>
      </c>
      <c r="G26" s="58">
        <v>3</v>
      </c>
      <c r="H26" s="58">
        <v>2</v>
      </c>
      <c r="I26" s="9">
        <f t="shared" si="0"/>
        <v>224</v>
      </c>
      <c r="J26" s="10">
        <f t="shared" si="1"/>
        <v>1.2114656571119525E-2</v>
      </c>
      <c r="K26" s="1"/>
      <c r="L26" s="1"/>
      <c r="M26" s="1"/>
      <c r="N26" s="1"/>
      <c r="O26" s="1"/>
      <c r="P26" s="1"/>
    </row>
    <row r="27" spans="1:16" ht="21.95" customHeight="1" x14ac:dyDescent="0.35">
      <c r="A27" s="53"/>
      <c r="B27" s="7">
        <v>18</v>
      </c>
      <c r="C27" s="61" t="s">
        <v>71</v>
      </c>
      <c r="D27" s="58">
        <v>13</v>
      </c>
      <c r="E27" s="58">
        <v>9</v>
      </c>
      <c r="F27" s="58">
        <v>4</v>
      </c>
      <c r="G27" s="58">
        <v>11</v>
      </c>
      <c r="H27" s="58">
        <v>103</v>
      </c>
      <c r="I27" s="9">
        <f t="shared" si="0"/>
        <v>140</v>
      </c>
      <c r="J27" s="10">
        <f t="shared" si="1"/>
        <v>7.5716603569497025E-3</v>
      </c>
      <c r="K27" s="1"/>
      <c r="L27" s="1"/>
      <c r="M27" s="1"/>
      <c r="N27" s="1"/>
      <c r="O27" s="1"/>
      <c r="P27" s="1"/>
    </row>
    <row r="28" spans="1:16" ht="21.95" customHeight="1" x14ac:dyDescent="0.35">
      <c r="A28" s="53"/>
      <c r="B28" s="7">
        <v>19</v>
      </c>
      <c r="C28" s="61" t="s">
        <v>63</v>
      </c>
      <c r="D28" s="58">
        <v>0</v>
      </c>
      <c r="E28" s="58">
        <v>4</v>
      </c>
      <c r="F28" s="58">
        <v>14</v>
      </c>
      <c r="G28" s="58">
        <v>10</v>
      </c>
      <c r="H28" s="58">
        <v>71</v>
      </c>
      <c r="I28" s="9">
        <f t="shared" si="0"/>
        <v>99</v>
      </c>
      <c r="J28" s="10">
        <f t="shared" si="1"/>
        <v>5.3542455381287183E-3</v>
      </c>
      <c r="K28" s="1"/>
      <c r="L28" s="1"/>
      <c r="M28" s="1"/>
      <c r="N28" s="1"/>
      <c r="O28" s="1"/>
      <c r="P28" s="1"/>
    </row>
    <row r="29" spans="1:16" ht="21.95" customHeight="1" x14ac:dyDescent="0.35">
      <c r="A29" s="53"/>
      <c r="B29" s="7">
        <v>20</v>
      </c>
      <c r="C29" s="61" t="s">
        <v>69</v>
      </c>
      <c r="D29" s="58">
        <v>6</v>
      </c>
      <c r="E29" s="58">
        <v>0</v>
      </c>
      <c r="F29" s="58">
        <v>5</v>
      </c>
      <c r="G29" s="58">
        <v>22</v>
      </c>
      <c r="H29" s="58">
        <v>63</v>
      </c>
      <c r="I29" s="9">
        <f t="shared" si="0"/>
        <v>96</v>
      </c>
      <c r="J29" s="10">
        <f t="shared" si="1"/>
        <v>5.1919956733369388E-3</v>
      </c>
      <c r="K29" s="1"/>
      <c r="L29" s="1"/>
      <c r="M29" s="1"/>
      <c r="N29" s="1"/>
      <c r="O29" s="1"/>
      <c r="P29" s="1"/>
    </row>
    <row r="30" spans="1:16" ht="21.95" customHeight="1" x14ac:dyDescent="0.35">
      <c r="A30" s="53"/>
      <c r="B30" s="7">
        <v>21</v>
      </c>
      <c r="C30" s="61" t="s">
        <v>75</v>
      </c>
      <c r="D30" s="58">
        <v>8</v>
      </c>
      <c r="E30" s="58">
        <v>7</v>
      </c>
      <c r="F30" s="58">
        <v>11</v>
      </c>
      <c r="G30" s="58">
        <v>24</v>
      </c>
      <c r="H30" s="58">
        <v>32</v>
      </c>
      <c r="I30" s="9">
        <f t="shared" si="0"/>
        <v>82</v>
      </c>
      <c r="J30" s="10">
        <f t="shared" si="1"/>
        <v>4.4348296376419682E-3</v>
      </c>
      <c r="K30" s="1"/>
      <c r="L30" s="1"/>
      <c r="M30" s="1"/>
      <c r="N30" s="1"/>
      <c r="O30" s="1"/>
      <c r="P30" s="1"/>
    </row>
    <row r="31" spans="1:16" ht="21.95" customHeight="1" x14ac:dyDescent="0.35">
      <c r="A31" s="53"/>
      <c r="B31" s="7">
        <v>22</v>
      </c>
      <c r="C31" s="61" t="s">
        <v>102</v>
      </c>
      <c r="D31" s="58">
        <v>2</v>
      </c>
      <c r="E31" s="58">
        <v>17</v>
      </c>
      <c r="F31" s="58">
        <v>30</v>
      </c>
      <c r="G31" s="58">
        <v>0</v>
      </c>
      <c r="H31" s="58">
        <v>31</v>
      </c>
      <c r="I31" s="9">
        <f t="shared" si="0"/>
        <v>80</v>
      </c>
      <c r="J31" s="10">
        <f t="shared" si="1"/>
        <v>4.3266630611141161E-3</v>
      </c>
      <c r="K31" s="1"/>
      <c r="L31" s="1"/>
      <c r="M31" s="1"/>
      <c r="N31" s="1"/>
      <c r="O31" s="1"/>
      <c r="P31" s="1"/>
    </row>
    <row r="32" spans="1:16" ht="21.95" customHeight="1" x14ac:dyDescent="0.35">
      <c r="A32" s="53"/>
      <c r="B32" s="7">
        <v>23</v>
      </c>
      <c r="C32" s="61" t="s">
        <v>165</v>
      </c>
      <c r="D32" s="58">
        <v>13</v>
      </c>
      <c r="E32" s="58">
        <v>6</v>
      </c>
      <c r="F32" s="58">
        <v>8</v>
      </c>
      <c r="G32" s="58">
        <v>4</v>
      </c>
      <c r="H32" s="58">
        <v>21</v>
      </c>
      <c r="I32" s="9">
        <f t="shared" si="0"/>
        <v>52</v>
      </c>
      <c r="J32" s="10">
        <f t="shared" si="1"/>
        <v>2.812330989724175E-3</v>
      </c>
      <c r="K32" s="1"/>
      <c r="L32" s="1"/>
      <c r="M32" s="1"/>
      <c r="N32" s="1"/>
      <c r="O32" s="1"/>
      <c r="P32" s="1"/>
    </row>
    <row r="33" spans="1:16" ht="21.95" customHeight="1" x14ac:dyDescent="0.35">
      <c r="A33" s="53"/>
      <c r="B33" s="7">
        <v>24</v>
      </c>
      <c r="C33" s="61" t="s">
        <v>77</v>
      </c>
      <c r="D33" s="58">
        <v>22</v>
      </c>
      <c r="E33" s="58">
        <v>3</v>
      </c>
      <c r="F33" s="58">
        <v>1</v>
      </c>
      <c r="G33" s="58">
        <v>10</v>
      </c>
      <c r="H33" s="58">
        <v>11</v>
      </c>
      <c r="I33" s="9">
        <f t="shared" si="0"/>
        <v>47</v>
      </c>
      <c r="J33" s="10">
        <f t="shared" si="1"/>
        <v>2.5419145484045428E-3</v>
      </c>
      <c r="K33" s="1"/>
      <c r="L33" s="1"/>
      <c r="M33" s="1"/>
      <c r="N33" s="1"/>
      <c r="O33" s="1"/>
      <c r="P33" s="1"/>
    </row>
    <row r="34" spans="1:16" ht="21.95" customHeight="1" x14ac:dyDescent="0.35">
      <c r="A34" s="53"/>
      <c r="B34" s="7">
        <v>25</v>
      </c>
      <c r="C34" s="61" t="s">
        <v>100</v>
      </c>
      <c r="D34" s="58">
        <v>1</v>
      </c>
      <c r="E34" s="58">
        <v>8</v>
      </c>
      <c r="F34" s="58">
        <v>8</v>
      </c>
      <c r="G34" s="58">
        <v>1</v>
      </c>
      <c r="H34" s="58">
        <v>18</v>
      </c>
      <c r="I34" s="9">
        <f t="shared" si="0"/>
        <v>36</v>
      </c>
      <c r="J34" s="10">
        <f t="shared" si="1"/>
        <v>1.9469983775013521E-3</v>
      </c>
      <c r="K34" s="1"/>
      <c r="L34" s="1"/>
      <c r="M34" s="1"/>
      <c r="N34" s="1"/>
      <c r="O34" s="1"/>
      <c r="P34" s="1"/>
    </row>
    <row r="35" spans="1:16" ht="21.95" customHeight="1" x14ac:dyDescent="0.35">
      <c r="A35" s="53"/>
      <c r="B35" s="7">
        <v>26</v>
      </c>
      <c r="C35" s="61" t="s">
        <v>78</v>
      </c>
      <c r="D35" s="58">
        <v>3</v>
      </c>
      <c r="E35" s="58">
        <v>2</v>
      </c>
      <c r="F35" s="58">
        <v>2</v>
      </c>
      <c r="G35" s="58">
        <v>8</v>
      </c>
      <c r="H35" s="58">
        <v>20</v>
      </c>
      <c r="I35" s="9">
        <f t="shared" si="0"/>
        <v>35</v>
      </c>
      <c r="J35" s="10">
        <f t="shared" si="1"/>
        <v>1.8929150892374256E-3</v>
      </c>
      <c r="K35" s="1"/>
      <c r="L35" s="1"/>
      <c r="M35" s="1"/>
      <c r="N35" s="1"/>
      <c r="O35" s="1"/>
      <c r="P35" s="1"/>
    </row>
    <row r="36" spans="1:16" ht="21.95" customHeight="1" x14ac:dyDescent="0.35">
      <c r="A36" s="53"/>
      <c r="B36" s="7">
        <v>27</v>
      </c>
      <c r="C36" s="61" t="s">
        <v>95</v>
      </c>
      <c r="D36" s="58">
        <v>1</v>
      </c>
      <c r="E36" s="58">
        <v>0</v>
      </c>
      <c r="F36" s="58">
        <v>3</v>
      </c>
      <c r="G36" s="58">
        <v>22</v>
      </c>
      <c r="H36" s="58">
        <v>5</v>
      </c>
      <c r="I36" s="9">
        <f t="shared" si="0"/>
        <v>31</v>
      </c>
      <c r="J36" s="10">
        <f t="shared" si="1"/>
        <v>1.6765819361817199E-3</v>
      </c>
      <c r="K36" s="1"/>
      <c r="L36" s="1"/>
      <c r="M36" s="1"/>
      <c r="N36" s="1"/>
      <c r="O36" s="1"/>
      <c r="P36" s="1"/>
    </row>
    <row r="37" spans="1:16" ht="21.95" customHeight="1" x14ac:dyDescent="0.35">
      <c r="A37" s="53"/>
      <c r="B37" s="7">
        <v>28</v>
      </c>
      <c r="C37" s="61" t="s">
        <v>96</v>
      </c>
      <c r="D37" s="58">
        <v>1</v>
      </c>
      <c r="E37" s="58">
        <v>2</v>
      </c>
      <c r="F37" s="58">
        <v>17</v>
      </c>
      <c r="G37" s="58">
        <v>0</v>
      </c>
      <c r="H37" s="58">
        <v>8</v>
      </c>
      <c r="I37" s="9">
        <f t="shared" si="0"/>
        <v>28</v>
      </c>
      <c r="J37" s="10">
        <f t="shared" si="1"/>
        <v>1.5143320713899406E-3</v>
      </c>
      <c r="K37" s="1"/>
      <c r="L37" s="1"/>
      <c r="M37" s="1"/>
      <c r="N37" s="1"/>
      <c r="O37" s="1"/>
      <c r="P37" s="1"/>
    </row>
    <row r="38" spans="1:16" ht="21.95" customHeight="1" x14ac:dyDescent="0.35">
      <c r="A38" s="53"/>
      <c r="B38" s="7">
        <v>29</v>
      </c>
      <c r="C38" s="61" t="s">
        <v>101</v>
      </c>
      <c r="D38" s="58">
        <v>5</v>
      </c>
      <c r="E38" s="58">
        <v>0</v>
      </c>
      <c r="F38" s="58">
        <v>8</v>
      </c>
      <c r="G38" s="58">
        <v>5</v>
      </c>
      <c r="H38" s="58">
        <v>6</v>
      </c>
      <c r="I38" s="9">
        <f t="shared" si="0"/>
        <v>24</v>
      </c>
      <c r="J38" s="10">
        <f t="shared" si="1"/>
        <v>1.2979989183342347E-3</v>
      </c>
      <c r="K38" s="1"/>
      <c r="L38" s="1"/>
      <c r="M38" s="1"/>
      <c r="N38" s="1"/>
      <c r="O38" s="1"/>
      <c r="P38" s="1"/>
    </row>
    <row r="39" spans="1:16" ht="21.95" customHeight="1" x14ac:dyDescent="0.35">
      <c r="A39" s="53"/>
      <c r="B39" s="7">
        <v>30</v>
      </c>
      <c r="C39" s="61" t="s">
        <v>79</v>
      </c>
      <c r="D39" s="58">
        <v>17</v>
      </c>
      <c r="E39" s="58">
        <v>1</v>
      </c>
      <c r="F39" s="58">
        <v>2</v>
      </c>
      <c r="G39" s="58">
        <v>1</v>
      </c>
      <c r="H39" s="58">
        <v>0</v>
      </c>
      <c r="I39" s="9">
        <f t="shared" si="0"/>
        <v>21</v>
      </c>
      <c r="J39" s="10">
        <f t="shared" si="1"/>
        <v>1.1357490535424553E-3</v>
      </c>
      <c r="K39" s="1"/>
      <c r="L39" s="1"/>
      <c r="M39" s="1"/>
      <c r="N39" s="1"/>
      <c r="O39" s="1"/>
      <c r="P39" s="1"/>
    </row>
    <row r="40" spans="1:16" ht="21.95" customHeight="1" x14ac:dyDescent="0.35">
      <c r="A40" s="53"/>
      <c r="B40" s="7">
        <v>31</v>
      </c>
      <c r="C40" s="61" t="s">
        <v>91</v>
      </c>
      <c r="D40" s="58">
        <v>0</v>
      </c>
      <c r="E40" s="58">
        <v>0</v>
      </c>
      <c r="F40" s="58">
        <v>1</v>
      </c>
      <c r="G40" s="58">
        <v>1</v>
      </c>
      <c r="H40" s="58">
        <v>6</v>
      </c>
      <c r="I40" s="9">
        <f t="shared" si="0"/>
        <v>8</v>
      </c>
      <c r="J40" s="10">
        <f t="shared" si="1"/>
        <v>4.3266630611141156E-4</v>
      </c>
      <c r="K40" s="1"/>
      <c r="L40" s="1"/>
      <c r="M40" s="1"/>
      <c r="N40" s="1"/>
      <c r="O40" s="1"/>
      <c r="P40" s="1"/>
    </row>
    <row r="41" spans="1:16" ht="21.95" customHeight="1" x14ac:dyDescent="0.35">
      <c r="A41" s="53"/>
      <c r="B41" s="7">
        <v>32</v>
      </c>
      <c r="C41" s="61" t="s">
        <v>99</v>
      </c>
      <c r="D41" s="58">
        <v>0</v>
      </c>
      <c r="E41" s="58">
        <v>0</v>
      </c>
      <c r="F41" s="58">
        <v>0</v>
      </c>
      <c r="G41" s="58">
        <v>4</v>
      </c>
      <c r="H41" s="58">
        <v>2</v>
      </c>
      <c r="I41" s="9">
        <f t="shared" si="0"/>
        <v>6</v>
      </c>
      <c r="J41" s="10">
        <f t="shared" si="1"/>
        <v>3.2449972958355867E-4</v>
      </c>
      <c r="K41" s="1"/>
      <c r="L41" s="1"/>
      <c r="M41" s="1"/>
      <c r="N41" s="1"/>
      <c r="O41" s="1"/>
      <c r="P41" s="1"/>
    </row>
    <row r="42" spans="1:16" ht="21.95" customHeight="1" x14ac:dyDescent="0.35">
      <c r="A42" s="53"/>
      <c r="B42" s="7">
        <v>33</v>
      </c>
      <c r="C42" s="61" t="s">
        <v>76</v>
      </c>
      <c r="D42" s="58">
        <v>2</v>
      </c>
      <c r="E42" s="58">
        <v>1</v>
      </c>
      <c r="F42" s="58">
        <v>1</v>
      </c>
      <c r="G42" s="58">
        <v>1</v>
      </c>
      <c r="H42" s="58">
        <v>0</v>
      </c>
      <c r="I42" s="9">
        <f t="shared" si="0"/>
        <v>5</v>
      </c>
      <c r="J42" s="10">
        <f t="shared" si="1"/>
        <v>2.7041644131963225E-4</v>
      </c>
      <c r="K42" s="1"/>
      <c r="L42" s="1"/>
      <c r="M42" s="1"/>
      <c r="N42" s="1"/>
      <c r="O42" s="1"/>
      <c r="P42" s="1"/>
    </row>
    <row r="43" spans="1:16" ht="21.95" customHeight="1" x14ac:dyDescent="0.35">
      <c r="A43" s="53"/>
      <c r="B43" s="7">
        <v>34</v>
      </c>
      <c r="C43" s="61" t="s">
        <v>93</v>
      </c>
      <c r="D43" s="58">
        <v>0</v>
      </c>
      <c r="E43" s="58">
        <v>1</v>
      </c>
      <c r="F43" s="58">
        <v>2</v>
      </c>
      <c r="G43" s="58">
        <v>1</v>
      </c>
      <c r="H43" s="58">
        <v>1</v>
      </c>
      <c r="I43" s="9">
        <f t="shared" si="0"/>
        <v>5</v>
      </c>
      <c r="J43" s="10">
        <f t="shared" si="1"/>
        <v>2.7041644131963225E-4</v>
      </c>
      <c r="K43" s="1"/>
      <c r="L43" s="1"/>
      <c r="M43" s="1"/>
      <c r="N43" s="1"/>
      <c r="O43" s="1"/>
      <c r="P43" s="1"/>
    </row>
    <row r="44" spans="1:16" ht="21.95" customHeight="1" x14ac:dyDescent="0.35">
      <c r="A44" s="53"/>
      <c r="B44" s="7">
        <v>35</v>
      </c>
      <c r="C44" s="61" t="s">
        <v>66</v>
      </c>
      <c r="D44" s="58">
        <v>1</v>
      </c>
      <c r="E44" s="58">
        <v>0</v>
      </c>
      <c r="F44" s="58">
        <v>2</v>
      </c>
      <c r="G44" s="58">
        <v>0</v>
      </c>
      <c r="H44" s="58">
        <v>1</v>
      </c>
      <c r="I44" s="9">
        <f t="shared" si="0"/>
        <v>4</v>
      </c>
      <c r="J44" s="10">
        <f t="shared" si="1"/>
        <v>2.1633315305570578E-4</v>
      </c>
      <c r="K44" s="1"/>
      <c r="L44" s="1"/>
      <c r="M44" s="1"/>
      <c r="N44" s="1"/>
      <c r="O44" s="1"/>
      <c r="P44" s="1"/>
    </row>
    <row r="45" spans="1:16" ht="21.95" customHeight="1" x14ac:dyDescent="0.35">
      <c r="A45" s="53"/>
      <c r="B45" s="7">
        <v>36</v>
      </c>
      <c r="C45" s="61" t="s">
        <v>94</v>
      </c>
      <c r="D45" s="58">
        <v>0</v>
      </c>
      <c r="E45" s="58">
        <v>0</v>
      </c>
      <c r="F45" s="58">
        <v>0</v>
      </c>
      <c r="G45" s="58">
        <v>0</v>
      </c>
      <c r="H45" s="58">
        <v>3</v>
      </c>
      <c r="I45" s="9">
        <f t="shared" si="0"/>
        <v>3</v>
      </c>
      <c r="J45" s="10">
        <f t="shared" si="1"/>
        <v>1.6224986479177934E-4</v>
      </c>
      <c r="K45" s="1"/>
      <c r="L45" s="1"/>
      <c r="M45" s="1"/>
      <c r="N45" s="1"/>
      <c r="O45" s="1"/>
      <c r="P45" s="1"/>
    </row>
    <row r="46" spans="1:16" ht="21.95" customHeight="1" x14ac:dyDescent="0.35">
      <c r="A46" s="53"/>
      <c r="B46" s="7">
        <v>37</v>
      </c>
      <c r="C46" s="61" t="s">
        <v>72</v>
      </c>
      <c r="D46" s="58">
        <v>0</v>
      </c>
      <c r="E46" s="58">
        <v>0</v>
      </c>
      <c r="F46" s="58">
        <v>1</v>
      </c>
      <c r="G46" s="58">
        <v>1</v>
      </c>
      <c r="H46" s="58">
        <v>0</v>
      </c>
      <c r="I46" s="9">
        <f t="shared" si="0"/>
        <v>2</v>
      </c>
      <c r="J46" s="10">
        <f t="shared" si="1"/>
        <v>1.0816657652785289E-4</v>
      </c>
      <c r="K46" s="1"/>
      <c r="L46" s="1"/>
      <c r="M46" s="1"/>
      <c r="N46" s="1"/>
      <c r="O46" s="1"/>
      <c r="P46" s="1"/>
    </row>
    <row r="47" spans="1:16" ht="21.95" customHeight="1" x14ac:dyDescent="0.35">
      <c r="A47" s="53"/>
      <c r="B47" s="7">
        <v>38</v>
      </c>
      <c r="C47" s="61" t="s">
        <v>104</v>
      </c>
      <c r="D47" s="58">
        <v>0</v>
      </c>
      <c r="E47" s="58">
        <v>0</v>
      </c>
      <c r="F47" s="58">
        <v>0</v>
      </c>
      <c r="G47" s="58">
        <v>1</v>
      </c>
      <c r="H47" s="58">
        <v>0</v>
      </c>
      <c r="I47" s="9">
        <f t="shared" si="0"/>
        <v>1</v>
      </c>
      <c r="J47" s="10">
        <f t="shared" si="1"/>
        <v>5.4083288263926445E-5</v>
      </c>
      <c r="K47" s="1"/>
      <c r="L47" s="1"/>
      <c r="M47" s="1"/>
      <c r="N47" s="1"/>
      <c r="O47" s="1"/>
      <c r="P47" s="1"/>
    </row>
    <row r="48" spans="1:16" ht="21.95" customHeight="1" x14ac:dyDescent="0.35">
      <c r="A48" s="53"/>
      <c r="B48" s="7">
        <v>39</v>
      </c>
      <c r="C48" s="61" t="s">
        <v>92</v>
      </c>
      <c r="D48" s="58">
        <v>0</v>
      </c>
      <c r="E48" s="58">
        <v>0</v>
      </c>
      <c r="F48" s="58">
        <v>0</v>
      </c>
      <c r="G48" s="58">
        <v>0</v>
      </c>
      <c r="H48" s="58">
        <v>1</v>
      </c>
      <c r="I48" s="9">
        <f t="shared" si="0"/>
        <v>1</v>
      </c>
      <c r="J48" s="10">
        <f t="shared" si="1"/>
        <v>5.4083288263926445E-5</v>
      </c>
      <c r="K48" s="1"/>
      <c r="L48" s="1"/>
      <c r="M48" s="1"/>
      <c r="N48" s="1"/>
      <c r="O48" s="1"/>
      <c r="P48" s="1"/>
    </row>
    <row r="49" spans="1:16" ht="21.95" customHeight="1" x14ac:dyDescent="0.35">
      <c r="A49" s="53"/>
      <c r="B49" s="7">
        <v>40</v>
      </c>
      <c r="C49" s="61" t="s">
        <v>89</v>
      </c>
      <c r="D49" s="58">
        <v>0</v>
      </c>
      <c r="E49" s="58">
        <v>1</v>
      </c>
      <c r="F49" s="58">
        <v>0</v>
      </c>
      <c r="G49" s="58">
        <v>0</v>
      </c>
      <c r="H49" s="58">
        <v>0</v>
      </c>
      <c r="I49" s="9">
        <f t="shared" si="0"/>
        <v>1</v>
      </c>
      <c r="J49" s="10">
        <f t="shared" si="1"/>
        <v>5.4083288263926445E-5</v>
      </c>
      <c r="K49" s="1"/>
      <c r="L49" s="1"/>
      <c r="M49" s="1"/>
      <c r="N49" s="1"/>
      <c r="O49" s="1"/>
      <c r="P49" s="1"/>
    </row>
    <row r="50" spans="1:16" ht="21.95" customHeight="1" x14ac:dyDescent="0.35">
      <c r="A50" s="53"/>
      <c r="B50" s="7">
        <v>41</v>
      </c>
      <c r="C50" s="61" t="s">
        <v>107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9">
        <f t="shared" si="0"/>
        <v>0</v>
      </c>
      <c r="J50" s="10">
        <f t="shared" si="1"/>
        <v>0</v>
      </c>
      <c r="K50" s="1"/>
      <c r="L50" s="1"/>
      <c r="M50" s="1"/>
      <c r="N50" s="1"/>
      <c r="O50" s="1"/>
      <c r="P50" s="1"/>
    </row>
    <row r="51" spans="1:16" ht="21.95" customHeight="1" x14ac:dyDescent="0.35">
      <c r="A51" s="53"/>
      <c r="B51" s="7">
        <v>42</v>
      </c>
      <c r="C51" s="61" t="s">
        <v>112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9">
        <f t="shared" si="0"/>
        <v>0</v>
      </c>
      <c r="J51" s="10">
        <f t="shared" si="1"/>
        <v>0</v>
      </c>
      <c r="K51" s="1"/>
      <c r="L51" s="1"/>
      <c r="M51" s="1"/>
      <c r="N51" s="1"/>
      <c r="O51" s="1"/>
      <c r="P51" s="1"/>
    </row>
    <row r="52" spans="1:16" ht="21.95" customHeight="1" x14ac:dyDescent="0.35">
      <c r="A52" s="53"/>
      <c r="B52" s="7">
        <v>43</v>
      </c>
      <c r="C52" s="61" t="s">
        <v>98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9">
        <f t="shared" si="0"/>
        <v>0</v>
      </c>
      <c r="J52" s="10">
        <f t="shared" si="1"/>
        <v>0</v>
      </c>
      <c r="K52" s="1"/>
      <c r="L52" s="1"/>
      <c r="M52" s="1"/>
      <c r="N52" s="1"/>
      <c r="O52" s="1"/>
      <c r="P52" s="1"/>
    </row>
    <row r="53" spans="1:16" ht="21.95" customHeight="1" x14ac:dyDescent="0.35">
      <c r="A53" s="53"/>
      <c r="B53" s="7">
        <v>44</v>
      </c>
      <c r="C53" s="61" t="s">
        <v>97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9">
        <f t="shared" si="0"/>
        <v>0</v>
      </c>
      <c r="J53" s="10">
        <f t="shared" si="1"/>
        <v>0</v>
      </c>
      <c r="K53" s="1"/>
      <c r="L53" s="1"/>
      <c r="M53" s="1"/>
      <c r="N53" s="1"/>
      <c r="O53" s="1"/>
      <c r="P53" s="1"/>
    </row>
    <row r="54" spans="1:16" ht="21.95" customHeight="1" x14ac:dyDescent="0.35">
      <c r="A54" s="53"/>
      <c r="B54" s="7">
        <v>45</v>
      </c>
      <c r="C54" s="61" t="s">
        <v>90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9">
        <f t="shared" si="0"/>
        <v>0</v>
      </c>
      <c r="J54" s="10">
        <f t="shared" si="1"/>
        <v>0</v>
      </c>
      <c r="K54" s="1"/>
      <c r="L54" s="1"/>
      <c r="M54" s="1"/>
      <c r="N54" s="1"/>
      <c r="O54" s="1"/>
      <c r="P54" s="1"/>
    </row>
    <row r="55" spans="1:16" ht="21.95" customHeight="1" x14ac:dyDescent="0.35">
      <c r="A55" s="53"/>
      <c r="B55" s="7">
        <v>46</v>
      </c>
      <c r="C55" s="61" t="s">
        <v>64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9">
        <f t="shared" si="0"/>
        <v>0</v>
      </c>
      <c r="J55" s="10">
        <f t="shared" si="1"/>
        <v>0</v>
      </c>
      <c r="K55" s="1"/>
      <c r="L55" s="1"/>
      <c r="M55" s="1"/>
      <c r="N55" s="1"/>
      <c r="O55" s="1"/>
      <c r="P55" s="1"/>
    </row>
    <row r="56" spans="1:16" ht="21.95" customHeight="1" x14ac:dyDescent="0.35">
      <c r="A56" s="53"/>
      <c r="B56" s="7"/>
      <c r="C56" s="61" t="s">
        <v>73</v>
      </c>
      <c r="D56" s="58">
        <v>5</v>
      </c>
      <c r="E56" s="58">
        <v>4</v>
      </c>
      <c r="F56" s="58">
        <v>10</v>
      </c>
      <c r="G56" s="58">
        <v>21</v>
      </c>
      <c r="H56" s="58">
        <v>18</v>
      </c>
      <c r="I56" s="9">
        <f t="shared" si="0"/>
        <v>58</v>
      </c>
      <c r="J56" s="10">
        <f t="shared" si="1"/>
        <v>3.1368307193077338E-3</v>
      </c>
      <c r="K56" s="1"/>
      <c r="L56" s="1"/>
      <c r="M56" s="1"/>
      <c r="N56" s="1"/>
      <c r="O56" s="1"/>
      <c r="P56" s="1"/>
    </row>
    <row r="57" spans="1:16" ht="21.95" customHeight="1" x14ac:dyDescent="0.35">
      <c r="A57" s="53"/>
      <c r="B57" s="7"/>
      <c r="C57" s="61" t="s">
        <v>103</v>
      </c>
      <c r="D57" s="58">
        <v>1</v>
      </c>
      <c r="E57" s="58">
        <v>10</v>
      </c>
      <c r="F57" s="58">
        <v>1</v>
      </c>
      <c r="G57" s="58">
        <v>0</v>
      </c>
      <c r="H57" s="58">
        <v>3</v>
      </c>
      <c r="I57" s="9">
        <f t="shared" si="0"/>
        <v>15</v>
      </c>
      <c r="J57" s="10">
        <f t="shared" si="1"/>
        <v>8.1124932395889671E-4</v>
      </c>
      <c r="K57" s="1"/>
      <c r="L57" s="1"/>
      <c r="M57" s="1"/>
      <c r="N57" s="1"/>
      <c r="O57" s="1"/>
      <c r="P57" s="1"/>
    </row>
    <row r="58" spans="1:16" ht="21.95" customHeight="1" thickBot="1" x14ac:dyDescent="0.4">
      <c r="A58" s="1"/>
      <c r="B58" s="87" t="s">
        <v>2</v>
      </c>
      <c r="C58" s="88"/>
      <c r="D58" s="59">
        <f>SUM(D10:D57)</f>
        <v>6204</v>
      </c>
      <c r="E58" s="59">
        <f t="shared" ref="E58:I58" si="2">SUM(E10:E57)</f>
        <v>1264</v>
      </c>
      <c r="F58" s="59">
        <f t="shared" si="2"/>
        <v>1708</v>
      </c>
      <c r="G58" s="59">
        <f t="shared" si="2"/>
        <v>3654</v>
      </c>
      <c r="H58" s="59">
        <f t="shared" si="2"/>
        <v>5660</v>
      </c>
      <c r="I58" s="59">
        <f t="shared" si="2"/>
        <v>18490</v>
      </c>
      <c r="J58" s="11">
        <f>SUM(J10:J57)</f>
        <v>1</v>
      </c>
      <c r="K58" s="1"/>
      <c r="L58" s="1"/>
      <c r="M58" s="1"/>
      <c r="N58" s="1"/>
      <c r="O58" s="1"/>
      <c r="P58" s="1"/>
    </row>
    <row r="59" spans="1:16" ht="21.95" customHeight="1" x14ac:dyDescent="0.35">
      <c r="A59" s="1"/>
      <c r="B59" s="54" t="s">
        <v>47</v>
      </c>
      <c r="C59" s="55"/>
      <c r="D59" s="55"/>
      <c r="E59" s="55"/>
      <c r="F59" s="55"/>
      <c r="G59" s="55"/>
      <c r="H59" s="55"/>
      <c r="I59" s="1"/>
      <c r="J59" s="1"/>
      <c r="K59" s="1"/>
      <c r="L59" s="1"/>
      <c r="M59" s="1"/>
      <c r="N59" s="1"/>
      <c r="O59" s="1"/>
      <c r="P59" s="1"/>
    </row>
  </sheetData>
  <autoFilter ref="B9:J37">
    <sortState ref="B10:J57">
      <sortCondition descending="1" ref="I9:I38"/>
    </sortState>
  </autoFilter>
  <mergeCells count="3">
    <mergeCell ref="B6:J6"/>
    <mergeCell ref="B7:J7"/>
    <mergeCell ref="B58:C58"/>
  </mergeCells>
  <conditionalFormatting sqref="J10:J58">
    <cfRule type="dataBar" priority="450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{FB9E8C88-9E61-4D1C-8E46-7F7D4D9B8604}</x14:id>
        </ext>
      </extLst>
    </cfRule>
    <cfRule type="dataBar" priority="45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{D26C127D-051E-4839-A9A7-32A3D1B848E1}</x14:id>
        </ext>
      </extLst>
    </cfRule>
  </conditionalFormatting>
  <conditionalFormatting sqref="J10:J58">
    <cfRule type="dataBar" priority="45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{8A3E2AF4-7A0E-4C80-85F7-DB0BBA59F764}</x14:id>
        </ext>
      </extLst>
    </cfRule>
    <cfRule type="dataBar" priority="45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{A39173A1-FC04-48A7-BAD6-2C4EE0724062}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9E8C88-9E61-4D1C-8E46-7F7D4D9B86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6C127D-051E-4839-A9A7-32A3D1B848E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J10:J58</xm:sqref>
        </x14:conditionalFormatting>
        <x14:conditionalFormatting xmlns:xm="http://schemas.microsoft.com/office/excel/2006/main">
          <x14:cfRule type="dataBar" id="{8A3E2AF4-7A0E-4C80-85F7-DB0BBA59F7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9173A1-FC04-48A7-BAD6-2C4EE07240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J10:J58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62"/>
  <sheetViews>
    <sheetView workbookViewId="0"/>
  </sheetViews>
  <sheetFormatPr baseColWidth="10" defaultRowHeight="15" x14ac:dyDescent="0.25"/>
  <cols>
    <col min="1" max="1" width="8.28515625" customWidth="1"/>
    <col min="2" max="2" width="4.7109375" customWidth="1"/>
    <col min="3" max="3" width="40.7109375" customWidth="1"/>
    <col min="4" max="4" width="15.7109375" bestFit="1" customWidth="1"/>
    <col min="5" max="5" width="15.42578125" bestFit="1" customWidth="1"/>
    <col min="6" max="6" width="13.42578125" customWidth="1"/>
    <col min="7" max="7" width="13.85546875" customWidth="1"/>
    <col min="8" max="8" width="14.7109375" customWidth="1"/>
    <col min="11" max="11" width="11.5703125" customWidth="1"/>
    <col min="12" max="12" width="6.28515625" customWidth="1"/>
    <col min="13" max="13" width="1.28515625" customWidth="1"/>
  </cols>
  <sheetData>
    <row r="5" spans="1:13" ht="17.25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20.25" customHeight="1" x14ac:dyDescent="0.25">
      <c r="B6" s="85" t="s">
        <v>163</v>
      </c>
      <c r="C6" s="85"/>
      <c r="D6" s="85"/>
      <c r="E6" s="85"/>
      <c r="F6" s="85"/>
      <c r="G6" s="85"/>
      <c r="H6" s="56"/>
      <c r="I6" s="56"/>
      <c r="J6" s="56"/>
      <c r="K6" s="56"/>
      <c r="L6" s="56"/>
      <c r="M6" s="56"/>
    </row>
    <row r="7" spans="1:13" ht="15.75" x14ac:dyDescent="0.3">
      <c r="B7" s="86" t="str">
        <f>TITULOS!C8</f>
        <v>AÑO 2019 (ENERO - DICIEMBRE)</v>
      </c>
      <c r="C7" s="86"/>
      <c r="D7" s="86"/>
      <c r="E7" s="86"/>
      <c r="F7" s="86"/>
      <c r="G7" s="86"/>
      <c r="H7" s="57"/>
      <c r="I7" s="57"/>
      <c r="J7" s="57"/>
      <c r="K7" s="57"/>
      <c r="L7" s="57"/>
      <c r="M7" s="57"/>
    </row>
    <row r="8" spans="1:13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100000000000001" customHeight="1" x14ac:dyDescent="0.35">
      <c r="A9" s="1"/>
      <c r="B9" s="13" t="s">
        <v>1</v>
      </c>
      <c r="C9" s="14" t="str">
        <f>TITULOS!C12</f>
        <v>Delitos</v>
      </c>
      <c r="D9" s="14" t="s">
        <v>41</v>
      </c>
      <c r="E9" s="14" t="s">
        <v>57</v>
      </c>
      <c r="F9" s="15" t="str">
        <f>TITULOS!C13</f>
        <v>Total</v>
      </c>
      <c r="G9" s="16" t="str">
        <f>TITULOS!C14</f>
        <v>%</v>
      </c>
      <c r="H9" s="1"/>
      <c r="I9" s="1"/>
      <c r="J9" s="1"/>
      <c r="K9" s="1"/>
      <c r="L9" s="1"/>
      <c r="M9" s="1"/>
    </row>
    <row r="10" spans="1:13" ht="20.100000000000001" customHeight="1" x14ac:dyDescent="0.35">
      <c r="A10" s="53"/>
      <c r="B10" s="7">
        <v>1</v>
      </c>
      <c r="C10" s="61" t="s">
        <v>74</v>
      </c>
      <c r="D10" s="58">
        <v>10546</v>
      </c>
      <c r="E10" s="58">
        <v>287</v>
      </c>
      <c r="F10" s="9">
        <f t="shared" ref="F10:F57" si="0">SUM(D10:E10)</f>
        <v>10833</v>
      </c>
      <c r="G10" s="10">
        <f t="shared" ref="G10:G57" si="1">F10/$F$58</f>
        <v>0.28334161588156825</v>
      </c>
      <c r="H10" s="1"/>
      <c r="I10" s="1"/>
      <c r="J10" s="1"/>
      <c r="K10" s="1"/>
      <c r="L10" s="1"/>
      <c r="M10" s="1"/>
    </row>
    <row r="11" spans="1:13" ht="20.100000000000001" customHeight="1" x14ac:dyDescent="0.35">
      <c r="A11" s="53"/>
      <c r="B11" s="7">
        <v>2</v>
      </c>
      <c r="C11" s="61" t="s">
        <v>80</v>
      </c>
      <c r="D11" s="58">
        <v>6053</v>
      </c>
      <c r="E11" s="58">
        <v>101</v>
      </c>
      <c r="F11" s="9">
        <f t="shared" si="0"/>
        <v>6154</v>
      </c>
      <c r="G11" s="10">
        <f t="shared" si="1"/>
        <v>0.16096042685638062</v>
      </c>
      <c r="H11" s="1"/>
      <c r="I11" s="1"/>
      <c r="J11" s="1"/>
      <c r="K11" s="1"/>
      <c r="L11" s="1"/>
      <c r="M11" s="1"/>
    </row>
    <row r="12" spans="1:13" ht="20.100000000000001" customHeight="1" x14ac:dyDescent="0.35">
      <c r="A12" s="53"/>
      <c r="B12" s="7">
        <v>12</v>
      </c>
      <c r="C12" s="61" t="s">
        <v>107</v>
      </c>
      <c r="D12" s="58">
        <v>3999</v>
      </c>
      <c r="E12" s="58">
        <v>0</v>
      </c>
      <c r="F12" s="9">
        <f t="shared" si="0"/>
        <v>3999</v>
      </c>
      <c r="G12" s="10">
        <f t="shared" si="1"/>
        <v>0.10459550649962075</v>
      </c>
      <c r="H12" s="1"/>
      <c r="I12" s="1"/>
      <c r="J12" s="1"/>
      <c r="K12" s="1"/>
      <c r="L12" s="1"/>
      <c r="M12" s="1"/>
    </row>
    <row r="13" spans="1:13" ht="20.100000000000001" customHeight="1" x14ac:dyDescent="0.35">
      <c r="A13" s="53"/>
      <c r="B13" s="7">
        <v>4</v>
      </c>
      <c r="C13" s="61" t="s">
        <v>70</v>
      </c>
      <c r="D13" s="58">
        <v>2935</v>
      </c>
      <c r="E13" s="58">
        <v>114</v>
      </c>
      <c r="F13" s="9">
        <f t="shared" si="0"/>
        <v>3049</v>
      </c>
      <c r="G13" s="10">
        <f t="shared" si="1"/>
        <v>7.9747861794784616E-2</v>
      </c>
      <c r="H13" s="1"/>
      <c r="I13" s="1"/>
      <c r="J13" s="1"/>
      <c r="K13" s="1"/>
      <c r="L13" s="1"/>
      <c r="M13" s="1"/>
    </row>
    <row r="14" spans="1:13" ht="20.100000000000001" customHeight="1" x14ac:dyDescent="0.35">
      <c r="A14" s="53"/>
      <c r="B14" s="7">
        <v>3</v>
      </c>
      <c r="C14" s="61" t="s">
        <v>111</v>
      </c>
      <c r="D14" s="58">
        <v>1459</v>
      </c>
      <c r="E14" s="58">
        <v>425</v>
      </c>
      <c r="F14" s="9">
        <f t="shared" si="0"/>
        <v>1884</v>
      </c>
      <c r="G14" s="10">
        <f t="shared" si="1"/>
        <v>4.9276802762011872E-2</v>
      </c>
      <c r="H14" s="1"/>
      <c r="I14" s="1"/>
      <c r="J14" s="1"/>
      <c r="K14" s="1"/>
      <c r="L14" s="1"/>
      <c r="M14" s="1"/>
    </row>
    <row r="15" spans="1:13" ht="20.100000000000001" customHeight="1" x14ac:dyDescent="0.35">
      <c r="A15" s="53"/>
      <c r="B15" s="7">
        <v>8</v>
      </c>
      <c r="C15" s="61" t="s">
        <v>62</v>
      </c>
      <c r="D15" s="58">
        <v>1734</v>
      </c>
      <c r="E15" s="58">
        <v>47</v>
      </c>
      <c r="F15" s="9">
        <f t="shared" si="0"/>
        <v>1781</v>
      </c>
      <c r="G15" s="10">
        <f t="shared" si="1"/>
        <v>4.6582794967698064E-2</v>
      </c>
      <c r="H15" s="1"/>
      <c r="I15" s="1"/>
      <c r="J15" s="1"/>
      <c r="K15" s="1"/>
      <c r="L15" s="1"/>
      <c r="M15" s="1"/>
    </row>
    <row r="16" spans="1:13" ht="20.100000000000001" customHeight="1" x14ac:dyDescent="0.35">
      <c r="A16" s="53"/>
      <c r="B16" s="7">
        <v>5</v>
      </c>
      <c r="C16" s="61" t="s">
        <v>109</v>
      </c>
      <c r="D16" s="58">
        <v>1503</v>
      </c>
      <c r="E16" s="58">
        <v>156</v>
      </c>
      <c r="F16" s="9">
        <f t="shared" si="0"/>
        <v>1659</v>
      </c>
      <c r="G16" s="10">
        <f t="shared" si="1"/>
        <v>4.3391834279287528E-2</v>
      </c>
      <c r="H16" s="1"/>
      <c r="I16" s="1"/>
      <c r="J16" s="1"/>
      <c r="K16" s="1"/>
      <c r="L16" s="1"/>
      <c r="M16" s="1"/>
    </row>
    <row r="17" spans="1:13" ht="20.100000000000001" customHeight="1" x14ac:dyDescent="0.35">
      <c r="A17" s="53"/>
      <c r="B17" s="7">
        <v>6</v>
      </c>
      <c r="C17" s="61" t="s">
        <v>110</v>
      </c>
      <c r="D17" s="58">
        <v>1546</v>
      </c>
      <c r="E17" s="58">
        <v>33</v>
      </c>
      <c r="F17" s="9">
        <f t="shared" si="0"/>
        <v>1579</v>
      </c>
      <c r="G17" s="10">
        <f t="shared" si="1"/>
        <v>4.1299401040985534E-2</v>
      </c>
      <c r="H17" s="1"/>
      <c r="I17" s="1"/>
      <c r="J17" s="1"/>
      <c r="K17" s="1"/>
      <c r="L17" s="1"/>
      <c r="M17" s="1"/>
    </row>
    <row r="18" spans="1:13" ht="20.100000000000001" customHeight="1" x14ac:dyDescent="0.35">
      <c r="A18" s="53"/>
      <c r="B18" s="7">
        <v>10</v>
      </c>
      <c r="C18" s="61" t="s">
        <v>68</v>
      </c>
      <c r="D18" s="58">
        <v>580</v>
      </c>
      <c r="E18" s="58">
        <v>88</v>
      </c>
      <c r="F18" s="9">
        <f t="shared" si="0"/>
        <v>668</v>
      </c>
      <c r="G18" s="10">
        <f t="shared" si="1"/>
        <v>1.7471817539821619E-2</v>
      </c>
      <c r="H18" s="1"/>
      <c r="I18" s="1"/>
      <c r="J18" s="1"/>
      <c r="K18" s="1"/>
      <c r="L18" s="1"/>
      <c r="M18" s="1"/>
    </row>
    <row r="19" spans="1:13" ht="20.100000000000001" customHeight="1" x14ac:dyDescent="0.35">
      <c r="A19" s="53"/>
      <c r="B19" s="7">
        <v>15</v>
      </c>
      <c r="C19" s="61" t="s">
        <v>108</v>
      </c>
      <c r="D19" s="58">
        <v>570</v>
      </c>
      <c r="E19" s="58">
        <v>97</v>
      </c>
      <c r="F19" s="9">
        <f t="shared" si="0"/>
        <v>667</v>
      </c>
      <c r="G19" s="10">
        <f t="shared" si="1"/>
        <v>1.7445662124342846E-2</v>
      </c>
      <c r="H19" s="1"/>
      <c r="I19" s="1"/>
      <c r="J19" s="1"/>
      <c r="K19" s="1"/>
      <c r="L19" s="1"/>
      <c r="M19" s="1"/>
    </row>
    <row r="20" spans="1:13" ht="20.100000000000001" customHeight="1" x14ac:dyDescent="0.35">
      <c r="A20" s="53"/>
      <c r="B20" s="7">
        <v>9</v>
      </c>
      <c r="C20" s="61" t="s">
        <v>58</v>
      </c>
      <c r="D20" s="58">
        <v>606</v>
      </c>
      <c r="E20" s="58">
        <v>48</v>
      </c>
      <c r="F20" s="9">
        <f t="shared" si="0"/>
        <v>654</v>
      </c>
      <c r="G20" s="10">
        <f t="shared" si="1"/>
        <v>1.7105641723118771E-2</v>
      </c>
      <c r="H20" s="1"/>
      <c r="I20" s="1"/>
      <c r="J20" s="1"/>
      <c r="K20" s="1"/>
      <c r="L20" s="1"/>
      <c r="M20" s="1"/>
    </row>
    <row r="21" spans="1:13" ht="20.100000000000001" customHeight="1" x14ac:dyDescent="0.35">
      <c r="A21" s="53"/>
      <c r="B21" s="7">
        <v>21</v>
      </c>
      <c r="C21" s="61" t="s">
        <v>112</v>
      </c>
      <c r="D21" s="58">
        <v>627</v>
      </c>
      <c r="E21" s="58">
        <v>0</v>
      </c>
      <c r="F21" s="9">
        <f t="shared" si="0"/>
        <v>627</v>
      </c>
      <c r="G21" s="10">
        <f t="shared" si="1"/>
        <v>1.6399445505191849E-2</v>
      </c>
      <c r="H21" s="1"/>
      <c r="I21" s="1"/>
      <c r="J21" s="1"/>
      <c r="K21" s="1"/>
      <c r="L21" s="1"/>
      <c r="M21" s="1"/>
    </row>
    <row r="22" spans="1:13" ht="20.100000000000001" customHeight="1" x14ac:dyDescent="0.35">
      <c r="A22" s="53"/>
      <c r="B22" s="7">
        <v>18</v>
      </c>
      <c r="C22" s="61" t="s">
        <v>59</v>
      </c>
      <c r="D22" s="58">
        <v>590</v>
      </c>
      <c r="E22" s="58">
        <v>16</v>
      </c>
      <c r="F22" s="9">
        <f t="shared" si="0"/>
        <v>606</v>
      </c>
      <c r="G22" s="10">
        <f t="shared" si="1"/>
        <v>1.5850181780137577E-2</v>
      </c>
      <c r="H22" s="1"/>
      <c r="I22" s="1"/>
      <c r="J22" s="1"/>
      <c r="K22" s="1"/>
      <c r="L22" s="1"/>
      <c r="M22" s="1"/>
    </row>
    <row r="23" spans="1:13" ht="20.100000000000001" customHeight="1" x14ac:dyDescent="0.35">
      <c r="A23" s="53"/>
      <c r="B23" s="7">
        <v>13</v>
      </c>
      <c r="C23" s="61" t="s">
        <v>61</v>
      </c>
      <c r="D23" s="58">
        <v>490</v>
      </c>
      <c r="E23" s="58">
        <v>70</v>
      </c>
      <c r="F23" s="9">
        <f t="shared" si="0"/>
        <v>560</v>
      </c>
      <c r="G23" s="10">
        <f t="shared" si="1"/>
        <v>1.4647032668113933E-2</v>
      </c>
      <c r="H23" s="1"/>
      <c r="I23" s="1"/>
      <c r="J23" s="1"/>
      <c r="K23" s="1"/>
      <c r="L23" s="1"/>
      <c r="M23" s="1"/>
    </row>
    <row r="24" spans="1:13" ht="20.100000000000001" customHeight="1" x14ac:dyDescent="0.35">
      <c r="A24" s="53"/>
      <c r="B24" s="7">
        <v>24</v>
      </c>
      <c r="C24" s="61" t="s">
        <v>104</v>
      </c>
      <c r="D24" s="58">
        <v>544</v>
      </c>
      <c r="E24" s="58">
        <v>0</v>
      </c>
      <c r="F24" s="9">
        <f t="shared" si="0"/>
        <v>544</v>
      </c>
      <c r="G24" s="10">
        <f t="shared" si="1"/>
        <v>1.4228546020453535E-2</v>
      </c>
      <c r="H24" s="1"/>
      <c r="I24" s="1"/>
      <c r="J24" s="1"/>
      <c r="K24" s="1"/>
      <c r="L24" s="1"/>
      <c r="M24" s="1"/>
    </row>
    <row r="25" spans="1:13" ht="20.100000000000001" customHeight="1" x14ac:dyDescent="0.35">
      <c r="A25" s="53"/>
      <c r="B25" s="7">
        <v>7</v>
      </c>
      <c r="C25" s="61" t="s">
        <v>67</v>
      </c>
      <c r="D25" s="58">
        <v>23</v>
      </c>
      <c r="E25" s="58">
        <v>290</v>
      </c>
      <c r="F25" s="9">
        <f t="shared" si="0"/>
        <v>313</v>
      </c>
      <c r="G25" s="10">
        <f t="shared" si="1"/>
        <v>8.186645044856538E-3</v>
      </c>
      <c r="H25" s="1"/>
      <c r="I25" s="1"/>
      <c r="J25" s="1"/>
      <c r="K25" s="1"/>
      <c r="L25" s="1"/>
      <c r="M25" s="1"/>
    </row>
    <row r="26" spans="1:13" ht="20.100000000000001" customHeight="1" x14ac:dyDescent="0.35">
      <c r="A26" s="53"/>
      <c r="B26" s="7">
        <v>20</v>
      </c>
      <c r="C26" s="61" t="s">
        <v>69</v>
      </c>
      <c r="D26" s="58">
        <v>276</v>
      </c>
      <c r="E26" s="58">
        <v>8</v>
      </c>
      <c r="F26" s="9">
        <f t="shared" si="0"/>
        <v>284</v>
      </c>
      <c r="G26" s="10">
        <f t="shared" si="1"/>
        <v>7.4281379959720657E-3</v>
      </c>
      <c r="H26" s="1"/>
      <c r="I26" s="1"/>
      <c r="J26" s="1"/>
      <c r="K26" s="1"/>
      <c r="L26" s="1"/>
      <c r="M26" s="1"/>
    </row>
    <row r="27" spans="1:13" ht="20.100000000000001" customHeight="1" x14ac:dyDescent="0.35">
      <c r="A27" s="53"/>
      <c r="B27" s="7">
        <v>14</v>
      </c>
      <c r="C27" s="61" t="s">
        <v>106</v>
      </c>
      <c r="D27" s="58">
        <v>231</v>
      </c>
      <c r="E27" s="58">
        <v>45</v>
      </c>
      <c r="F27" s="9">
        <f t="shared" si="0"/>
        <v>276</v>
      </c>
      <c r="G27" s="10">
        <f t="shared" si="1"/>
        <v>7.2188946721418673E-3</v>
      </c>
      <c r="H27" s="1"/>
      <c r="I27" s="1"/>
      <c r="J27" s="1"/>
      <c r="K27" s="1"/>
      <c r="L27" s="1"/>
      <c r="M27" s="1"/>
    </row>
    <row r="28" spans="1:13" ht="20.100000000000001" customHeight="1" x14ac:dyDescent="0.35">
      <c r="A28" s="53"/>
      <c r="B28" s="7">
        <v>11</v>
      </c>
      <c r="C28" s="61" t="s">
        <v>65</v>
      </c>
      <c r="D28" s="58">
        <v>158</v>
      </c>
      <c r="E28" s="58">
        <v>90</v>
      </c>
      <c r="F28" s="9">
        <f t="shared" si="0"/>
        <v>248</v>
      </c>
      <c r="G28" s="10">
        <f t="shared" si="1"/>
        <v>6.4865430387361705E-3</v>
      </c>
      <c r="H28" s="1"/>
      <c r="I28" s="1"/>
      <c r="J28" s="1"/>
      <c r="K28" s="1"/>
      <c r="L28" s="1"/>
      <c r="M28" s="1"/>
    </row>
    <row r="29" spans="1:13" ht="20.100000000000001" customHeight="1" x14ac:dyDescent="0.35">
      <c r="A29" s="53"/>
      <c r="B29" s="7">
        <v>17</v>
      </c>
      <c r="C29" s="61" t="s">
        <v>105</v>
      </c>
      <c r="D29" s="58">
        <v>189</v>
      </c>
      <c r="E29" s="58">
        <v>48</v>
      </c>
      <c r="F29" s="9">
        <f t="shared" si="0"/>
        <v>237</v>
      </c>
      <c r="G29" s="10">
        <f t="shared" si="1"/>
        <v>6.1988334684696467E-3</v>
      </c>
      <c r="H29" s="1"/>
      <c r="I29" s="1"/>
      <c r="J29" s="1"/>
      <c r="K29" s="1"/>
      <c r="L29" s="1"/>
      <c r="M29" s="1"/>
    </row>
    <row r="30" spans="1:13" ht="20.100000000000001" customHeight="1" x14ac:dyDescent="0.35">
      <c r="A30" s="53"/>
      <c r="B30" s="7">
        <v>16</v>
      </c>
      <c r="C30" s="61" t="s">
        <v>60</v>
      </c>
      <c r="D30" s="58">
        <v>140</v>
      </c>
      <c r="E30" s="58">
        <v>31</v>
      </c>
      <c r="F30" s="9">
        <f t="shared" si="0"/>
        <v>171</v>
      </c>
      <c r="G30" s="10">
        <f t="shared" si="1"/>
        <v>4.4725760468705047E-3</v>
      </c>
      <c r="H30" s="1"/>
      <c r="I30" s="1"/>
      <c r="J30" s="1"/>
      <c r="K30" s="1"/>
      <c r="L30" s="1"/>
      <c r="M30" s="1"/>
    </row>
    <row r="31" spans="1:13" ht="20.100000000000001" customHeight="1" x14ac:dyDescent="0.35">
      <c r="A31" s="53"/>
      <c r="B31" s="7">
        <v>30</v>
      </c>
      <c r="C31" s="61" t="s">
        <v>98</v>
      </c>
      <c r="D31" s="58">
        <v>148</v>
      </c>
      <c r="E31" s="58">
        <v>1</v>
      </c>
      <c r="F31" s="9">
        <f t="shared" si="0"/>
        <v>149</v>
      </c>
      <c r="G31" s="10">
        <f t="shared" si="1"/>
        <v>3.8971569063374571E-3</v>
      </c>
      <c r="H31" s="1"/>
      <c r="I31" s="1"/>
      <c r="J31" s="1"/>
      <c r="K31" s="1"/>
      <c r="L31" s="1"/>
      <c r="M31" s="1"/>
    </row>
    <row r="32" spans="1:13" ht="20.100000000000001" customHeight="1" x14ac:dyDescent="0.35">
      <c r="A32" s="53"/>
      <c r="B32" s="7">
        <v>19</v>
      </c>
      <c r="C32" s="61" t="s">
        <v>71</v>
      </c>
      <c r="D32" s="58">
        <v>119</v>
      </c>
      <c r="E32" s="58">
        <v>21</v>
      </c>
      <c r="F32" s="9">
        <f t="shared" si="0"/>
        <v>140</v>
      </c>
      <c r="G32" s="10">
        <f t="shared" si="1"/>
        <v>3.6617581670284833E-3</v>
      </c>
      <c r="H32" s="1"/>
      <c r="I32" s="1"/>
      <c r="J32" s="1"/>
      <c r="K32" s="1"/>
      <c r="L32" s="1"/>
      <c r="M32" s="1"/>
    </row>
    <row r="33" spans="1:13" ht="20.100000000000001" customHeight="1" x14ac:dyDescent="0.35">
      <c r="A33" s="53"/>
      <c r="B33" s="7">
        <v>22</v>
      </c>
      <c r="C33" s="61" t="s">
        <v>75</v>
      </c>
      <c r="D33" s="58">
        <v>100</v>
      </c>
      <c r="E33" s="58">
        <v>27</v>
      </c>
      <c r="F33" s="9">
        <f t="shared" si="0"/>
        <v>127</v>
      </c>
      <c r="G33" s="10">
        <f t="shared" si="1"/>
        <v>3.3217377658044099E-3</v>
      </c>
      <c r="H33" s="1"/>
      <c r="I33" s="1"/>
      <c r="J33" s="1"/>
      <c r="K33" s="1"/>
      <c r="L33" s="1"/>
      <c r="M33" s="1"/>
    </row>
    <row r="34" spans="1:13" ht="20.100000000000001" customHeight="1" x14ac:dyDescent="0.35">
      <c r="A34" s="53"/>
      <c r="B34" s="7">
        <v>25</v>
      </c>
      <c r="C34" s="61" t="s">
        <v>77</v>
      </c>
      <c r="D34" s="58">
        <v>56</v>
      </c>
      <c r="E34" s="58">
        <v>9</v>
      </c>
      <c r="F34" s="9">
        <f t="shared" si="0"/>
        <v>65</v>
      </c>
      <c r="G34" s="10">
        <f t="shared" si="1"/>
        <v>1.7001020061203672E-3</v>
      </c>
      <c r="H34" s="1"/>
      <c r="I34" s="1"/>
      <c r="J34" s="1"/>
      <c r="K34" s="1"/>
      <c r="L34" s="1"/>
      <c r="M34" s="1"/>
    </row>
    <row r="35" spans="1:13" ht="20.100000000000001" customHeight="1" x14ac:dyDescent="0.35">
      <c r="A35" s="53"/>
      <c r="B35" s="7">
        <v>27</v>
      </c>
      <c r="C35" s="61" t="s">
        <v>101</v>
      </c>
      <c r="D35" s="58">
        <v>22</v>
      </c>
      <c r="E35" s="58">
        <v>29</v>
      </c>
      <c r="F35" s="9">
        <f t="shared" si="0"/>
        <v>51</v>
      </c>
      <c r="G35" s="10">
        <f t="shared" si="1"/>
        <v>1.3339261894175188E-3</v>
      </c>
      <c r="H35" s="1"/>
      <c r="I35" s="1"/>
      <c r="J35" s="1"/>
      <c r="K35" s="1"/>
      <c r="L35" s="1"/>
      <c r="M35" s="1"/>
    </row>
    <row r="36" spans="1:13" ht="20.100000000000001" customHeight="1" x14ac:dyDescent="0.35">
      <c r="A36" s="53"/>
      <c r="B36" s="7">
        <v>28</v>
      </c>
      <c r="C36" s="61" t="s">
        <v>165</v>
      </c>
      <c r="D36" s="58">
        <v>33</v>
      </c>
      <c r="E36" s="58">
        <v>7</v>
      </c>
      <c r="F36" s="9">
        <f t="shared" si="0"/>
        <v>40</v>
      </c>
      <c r="G36" s="10">
        <f t="shared" si="1"/>
        <v>1.0462166191509952E-3</v>
      </c>
      <c r="H36" s="1"/>
      <c r="I36" s="1"/>
      <c r="J36" s="1"/>
      <c r="K36" s="1"/>
      <c r="L36" s="1"/>
      <c r="M36" s="1"/>
    </row>
    <row r="37" spans="1:13" ht="20.100000000000001" customHeight="1" x14ac:dyDescent="0.35">
      <c r="A37" s="53"/>
      <c r="B37" s="7">
        <v>29</v>
      </c>
      <c r="C37" s="61" t="s">
        <v>100</v>
      </c>
      <c r="D37" s="58">
        <v>39</v>
      </c>
      <c r="E37" s="58">
        <v>0</v>
      </c>
      <c r="F37" s="9">
        <f t="shared" si="0"/>
        <v>39</v>
      </c>
      <c r="G37" s="10">
        <f t="shared" si="1"/>
        <v>1.0200612036722204E-3</v>
      </c>
      <c r="H37" s="1"/>
      <c r="I37" s="1"/>
      <c r="J37" s="1"/>
      <c r="K37" s="1"/>
      <c r="L37" s="1"/>
      <c r="M37" s="1"/>
    </row>
    <row r="38" spans="1:13" ht="20.100000000000001" customHeight="1" x14ac:dyDescent="0.35">
      <c r="A38" s="53"/>
      <c r="B38" s="7">
        <v>26</v>
      </c>
      <c r="C38" s="61" t="s">
        <v>102</v>
      </c>
      <c r="D38" s="58">
        <v>27</v>
      </c>
      <c r="E38" s="58">
        <v>11</v>
      </c>
      <c r="F38" s="9">
        <f t="shared" si="0"/>
        <v>38</v>
      </c>
      <c r="G38" s="10">
        <f t="shared" si="1"/>
        <v>9.9390578819344541E-4</v>
      </c>
      <c r="H38" s="1"/>
      <c r="I38" s="1"/>
      <c r="J38" s="1"/>
      <c r="K38" s="1"/>
      <c r="L38" s="1"/>
      <c r="M38" s="1"/>
    </row>
    <row r="39" spans="1:13" ht="20.100000000000001" customHeight="1" x14ac:dyDescent="0.35">
      <c r="A39" s="53"/>
      <c r="B39" s="7">
        <v>39</v>
      </c>
      <c r="C39" s="61" t="s">
        <v>72</v>
      </c>
      <c r="D39" s="58">
        <v>30</v>
      </c>
      <c r="E39" s="58">
        <v>2</v>
      </c>
      <c r="F39" s="9">
        <f t="shared" si="0"/>
        <v>32</v>
      </c>
      <c r="G39" s="10">
        <f t="shared" si="1"/>
        <v>8.3697329532079622E-4</v>
      </c>
      <c r="H39" s="1"/>
      <c r="I39" s="1"/>
      <c r="J39" s="1"/>
      <c r="K39" s="1"/>
      <c r="L39" s="1"/>
      <c r="M39" s="1"/>
    </row>
    <row r="40" spans="1:13" ht="20.100000000000001" customHeight="1" x14ac:dyDescent="0.35">
      <c r="A40" s="53"/>
      <c r="B40" s="7">
        <v>31</v>
      </c>
      <c r="C40" s="61" t="s">
        <v>78</v>
      </c>
      <c r="D40" s="58">
        <v>4</v>
      </c>
      <c r="E40" s="58">
        <v>8</v>
      </c>
      <c r="F40" s="9">
        <f t="shared" si="0"/>
        <v>12</v>
      </c>
      <c r="G40" s="10">
        <f t="shared" si="1"/>
        <v>3.1386498574529855E-4</v>
      </c>
      <c r="H40" s="1"/>
      <c r="I40" s="1"/>
      <c r="J40" s="1"/>
      <c r="K40" s="1"/>
      <c r="L40" s="1"/>
      <c r="M40" s="1"/>
    </row>
    <row r="41" spans="1:13" ht="20.100000000000001" customHeight="1" x14ac:dyDescent="0.35">
      <c r="A41" s="53"/>
      <c r="B41" s="7">
        <v>38</v>
      </c>
      <c r="C41" s="61" t="s">
        <v>92</v>
      </c>
      <c r="D41" s="58">
        <v>10</v>
      </c>
      <c r="E41" s="58">
        <v>0</v>
      </c>
      <c r="F41" s="9">
        <f t="shared" si="0"/>
        <v>10</v>
      </c>
      <c r="G41" s="10">
        <f t="shared" si="1"/>
        <v>2.615541547877488E-4</v>
      </c>
      <c r="H41" s="1"/>
      <c r="I41" s="1"/>
      <c r="J41" s="1"/>
      <c r="K41" s="1"/>
      <c r="L41" s="1"/>
      <c r="M41" s="1"/>
    </row>
    <row r="42" spans="1:13" ht="20.100000000000001" customHeight="1" x14ac:dyDescent="0.35">
      <c r="A42" s="53"/>
      <c r="B42" s="7">
        <v>40</v>
      </c>
      <c r="C42" s="61" t="s">
        <v>94</v>
      </c>
      <c r="D42" s="58">
        <v>10</v>
      </c>
      <c r="E42" s="58">
        <v>0</v>
      </c>
      <c r="F42" s="9">
        <f t="shared" si="0"/>
        <v>10</v>
      </c>
      <c r="G42" s="10">
        <f t="shared" si="1"/>
        <v>2.615541547877488E-4</v>
      </c>
      <c r="H42" s="1"/>
      <c r="I42" s="1"/>
      <c r="J42" s="1"/>
      <c r="K42" s="1"/>
      <c r="L42" s="1"/>
      <c r="M42" s="1"/>
    </row>
    <row r="43" spans="1:13" ht="20.100000000000001" customHeight="1" x14ac:dyDescent="0.35">
      <c r="A43" s="53"/>
      <c r="B43" s="7">
        <v>23</v>
      </c>
      <c r="C43" s="61" t="s">
        <v>63</v>
      </c>
      <c r="D43" s="58">
        <v>9</v>
      </c>
      <c r="E43" s="58">
        <v>0</v>
      </c>
      <c r="F43" s="9">
        <f t="shared" si="0"/>
        <v>9</v>
      </c>
      <c r="G43" s="10">
        <f t="shared" si="1"/>
        <v>2.3539873930897393E-4</v>
      </c>
      <c r="H43" s="1"/>
      <c r="I43" s="1"/>
      <c r="J43" s="1"/>
      <c r="K43" s="1"/>
      <c r="L43" s="1"/>
      <c r="M43" s="1"/>
    </row>
    <row r="44" spans="1:13" ht="20.100000000000001" customHeight="1" x14ac:dyDescent="0.35">
      <c r="A44" s="53"/>
      <c r="B44" s="7">
        <v>36</v>
      </c>
      <c r="C44" s="61" t="s">
        <v>76</v>
      </c>
      <c r="D44" s="58">
        <v>8</v>
      </c>
      <c r="E44" s="58">
        <v>0</v>
      </c>
      <c r="F44" s="9">
        <f t="shared" si="0"/>
        <v>8</v>
      </c>
      <c r="G44" s="10">
        <f t="shared" si="1"/>
        <v>2.0924332383019905E-4</v>
      </c>
      <c r="H44" s="1"/>
      <c r="I44" s="1"/>
      <c r="J44" s="1"/>
      <c r="K44" s="1"/>
      <c r="L44" s="1"/>
      <c r="M44" s="1"/>
    </row>
    <row r="45" spans="1:13" ht="20.100000000000001" customHeight="1" x14ac:dyDescent="0.35">
      <c r="A45" s="53"/>
      <c r="B45" s="7">
        <v>35</v>
      </c>
      <c r="C45" s="61" t="s">
        <v>96</v>
      </c>
      <c r="D45" s="58">
        <v>6</v>
      </c>
      <c r="E45" s="58">
        <v>1</v>
      </c>
      <c r="F45" s="9">
        <f t="shared" si="0"/>
        <v>7</v>
      </c>
      <c r="G45" s="10">
        <f t="shared" si="1"/>
        <v>1.8308790835142415E-4</v>
      </c>
      <c r="H45" s="1"/>
      <c r="I45" s="1"/>
      <c r="J45" s="1"/>
      <c r="K45" s="1"/>
      <c r="L45" s="1"/>
      <c r="M45" s="1"/>
    </row>
    <row r="46" spans="1:13" ht="20.100000000000001" customHeight="1" x14ac:dyDescent="0.35">
      <c r="A46" s="53"/>
      <c r="B46" s="7">
        <v>41</v>
      </c>
      <c r="C46" s="61" t="s">
        <v>99</v>
      </c>
      <c r="D46" s="58">
        <v>6</v>
      </c>
      <c r="E46" s="58">
        <v>0</v>
      </c>
      <c r="F46" s="9">
        <f t="shared" si="0"/>
        <v>6</v>
      </c>
      <c r="G46" s="10">
        <f t="shared" si="1"/>
        <v>1.5693249287264928E-4</v>
      </c>
      <c r="H46" s="1"/>
      <c r="I46" s="1"/>
      <c r="J46" s="1"/>
      <c r="K46" s="1"/>
      <c r="L46" s="1"/>
      <c r="M46" s="1"/>
    </row>
    <row r="47" spans="1:13" ht="20.100000000000001" customHeight="1" x14ac:dyDescent="0.35">
      <c r="A47" s="53"/>
      <c r="B47" s="7">
        <v>43</v>
      </c>
      <c r="C47" s="61" t="s">
        <v>93</v>
      </c>
      <c r="D47" s="58">
        <v>4</v>
      </c>
      <c r="E47" s="58">
        <v>0</v>
      </c>
      <c r="F47" s="9">
        <f t="shared" si="0"/>
        <v>4</v>
      </c>
      <c r="G47" s="10">
        <f t="shared" si="1"/>
        <v>1.0462166191509953E-4</v>
      </c>
      <c r="H47" s="1"/>
      <c r="I47" s="1"/>
      <c r="J47" s="1"/>
      <c r="K47" s="1"/>
      <c r="L47" s="1"/>
      <c r="M47" s="1"/>
    </row>
    <row r="48" spans="1:13" ht="20.100000000000001" customHeight="1" x14ac:dyDescent="0.35">
      <c r="A48" s="53"/>
      <c r="B48" s="7">
        <v>32</v>
      </c>
      <c r="C48" s="61" t="s">
        <v>66</v>
      </c>
      <c r="D48" s="58">
        <v>1</v>
      </c>
      <c r="E48" s="58">
        <v>0</v>
      </c>
      <c r="F48" s="9">
        <f t="shared" si="0"/>
        <v>1</v>
      </c>
      <c r="G48" s="10">
        <f t="shared" si="1"/>
        <v>2.6155415478774882E-5</v>
      </c>
      <c r="H48" s="1"/>
      <c r="I48" s="1"/>
      <c r="J48" s="1"/>
      <c r="K48" s="1"/>
      <c r="L48" s="1"/>
      <c r="M48" s="1"/>
    </row>
    <row r="49" spans="1:13" ht="20.100000000000001" customHeight="1" x14ac:dyDescent="0.35">
      <c r="A49" s="53"/>
      <c r="B49" s="7">
        <v>33</v>
      </c>
      <c r="C49" s="61" t="s">
        <v>79</v>
      </c>
      <c r="D49" s="58">
        <v>1</v>
      </c>
      <c r="E49" s="58">
        <v>0</v>
      </c>
      <c r="F49" s="9">
        <f t="shared" si="0"/>
        <v>1</v>
      </c>
      <c r="G49" s="10">
        <f t="shared" si="1"/>
        <v>2.6155415478774882E-5</v>
      </c>
      <c r="H49" s="1"/>
      <c r="I49" s="1"/>
      <c r="J49" s="1"/>
      <c r="K49" s="1"/>
      <c r="L49" s="1"/>
      <c r="M49" s="1"/>
    </row>
    <row r="50" spans="1:13" ht="20.100000000000001" customHeight="1" x14ac:dyDescent="0.35">
      <c r="A50" s="53"/>
      <c r="B50" s="7">
        <v>37</v>
      </c>
      <c r="C50" s="61" t="s">
        <v>95</v>
      </c>
      <c r="D50" s="58">
        <v>1</v>
      </c>
      <c r="E50" s="58">
        <v>0</v>
      </c>
      <c r="F50" s="9">
        <f t="shared" si="0"/>
        <v>1</v>
      </c>
      <c r="G50" s="10">
        <f t="shared" si="1"/>
        <v>2.6155415478774882E-5</v>
      </c>
      <c r="H50" s="1"/>
      <c r="I50" s="1"/>
      <c r="J50" s="1"/>
      <c r="K50" s="1"/>
      <c r="L50" s="1"/>
      <c r="M50" s="1"/>
    </row>
    <row r="51" spans="1:13" ht="20.100000000000001" customHeight="1" x14ac:dyDescent="0.35">
      <c r="A51" s="53"/>
      <c r="B51" s="7">
        <v>42</v>
      </c>
      <c r="C51" s="61" t="s">
        <v>91</v>
      </c>
      <c r="D51" s="58">
        <v>1</v>
      </c>
      <c r="E51" s="58">
        <v>0</v>
      </c>
      <c r="F51" s="9">
        <f t="shared" si="0"/>
        <v>1</v>
      </c>
      <c r="G51" s="10">
        <f t="shared" si="1"/>
        <v>2.6155415478774882E-5</v>
      </c>
      <c r="H51" s="1"/>
      <c r="I51" s="1"/>
      <c r="J51" s="1"/>
      <c r="K51" s="1"/>
      <c r="L51" s="1"/>
      <c r="M51" s="1"/>
    </row>
    <row r="52" spans="1:13" ht="20.100000000000001" customHeight="1" x14ac:dyDescent="0.35">
      <c r="A52" s="53"/>
      <c r="B52" s="7">
        <v>44</v>
      </c>
      <c r="C52" s="61" t="s">
        <v>90</v>
      </c>
      <c r="D52" s="58">
        <v>1</v>
      </c>
      <c r="E52" s="58">
        <v>0</v>
      </c>
      <c r="F52" s="9">
        <f t="shared" si="0"/>
        <v>1</v>
      </c>
      <c r="G52" s="10">
        <f t="shared" si="1"/>
        <v>2.6155415478774882E-5</v>
      </c>
      <c r="H52" s="1"/>
      <c r="I52" s="1"/>
      <c r="J52" s="1"/>
      <c r="K52" s="1"/>
      <c r="L52" s="1"/>
      <c r="M52" s="1"/>
    </row>
    <row r="53" spans="1:13" ht="20.100000000000001" customHeight="1" x14ac:dyDescent="0.35">
      <c r="A53" s="53"/>
      <c r="B53" s="7">
        <v>34</v>
      </c>
      <c r="C53" s="61" t="s">
        <v>97</v>
      </c>
      <c r="D53" s="58">
        <v>0</v>
      </c>
      <c r="E53" s="58">
        <v>0</v>
      </c>
      <c r="F53" s="9">
        <f t="shared" si="0"/>
        <v>0</v>
      </c>
      <c r="G53" s="10">
        <f t="shared" si="1"/>
        <v>0</v>
      </c>
      <c r="H53" s="1"/>
      <c r="I53" s="1"/>
      <c r="J53" s="1"/>
      <c r="K53" s="1"/>
      <c r="L53" s="1"/>
      <c r="M53" s="1"/>
    </row>
    <row r="54" spans="1:13" ht="20.100000000000001" customHeight="1" x14ac:dyDescent="0.35">
      <c r="A54" s="53"/>
      <c r="B54" s="7">
        <v>45</v>
      </c>
      <c r="C54" s="61" t="s">
        <v>64</v>
      </c>
      <c r="D54" s="58">
        <v>0</v>
      </c>
      <c r="E54" s="58">
        <v>0</v>
      </c>
      <c r="F54" s="9">
        <f t="shared" si="0"/>
        <v>0</v>
      </c>
      <c r="G54" s="10">
        <f t="shared" si="1"/>
        <v>0</v>
      </c>
      <c r="H54" s="1"/>
      <c r="I54" s="1"/>
      <c r="J54" s="1"/>
      <c r="K54" s="1"/>
      <c r="L54" s="1"/>
      <c r="M54" s="1"/>
    </row>
    <row r="55" spans="1:13" ht="20.100000000000001" customHeight="1" x14ac:dyDescent="0.35">
      <c r="A55" s="53"/>
      <c r="B55" s="7">
        <v>46</v>
      </c>
      <c r="C55" s="61" t="s">
        <v>89</v>
      </c>
      <c r="D55" s="58">
        <v>0</v>
      </c>
      <c r="E55" s="58">
        <v>0</v>
      </c>
      <c r="F55" s="9">
        <f t="shared" si="0"/>
        <v>0</v>
      </c>
      <c r="G55" s="10">
        <f t="shared" si="1"/>
        <v>0</v>
      </c>
      <c r="H55" s="1"/>
      <c r="I55" s="1"/>
      <c r="J55" s="1"/>
      <c r="K55" s="1"/>
      <c r="L55" s="1"/>
      <c r="M55" s="1"/>
    </row>
    <row r="56" spans="1:13" ht="20.100000000000001" customHeight="1" x14ac:dyDescent="0.35">
      <c r="A56" s="53"/>
      <c r="B56" s="7"/>
      <c r="C56" s="61" t="s">
        <v>73</v>
      </c>
      <c r="D56" s="58">
        <v>655</v>
      </c>
      <c r="E56" s="58">
        <v>8</v>
      </c>
      <c r="F56" s="9">
        <f t="shared" si="0"/>
        <v>663</v>
      </c>
      <c r="G56" s="10">
        <f t="shared" si="1"/>
        <v>1.7341040462427744E-2</v>
      </c>
      <c r="H56" s="1"/>
      <c r="I56" s="1"/>
      <c r="J56" s="1"/>
      <c r="K56" s="1"/>
      <c r="L56" s="1"/>
      <c r="M56" s="1"/>
    </row>
    <row r="57" spans="1:13" ht="20.100000000000001" customHeight="1" x14ac:dyDescent="0.35">
      <c r="A57" s="53"/>
      <c r="B57" s="7"/>
      <c r="C57" s="61" t="s">
        <v>103</v>
      </c>
      <c r="D57" s="58">
        <v>25</v>
      </c>
      <c r="E57" s="58">
        <v>0</v>
      </c>
      <c r="F57" s="9">
        <f t="shared" si="0"/>
        <v>25</v>
      </c>
      <c r="G57" s="10">
        <f t="shared" si="1"/>
        <v>6.5388538696937201E-4</v>
      </c>
      <c r="H57" s="1"/>
      <c r="I57" s="1"/>
      <c r="J57" s="1"/>
      <c r="K57" s="1"/>
      <c r="L57" s="1"/>
      <c r="M57" s="1"/>
    </row>
    <row r="58" spans="1:13" ht="18" thickBot="1" x14ac:dyDescent="0.4">
      <c r="A58" s="1"/>
      <c r="B58" s="87" t="s">
        <v>2</v>
      </c>
      <c r="C58" s="88"/>
      <c r="D58" s="59">
        <f>SUM(D10:D57)</f>
        <v>36115</v>
      </c>
      <c r="E58" s="59">
        <f t="shared" ref="E58:F58" si="2">SUM(E10:E57)</f>
        <v>2118</v>
      </c>
      <c r="F58" s="59">
        <f t="shared" si="2"/>
        <v>38233</v>
      </c>
      <c r="G58" s="11">
        <f>SUM(G10:G57)</f>
        <v>1</v>
      </c>
      <c r="H58" s="1"/>
      <c r="I58" s="1"/>
      <c r="J58" s="1"/>
      <c r="K58" s="1"/>
      <c r="L58" s="1"/>
      <c r="M58" s="1"/>
    </row>
    <row r="59" spans="1:13" ht="17.25" x14ac:dyDescent="0.35">
      <c r="A59" s="1"/>
      <c r="B59" s="54" t="s">
        <v>47</v>
      </c>
      <c r="C59" s="55"/>
      <c r="D59" s="55"/>
      <c r="E59" s="55"/>
      <c r="F59" s="1"/>
      <c r="G59" s="1"/>
      <c r="H59" s="1"/>
      <c r="I59" s="1"/>
      <c r="J59" s="1"/>
      <c r="K59" s="1"/>
      <c r="L59" s="1"/>
      <c r="M59" s="1"/>
    </row>
    <row r="62" spans="1:13" x14ac:dyDescent="0.25">
      <c r="E62" s="65"/>
    </row>
  </sheetData>
  <autoFilter ref="B9:G37">
    <sortState ref="B10:G55">
      <sortCondition descending="1" ref="F9:F37"/>
    </sortState>
  </autoFilter>
  <mergeCells count="3">
    <mergeCell ref="B6:G6"/>
    <mergeCell ref="B7:G7"/>
    <mergeCell ref="B58:C58"/>
  </mergeCells>
  <conditionalFormatting sqref="G10:G58">
    <cfRule type="dataBar" priority="452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{EDFBAA37-CF0E-47F8-9DE3-8259B4EC6D78}</x14:id>
        </ext>
      </extLst>
    </cfRule>
    <cfRule type="dataBar" priority="45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{92D01F9B-9535-4779-9EA7-0BFC8AF402A8}</x14:id>
        </ext>
      </extLst>
    </cfRule>
  </conditionalFormatting>
  <conditionalFormatting sqref="G10:G58">
    <cfRule type="dataBar" priority="45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{A17464AD-1B31-4624-871B-BAD6E38DAC67}</x14:id>
        </ext>
      </extLst>
    </cfRule>
    <cfRule type="dataBar" priority="45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{F41DB487-A60E-457D-A3CC-ADA9BB117EE9}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FBAA37-CF0E-47F8-9DE3-8259B4EC6D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D01F9B-9535-4779-9EA7-0BFC8AF402A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G10:G58</xm:sqref>
        </x14:conditionalFormatting>
        <x14:conditionalFormatting xmlns:xm="http://schemas.microsoft.com/office/excel/2006/main">
          <x14:cfRule type="dataBar" id="{A17464AD-1B31-4624-871B-BAD6E38DAC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1DB487-A60E-457D-A3CC-ADA9BB117E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G10:G58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116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876</v>
      </c>
      <c r="E10" s="10">
        <f t="shared" ref="E10:E57" si="0">D10/$D$58</f>
        <v>0.2530329289428076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109</v>
      </c>
      <c r="D11" s="9">
        <v>540</v>
      </c>
      <c r="E11" s="10">
        <f t="shared" si="0"/>
        <v>0.15597920277296359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74</v>
      </c>
      <c r="D12" s="9">
        <v>488</v>
      </c>
      <c r="E12" s="10">
        <f t="shared" si="0"/>
        <v>0.14095898324667822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108</v>
      </c>
      <c r="D13" s="9">
        <v>279</v>
      </c>
      <c r="E13" s="10">
        <f t="shared" si="0"/>
        <v>8.0589254766031196E-2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110</v>
      </c>
      <c r="D14" s="9">
        <v>196</v>
      </c>
      <c r="E14" s="10">
        <f t="shared" si="0"/>
        <v>5.6614673599075682E-2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67</v>
      </c>
      <c r="D15" s="9">
        <v>171</v>
      </c>
      <c r="E15" s="10">
        <f t="shared" si="0"/>
        <v>4.9393414211438474E-2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105</v>
      </c>
      <c r="D16" s="9">
        <v>120</v>
      </c>
      <c r="E16" s="10">
        <f t="shared" si="0"/>
        <v>3.4662045060658578E-2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70</v>
      </c>
      <c r="D17" s="9">
        <v>113</v>
      </c>
      <c r="E17" s="10">
        <f t="shared" si="0"/>
        <v>3.2640092432120162E-2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111</v>
      </c>
      <c r="D18" s="9">
        <v>102</v>
      </c>
      <c r="E18" s="10">
        <f t="shared" si="0"/>
        <v>2.9462738301559793E-2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101</v>
      </c>
      <c r="D19" s="9">
        <v>68</v>
      </c>
      <c r="E19" s="10">
        <f t="shared" si="0"/>
        <v>1.9641825534373193E-2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62</v>
      </c>
      <c r="D20" s="9">
        <v>63</v>
      </c>
      <c r="E20" s="10">
        <f t="shared" si="0"/>
        <v>1.8197573656845753E-2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59</v>
      </c>
      <c r="D21" s="9">
        <v>56</v>
      </c>
      <c r="E21" s="10">
        <f t="shared" si="0"/>
        <v>1.6175621028307337E-2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65</v>
      </c>
      <c r="D22" s="9">
        <v>50</v>
      </c>
      <c r="E22" s="10">
        <f t="shared" si="0"/>
        <v>1.4442518775274409E-2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68</v>
      </c>
      <c r="D23" s="9">
        <v>47</v>
      </c>
      <c r="E23" s="10">
        <f t="shared" si="0"/>
        <v>1.3575967648757943E-2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102</v>
      </c>
      <c r="D24" s="9">
        <v>46</v>
      </c>
      <c r="E24" s="10">
        <f t="shared" si="0"/>
        <v>1.3287117273252455E-2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60</v>
      </c>
      <c r="D25" s="9">
        <v>36</v>
      </c>
      <c r="E25" s="10">
        <f t="shared" si="0"/>
        <v>1.0398613518197574E-2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71</v>
      </c>
      <c r="D26" s="9">
        <v>32</v>
      </c>
      <c r="E26" s="10">
        <f t="shared" si="0"/>
        <v>9.2432120161756205E-3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58</v>
      </c>
      <c r="D27" s="9">
        <v>28</v>
      </c>
      <c r="E27" s="10">
        <f t="shared" si="0"/>
        <v>8.0878105141536684E-3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106</v>
      </c>
      <c r="D28" s="9">
        <v>28</v>
      </c>
      <c r="E28" s="10">
        <f t="shared" si="0"/>
        <v>8.0878105141536684E-3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61</v>
      </c>
      <c r="D29" s="9">
        <v>18</v>
      </c>
      <c r="E29" s="10">
        <f t="shared" si="0"/>
        <v>5.1993067590987872E-3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78</v>
      </c>
      <c r="D30" s="9">
        <v>14</v>
      </c>
      <c r="E30" s="10">
        <f t="shared" si="0"/>
        <v>4.0439052570768342E-3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79</v>
      </c>
      <c r="D31" s="9">
        <v>14</v>
      </c>
      <c r="E31" s="10">
        <f t="shared" si="0"/>
        <v>4.0439052570768342E-3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77</v>
      </c>
      <c r="D32" s="9">
        <v>13</v>
      </c>
      <c r="E32" s="10">
        <f t="shared" si="0"/>
        <v>3.7550548815713462E-3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69</v>
      </c>
      <c r="D33" s="9">
        <v>9</v>
      </c>
      <c r="E33" s="10">
        <f t="shared" si="0"/>
        <v>2.5996533795493936E-3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75</v>
      </c>
      <c r="D34" s="9">
        <v>9</v>
      </c>
      <c r="E34" s="10">
        <f t="shared" si="0"/>
        <v>2.5996533795493936E-3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165</v>
      </c>
      <c r="D35" s="9">
        <v>8</v>
      </c>
      <c r="E35" s="10">
        <f t="shared" si="0"/>
        <v>2.3108030040439051E-3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107</v>
      </c>
      <c r="D36" s="9">
        <v>5</v>
      </c>
      <c r="E36" s="10">
        <f t="shared" si="0"/>
        <v>1.4442518775274408E-3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100</v>
      </c>
      <c r="D37" s="9">
        <v>3</v>
      </c>
      <c r="E37" s="10">
        <f t="shared" si="0"/>
        <v>8.6655112651646442E-4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94</v>
      </c>
      <c r="D38" s="9">
        <v>3</v>
      </c>
      <c r="E38" s="10">
        <f t="shared" si="0"/>
        <v>8.6655112651646442E-4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66</v>
      </c>
      <c r="D39" s="9">
        <v>2</v>
      </c>
      <c r="E39" s="10">
        <f t="shared" si="0"/>
        <v>5.7770075101097628E-4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76</v>
      </c>
      <c r="D40" s="9">
        <v>2</v>
      </c>
      <c r="E40" s="10">
        <f t="shared" si="0"/>
        <v>5.7770075101097628E-4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63</v>
      </c>
      <c r="D41" s="9">
        <v>1</v>
      </c>
      <c r="E41" s="10">
        <f t="shared" si="0"/>
        <v>2.8885037550548814E-4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98</v>
      </c>
      <c r="D42" s="9">
        <v>1</v>
      </c>
      <c r="E42" s="10">
        <f t="shared" si="0"/>
        <v>2.8885037550548814E-4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112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104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97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96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95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92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16</v>
      </c>
      <c r="E56" s="10">
        <f t="shared" si="0"/>
        <v>4.6216060080878103E-3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5</v>
      </c>
      <c r="E57" s="10">
        <f t="shared" si="0"/>
        <v>1.4442518775274408E-3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3462</v>
      </c>
      <c r="E58" s="11">
        <f>SUM(E10:E57)</f>
        <v>0.99999999999999989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4">
    <sortState ref="B10:E57">
      <sortCondition descending="1" ref="D9:D35"/>
    </sortState>
  </autoFilter>
  <mergeCells count="4">
    <mergeCell ref="A5:K5"/>
    <mergeCell ref="A6:K6"/>
    <mergeCell ref="A7:K7"/>
    <mergeCell ref="B58:C58"/>
  </mergeCells>
  <conditionalFormatting sqref="E10:E58">
    <cfRule type="dataBar" priority="452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{5F56B82E-B5FA-4F00-A238-BDD8591D17C4}</x14:id>
        </ext>
      </extLst>
    </cfRule>
    <cfRule type="dataBar" priority="452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{E0301009-D80E-4FF5-B796-0209F91125EF}</x14:id>
        </ext>
      </extLst>
    </cfRule>
  </conditionalFormatting>
  <conditionalFormatting sqref="E10:E58">
    <cfRule type="dataBar" priority="45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{135B5A5D-CFBB-4E9A-99B3-2B43BC866A1A}</x14:id>
        </ext>
      </extLst>
    </cfRule>
    <cfRule type="dataBar" priority="45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{4EACDEA7-E1FA-4080-93C4-858B0F40F85C}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56B82E-B5FA-4F00-A238-BDD8591D1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301009-D80E-4FF5-B796-0209F91125E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135B5A5D-CFBB-4E9A-99B3-2B43BC866A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ACDEA7-E1FA-4080-93C4-858B0F40F8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117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335</v>
      </c>
      <c r="E10" s="10">
        <f t="shared" ref="E10:E57" si="0">D10/$D$58</f>
        <v>0.31308411214953269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70</v>
      </c>
      <c r="D11" s="9">
        <v>100</v>
      </c>
      <c r="E11" s="10">
        <f t="shared" si="0"/>
        <v>9.3457943925233641E-2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111</v>
      </c>
      <c r="D12" s="9">
        <v>93</v>
      </c>
      <c r="E12" s="10">
        <f t="shared" si="0"/>
        <v>8.6915887850467291E-2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110</v>
      </c>
      <c r="D13" s="9">
        <v>86</v>
      </c>
      <c r="E13" s="10">
        <f t="shared" si="0"/>
        <v>8.0373831775700941E-2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74</v>
      </c>
      <c r="D14" s="9">
        <v>61</v>
      </c>
      <c r="E14" s="10">
        <f t="shared" si="0"/>
        <v>5.700934579439252E-2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61</v>
      </c>
      <c r="D15" s="9">
        <v>58</v>
      </c>
      <c r="E15" s="10">
        <f t="shared" si="0"/>
        <v>5.4205607476635512E-2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106</v>
      </c>
      <c r="D16" s="9">
        <v>54</v>
      </c>
      <c r="E16" s="10">
        <f t="shared" si="0"/>
        <v>5.046728971962617E-2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109</v>
      </c>
      <c r="D17" s="9">
        <v>43</v>
      </c>
      <c r="E17" s="10">
        <f t="shared" si="0"/>
        <v>4.018691588785047E-2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59</v>
      </c>
      <c r="D18" s="9">
        <v>38</v>
      </c>
      <c r="E18" s="10">
        <f t="shared" si="0"/>
        <v>3.5514018691588788E-2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65</v>
      </c>
      <c r="D19" s="9">
        <v>33</v>
      </c>
      <c r="E19" s="10">
        <f t="shared" si="0"/>
        <v>3.0841121495327101E-2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108</v>
      </c>
      <c r="D20" s="9">
        <v>32</v>
      </c>
      <c r="E20" s="10">
        <f t="shared" si="0"/>
        <v>2.9906542056074768E-2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105</v>
      </c>
      <c r="D21" s="9">
        <v>30</v>
      </c>
      <c r="E21" s="10">
        <f t="shared" si="0"/>
        <v>2.8037383177570093E-2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68</v>
      </c>
      <c r="D22" s="9">
        <v>22</v>
      </c>
      <c r="E22" s="10">
        <f t="shared" si="0"/>
        <v>2.0560747663551402E-2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58</v>
      </c>
      <c r="D23" s="9">
        <v>18</v>
      </c>
      <c r="E23" s="10">
        <f t="shared" si="0"/>
        <v>1.6822429906542057E-2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62</v>
      </c>
      <c r="D24" s="9">
        <v>12</v>
      </c>
      <c r="E24" s="10">
        <f t="shared" si="0"/>
        <v>1.1214953271028037E-2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102</v>
      </c>
      <c r="D25" s="9">
        <v>12</v>
      </c>
      <c r="E25" s="10">
        <f t="shared" si="0"/>
        <v>1.1214953271028037E-2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67</v>
      </c>
      <c r="D26" s="9">
        <v>9</v>
      </c>
      <c r="E26" s="10">
        <f t="shared" si="0"/>
        <v>8.4112149532710283E-3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71</v>
      </c>
      <c r="D27" s="9">
        <v>9</v>
      </c>
      <c r="E27" s="10">
        <f t="shared" si="0"/>
        <v>8.4112149532710283E-3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60</v>
      </c>
      <c r="D28" s="9">
        <v>6</v>
      </c>
      <c r="E28" s="10">
        <f t="shared" si="0"/>
        <v>5.6074766355140183E-3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92</v>
      </c>
      <c r="D29" s="9">
        <v>6</v>
      </c>
      <c r="E29" s="10">
        <f t="shared" si="0"/>
        <v>5.6074766355140183E-3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100</v>
      </c>
      <c r="D30" s="9">
        <v>3</v>
      </c>
      <c r="E30" s="10">
        <f t="shared" si="0"/>
        <v>2.8037383177570091E-3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69</v>
      </c>
      <c r="D31" s="9">
        <v>1</v>
      </c>
      <c r="E31" s="10">
        <f t="shared" si="0"/>
        <v>9.3457943925233649E-4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75</v>
      </c>
      <c r="D32" s="9">
        <v>1</v>
      </c>
      <c r="E32" s="10">
        <f t="shared" si="0"/>
        <v>9.3457943925233649E-4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63</v>
      </c>
      <c r="D33" s="9">
        <v>1</v>
      </c>
      <c r="E33" s="10">
        <f t="shared" si="0"/>
        <v>9.3457943925233649E-4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77</v>
      </c>
      <c r="D34" s="9">
        <v>1</v>
      </c>
      <c r="E34" s="10">
        <f t="shared" si="0"/>
        <v>9.3457943925233649E-4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101</v>
      </c>
      <c r="D35" s="9">
        <v>1</v>
      </c>
      <c r="E35" s="10">
        <f t="shared" si="0"/>
        <v>9.3457943925233649E-4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78</v>
      </c>
      <c r="D36" s="9">
        <v>1</v>
      </c>
      <c r="E36" s="10">
        <f t="shared" si="0"/>
        <v>9.3457943925233649E-4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96</v>
      </c>
      <c r="D37" s="9">
        <v>1</v>
      </c>
      <c r="E37" s="10">
        <f t="shared" si="0"/>
        <v>9.3457943925233649E-4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93</v>
      </c>
      <c r="D38" s="9">
        <v>1</v>
      </c>
      <c r="E38" s="10">
        <f t="shared" si="0"/>
        <v>9.3457943925233649E-4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107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112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104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165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98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66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79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76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72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94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91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1</v>
      </c>
      <c r="E56" s="10">
        <f t="shared" si="0"/>
        <v>9.3457943925233649E-4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1</v>
      </c>
      <c r="E57" s="10">
        <f t="shared" si="0"/>
        <v>9.3457943925233649E-4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1070</v>
      </c>
      <c r="E58" s="11">
        <f>SUM(E10:E57)</f>
        <v>1.0000000000000002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5">
    <sortState ref="B10:E57">
      <sortCondition descending="1" ref="D9:D36"/>
    </sortState>
  </autoFilter>
  <mergeCells count="4">
    <mergeCell ref="A5:K5"/>
    <mergeCell ref="A6:K6"/>
    <mergeCell ref="A7:K7"/>
    <mergeCell ref="B58:C58"/>
  </mergeCells>
  <conditionalFormatting sqref="E10:E58">
    <cfRule type="dataBar" priority="423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{83F94DB1-A04F-4983-9E6C-F61C8CA2182D}</x14:id>
        </ext>
      </extLst>
    </cfRule>
    <cfRule type="dataBar" priority="42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{C8610DA3-CE0D-41DC-9F7B-CFD43AE0D6EB}</x14:id>
        </ext>
      </extLst>
    </cfRule>
  </conditionalFormatting>
  <conditionalFormatting sqref="E10:E58">
    <cfRule type="dataBar" priority="42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{86021465-63CF-4618-A770-116A6546B0B1}</x14:id>
        </ext>
      </extLst>
    </cfRule>
    <cfRule type="dataBar" priority="42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{B6D079C0-01C4-4710-BE36-272BE796362D}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94DB1-A04F-4983-9E6C-F61C8CA218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610DA3-CE0D-41DC-9F7B-CFD43AE0D6E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86021465-63CF-4618-A770-116A6546B0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D079C0-01C4-4710-BE36-272BE7963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119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80</v>
      </c>
      <c r="D10" s="9">
        <v>1455</v>
      </c>
      <c r="E10" s="10">
        <f t="shared" ref="E10:E57" si="0">D10/$D$58</f>
        <v>0.28647371529828708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111</v>
      </c>
      <c r="D11" s="9">
        <v>731</v>
      </c>
      <c r="E11" s="10">
        <f t="shared" si="0"/>
        <v>0.14392596967907068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74</v>
      </c>
      <c r="D12" s="9">
        <v>622</v>
      </c>
      <c r="E12" s="10">
        <f t="shared" si="0"/>
        <v>0.12246505217562512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70</v>
      </c>
      <c r="D13" s="9">
        <v>367</v>
      </c>
      <c r="E13" s="10">
        <f t="shared" si="0"/>
        <v>7.2258318566646981E-2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105</v>
      </c>
      <c r="D14" s="9">
        <v>289</v>
      </c>
      <c r="E14" s="10">
        <f t="shared" si="0"/>
        <v>5.69009647568419E-2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109</v>
      </c>
      <c r="D15" s="9">
        <v>279</v>
      </c>
      <c r="E15" s="10">
        <f t="shared" si="0"/>
        <v>5.493207324276432E-2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63</v>
      </c>
      <c r="D16" s="9">
        <v>230</v>
      </c>
      <c r="E16" s="10">
        <f t="shared" si="0"/>
        <v>4.5284504823784211E-2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60</v>
      </c>
      <c r="D17" s="9">
        <v>194</v>
      </c>
      <c r="E17" s="10">
        <f t="shared" si="0"/>
        <v>3.819649537310494E-2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110</v>
      </c>
      <c r="D18" s="9">
        <v>119</v>
      </c>
      <c r="E18" s="10">
        <f t="shared" si="0"/>
        <v>2.3429809017523135E-2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59</v>
      </c>
      <c r="D19" s="9">
        <v>107</v>
      </c>
      <c r="E19" s="10">
        <f t="shared" si="0"/>
        <v>2.1067139200630046E-2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61</v>
      </c>
      <c r="D20" s="9">
        <v>90</v>
      </c>
      <c r="E20" s="10">
        <f t="shared" si="0"/>
        <v>1.772002362669817E-2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112</v>
      </c>
      <c r="D21" s="9">
        <v>78</v>
      </c>
      <c r="E21" s="10">
        <f t="shared" si="0"/>
        <v>1.535735380980508E-2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66</v>
      </c>
      <c r="D22" s="9">
        <v>76</v>
      </c>
      <c r="E22" s="10">
        <f t="shared" si="0"/>
        <v>1.4963575506989565E-2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106</v>
      </c>
      <c r="D23" s="9">
        <v>62</v>
      </c>
      <c r="E23" s="10">
        <f t="shared" si="0"/>
        <v>1.2207127387280961E-2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68</v>
      </c>
      <c r="D24" s="9">
        <v>59</v>
      </c>
      <c r="E24" s="10">
        <f t="shared" si="0"/>
        <v>1.1616459933057689E-2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65</v>
      </c>
      <c r="D25" s="9">
        <v>57</v>
      </c>
      <c r="E25" s="10">
        <f t="shared" si="0"/>
        <v>1.1222681630242174E-2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58</v>
      </c>
      <c r="D26" s="9">
        <v>55</v>
      </c>
      <c r="E26" s="10">
        <f t="shared" si="0"/>
        <v>1.082890332742666E-2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75</v>
      </c>
      <c r="D27" s="9">
        <v>43</v>
      </c>
      <c r="E27" s="10">
        <f t="shared" si="0"/>
        <v>8.4662335105335704E-3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62</v>
      </c>
      <c r="D28" s="9">
        <v>24</v>
      </c>
      <c r="E28" s="10">
        <f t="shared" si="0"/>
        <v>4.7253396337861783E-3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165</v>
      </c>
      <c r="D29" s="9">
        <v>18</v>
      </c>
      <c r="E29" s="10">
        <f t="shared" si="0"/>
        <v>3.5440047253396337E-3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71</v>
      </c>
      <c r="D30" s="9">
        <v>17</v>
      </c>
      <c r="E30" s="10">
        <f t="shared" si="0"/>
        <v>3.3471155739318763E-3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102</v>
      </c>
      <c r="D31" s="9">
        <v>14</v>
      </c>
      <c r="E31" s="10">
        <f t="shared" si="0"/>
        <v>2.756448119708604E-3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79</v>
      </c>
      <c r="D32" s="9">
        <v>12</v>
      </c>
      <c r="E32" s="10">
        <f t="shared" si="0"/>
        <v>2.3626698168930892E-3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108</v>
      </c>
      <c r="D33" s="9">
        <v>11</v>
      </c>
      <c r="E33" s="10">
        <f t="shared" si="0"/>
        <v>2.1657806654853317E-3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77</v>
      </c>
      <c r="D34" s="9">
        <v>8</v>
      </c>
      <c r="E34" s="10">
        <f t="shared" si="0"/>
        <v>1.5751132112620594E-3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67</v>
      </c>
      <c r="D35" s="9">
        <v>6</v>
      </c>
      <c r="E35" s="10">
        <f t="shared" si="0"/>
        <v>1.1813349084465446E-3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69</v>
      </c>
      <c r="D36" s="9">
        <v>6</v>
      </c>
      <c r="E36" s="10">
        <f t="shared" si="0"/>
        <v>1.1813349084465446E-3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100</v>
      </c>
      <c r="D37" s="9">
        <v>4</v>
      </c>
      <c r="E37" s="10">
        <f t="shared" si="0"/>
        <v>7.8755660563102972E-4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101</v>
      </c>
      <c r="D38" s="9">
        <v>3</v>
      </c>
      <c r="E38" s="10">
        <f t="shared" si="0"/>
        <v>5.9066745422327229E-4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76</v>
      </c>
      <c r="D39" s="9">
        <v>3</v>
      </c>
      <c r="E39" s="10">
        <f t="shared" si="0"/>
        <v>5.9066745422327229E-4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98</v>
      </c>
      <c r="D40" s="9">
        <v>2</v>
      </c>
      <c r="E40" s="10">
        <f t="shared" si="0"/>
        <v>3.9377830281551486E-4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78</v>
      </c>
      <c r="D41" s="9">
        <v>2</v>
      </c>
      <c r="E41" s="10">
        <f t="shared" si="0"/>
        <v>3.9377830281551486E-4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96</v>
      </c>
      <c r="D42" s="9">
        <v>1</v>
      </c>
      <c r="E42" s="10">
        <f t="shared" si="0"/>
        <v>1.9688915140775743E-4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72</v>
      </c>
      <c r="D43" s="9">
        <v>1</v>
      </c>
      <c r="E43" s="10">
        <f t="shared" si="0"/>
        <v>1.9688915140775743E-4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94</v>
      </c>
      <c r="D44" s="9">
        <v>1</v>
      </c>
      <c r="E44" s="10">
        <f t="shared" si="0"/>
        <v>1.9688915140775743E-4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107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104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97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95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92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99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91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31</v>
      </c>
      <c r="E56" s="10">
        <f t="shared" si="0"/>
        <v>6.1035636936404803E-3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2</v>
      </c>
      <c r="E57" s="10">
        <f t="shared" si="0"/>
        <v>3.9377830281551486E-4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5079</v>
      </c>
      <c r="E58" s="11">
        <f>SUM(E10:E57)</f>
        <v>1.0000000000000004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6">
    <sortState ref="B10:E57">
      <sortCondition descending="1" ref="D9:D37"/>
    </sortState>
  </autoFilter>
  <mergeCells count="4">
    <mergeCell ref="A5:K5"/>
    <mergeCell ref="A6:K6"/>
    <mergeCell ref="A7:K7"/>
    <mergeCell ref="B58:C58"/>
  </mergeCells>
  <conditionalFormatting sqref="E10:E58">
    <cfRule type="dataBar" priority="423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{7863E642-CC59-4498-9093-FBDC172BBFE5}</x14:id>
        </ext>
      </extLst>
    </cfRule>
    <cfRule type="dataBar" priority="42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{D3E866EF-BA00-423C-8BB0-6B4FA947C6BC}</x14:id>
        </ext>
      </extLst>
    </cfRule>
  </conditionalFormatting>
  <conditionalFormatting sqref="E10:E58">
    <cfRule type="dataBar" priority="42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{DD9055B9-A384-4FD8-B799-38436639B5A4}</x14:id>
        </ext>
      </extLst>
    </cfRule>
    <cfRule type="dataBar" priority="42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{83FC1A22-11A5-4477-95A9-6C2AF1082E80}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63E642-CC59-4498-9093-FBDC172BBF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E866EF-BA00-423C-8BB0-6B4FA947C6B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DD9055B9-A384-4FD8-B799-38436639B5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FC1A22-11A5-4477-95A9-6C2AF1082E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workbookViewId="0"/>
  </sheetViews>
  <sheetFormatPr baseColWidth="10" defaultRowHeight="15" x14ac:dyDescent="0.25"/>
  <cols>
    <col min="1" max="1" width="3.140625" customWidth="1"/>
    <col min="2" max="2" width="4.7109375" customWidth="1"/>
    <col min="3" max="3" width="39.42578125" bestFit="1" customWidth="1"/>
    <col min="4" max="4" width="11.5703125" bestFit="1" customWidth="1"/>
    <col min="5" max="5" width="13.85546875" customWidth="1"/>
    <col min="9" max="9" width="11.5703125" customWidth="1"/>
    <col min="10" max="10" width="6.28515625" customWidth="1"/>
    <col min="11" max="11" width="1.28515625" customWidth="1"/>
  </cols>
  <sheetData>
    <row r="5" spans="1:11" ht="17.25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20.25" customHeight="1" x14ac:dyDescent="0.25">
      <c r="A6" s="85" t="s">
        <v>118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3">
      <c r="A7" s="86" t="str">
        <f>TITULOS!C8</f>
        <v>AÑO 2019 (ENERO - DICIEMBRE)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8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35">
      <c r="A9" s="1"/>
      <c r="B9" s="13" t="s">
        <v>1</v>
      </c>
      <c r="C9" s="14" t="str">
        <f>TITULOS!C12</f>
        <v>Delitos</v>
      </c>
      <c r="D9" s="15" t="str">
        <f>TITULOS!C13</f>
        <v>Total</v>
      </c>
      <c r="E9" s="16" t="str">
        <f>TITULOS!C14</f>
        <v>%</v>
      </c>
      <c r="F9" s="1"/>
      <c r="G9" s="1"/>
      <c r="H9" s="1"/>
      <c r="I9" s="1"/>
      <c r="J9" s="1"/>
      <c r="K9" s="1"/>
    </row>
    <row r="10" spans="1:11" ht="20.100000000000001" customHeight="1" x14ac:dyDescent="0.35">
      <c r="A10" s="53"/>
      <c r="B10" s="7">
        <v>1</v>
      </c>
      <c r="C10" s="8" t="s">
        <v>74</v>
      </c>
      <c r="D10" s="9">
        <v>613</v>
      </c>
      <c r="E10" s="10">
        <f t="shared" ref="E10:E57" si="0">D10/$D$58</f>
        <v>0.28604759682687819</v>
      </c>
      <c r="F10" s="1"/>
      <c r="G10" s="1"/>
      <c r="H10" s="1"/>
      <c r="I10" s="1"/>
      <c r="J10" s="1"/>
      <c r="K10" s="1"/>
    </row>
    <row r="11" spans="1:11" ht="20.100000000000001" customHeight="1" x14ac:dyDescent="0.35">
      <c r="A11" s="53"/>
      <c r="B11" s="7">
        <v>2</v>
      </c>
      <c r="C11" s="8" t="s">
        <v>80</v>
      </c>
      <c r="D11" s="9">
        <v>583</v>
      </c>
      <c r="E11" s="10">
        <f t="shared" si="0"/>
        <v>0.27204853009799346</v>
      </c>
      <c r="F11" s="1"/>
      <c r="G11" s="1"/>
      <c r="H11" s="1"/>
      <c r="I11" s="1"/>
      <c r="J11" s="1"/>
      <c r="K11" s="1"/>
    </row>
    <row r="12" spans="1:11" ht="20.100000000000001" customHeight="1" x14ac:dyDescent="0.35">
      <c r="A12" s="53"/>
      <c r="B12" s="7">
        <v>3</v>
      </c>
      <c r="C12" s="8" t="s">
        <v>67</v>
      </c>
      <c r="D12" s="9">
        <v>244</v>
      </c>
      <c r="E12" s="10">
        <f t="shared" si="0"/>
        <v>0.1138590760615959</v>
      </c>
      <c r="F12" s="1"/>
      <c r="G12" s="1"/>
      <c r="H12" s="1"/>
      <c r="I12" s="1"/>
      <c r="J12" s="1"/>
      <c r="K12" s="1"/>
    </row>
    <row r="13" spans="1:11" ht="20.100000000000001" customHeight="1" x14ac:dyDescent="0.35">
      <c r="A13" s="53"/>
      <c r="B13" s="7">
        <v>4</v>
      </c>
      <c r="C13" s="8" t="s">
        <v>110</v>
      </c>
      <c r="D13" s="9">
        <v>95</v>
      </c>
      <c r="E13" s="10">
        <f t="shared" si="0"/>
        <v>4.4330377974801681E-2</v>
      </c>
      <c r="F13" s="1"/>
      <c r="G13" s="1"/>
      <c r="H13" s="1"/>
      <c r="I13" s="1"/>
      <c r="J13" s="1"/>
      <c r="K13" s="1"/>
    </row>
    <row r="14" spans="1:11" ht="20.100000000000001" customHeight="1" x14ac:dyDescent="0.35">
      <c r="A14" s="53"/>
      <c r="B14" s="7">
        <v>5</v>
      </c>
      <c r="C14" s="8" t="s">
        <v>109</v>
      </c>
      <c r="D14" s="9">
        <v>72</v>
      </c>
      <c r="E14" s="10">
        <f t="shared" si="0"/>
        <v>3.3597760149323377E-2</v>
      </c>
      <c r="F14" s="1"/>
      <c r="G14" s="1"/>
      <c r="H14" s="1"/>
      <c r="I14" s="1"/>
      <c r="J14" s="1"/>
      <c r="K14" s="1"/>
    </row>
    <row r="15" spans="1:11" ht="20.100000000000001" customHeight="1" x14ac:dyDescent="0.35">
      <c r="A15" s="53"/>
      <c r="B15" s="7">
        <v>6</v>
      </c>
      <c r="C15" s="8" t="s">
        <v>62</v>
      </c>
      <c r="D15" s="9">
        <v>61</v>
      </c>
      <c r="E15" s="10">
        <f t="shared" si="0"/>
        <v>2.8464769015398975E-2</v>
      </c>
      <c r="F15" s="1"/>
      <c r="G15" s="1"/>
      <c r="H15" s="1"/>
      <c r="I15" s="1"/>
      <c r="J15" s="1"/>
      <c r="K15" s="1"/>
    </row>
    <row r="16" spans="1:11" ht="20.100000000000001" customHeight="1" x14ac:dyDescent="0.35">
      <c r="A16" s="53"/>
      <c r="B16" s="7">
        <v>7</v>
      </c>
      <c r="C16" s="8" t="s">
        <v>70</v>
      </c>
      <c r="D16" s="9">
        <v>51</v>
      </c>
      <c r="E16" s="10">
        <f t="shared" si="0"/>
        <v>2.379841343910406E-2</v>
      </c>
      <c r="F16" s="1"/>
      <c r="G16" s="1"/>
      <c r="H16" s="1"/>
      <c r="I16" s="1"/>
      <c r="J16" s="1"/>
      <c r="K16" s="1"/>
    </row>
    <row r="17" spans="1:11" ht="20.100000000000001" customHeight="1" x14ac:dyDescent="0.35">
      <c r="A17" s="53"/>
      <c r="B17" s="7">
        <v>8</v>
      </c>
      <c r="C17" s="8" t="s">
        <v>111</v>
      </c>
      <c r="D17" s="9">
        <v>50</v>
      </c>
      <c r="E17" s="10">
        <f t="shared" si="0"/>
        <v>2.3331777881474568E-2</v>
      </c>
      <c r="F17" s="1"/>
      <c r="G17" s="1"/>
      <c r="H17" s="1"/>
      <c r="I17" s="1"/>
      <c r="J17" s="1"/>
      <c r="K17" s="1"/>
    </row>
    <row r="18" spans="1:11" ht="20.100000000000001" customHeight="1" x14ac:dyDescent="0.35">
      <c r="A18" s="53"/>
      <c r="B18" s="7">
        <v>9</v>
      </c>
      <c r="C18" s="8" t="s">
        <v>61</v>
      </c>
      <c r="D18" s="9">
        <v>49</v>
      </c>
      <c r="E18" s="10">
        <f t="shared" si="0"/>
        <v>2.2865142323845077E-2</v>
      </c>
      <c r="F18" s="1"/>
      <c r="G18" s="1"/>
      <c r="H18" s="1"/>
      <c r="I18" s="1"/>
      <c r="J18" s="1"/>
      <c r="K18" s="1"/>
    </row>
    <row r="19" spans="1:11" ht="20.100000000000001" customHeight="1" x14ac:dyDescent="0.35">
      <c r="A19" s="53"/>
      <c r="B19" s="7">
        <v>10</v>
      </c>
      <c r="C19" s="8" t="s">
        <v>108</v>
      </c>
      <c r="D19" s="9">
        <v>48</v>
      </c>
      <c r="E19" s="10">
        <f t="shared" si="0"/>
        <v>2.2398506766215586E-2</v>
      </c>
      <c r="F19" s="1"/>
      <c r="G19" s="1"/>
      <c r="H19" s="1"/>
      <c r="I19" s="1"/>
      <c r="J19" s="1"/>
      <c r="K19" s="1"/>
    </row>
    <row r="20" spans="1:11" ht="20.100000000000001" customHeight="1" x14ac:dyDescent="0.35">
      <c r="A20" s="53"/>
      <c r="B20" s="7">
        <v>11</v>
      </c>
      <c r="C20" s="8" t="s">
        <v>65</v>
      </c>
      <c r="D20" s="9">
        <v>47</v>
      </c>
      <c r="E20" s="10">
        <f t="shared" si="0"/>
        <v>2.1931871208586095E-2</v>
      </c>
      <c r="F20" s="1"/>
      <c r="G20" s="1"/>
      <c r="H20" s="1"/>
      <c r="I20" s="1"/>
      <c r="J20" s="1"/>
      <c r="K20" s="1"/>
    </row>
    <row r="21" spans="1:11" ht="20.100000000000001" customHeight="1" x14ac:dyDescent="0.35">
      <c r="A21" s="53"/>
      <c r="B21" s="7">
        <v>12</v>
      </c>
      <c r="C21" s="8" t="s">
        <v>58</v>
      </c>
      <c r="D21" s="9">
        <v>36</v>
      </c>
      <c r="E21" s="10">
        <f t="shared" si="0"/>
        <v>1.6798880074661689E-2</v>
      </c>
      <c r="F21" s="1"/>
      <c r="G21" s="1"/>
      <c r="H21" s="1"/>
      <c r="I21" s="1"/>
      <c r="J21" s="1"/>
      <c r="K21" s="1"/>
    </row>
    <row r="22" spans="1:11" ht="20.100000000000001" customHeight="1" x14ac:dyDescent="0.35">
      <c r="A22" s="53"/>
      <c r="B22" s="7">
        <v>13</v>
      </c>
      <c r="C22" s="8" t="s">
        <v>59</v>
      </c>
      <c r="D22" s="9">
        <v>33</v>
      </c>
      <c r="E22" s="10">
        <f t="shared" si="0"/>
        <v>1.5398973401773215E-2</v>
      </c>
      <c r="F22" s="1"/>
      <c r="G22" s="1"/>
      <c r="H22" s="1"/>
      <c r="I22" s="1"/>
      <c r="J22" s="1"/>
      <c r="K22" s="1"/>
    </row>
    <row r="23" spans="1:11" ht="20.100000000000001" customHeight="1" x14ac:dyDescent="0.35">
      <c r="A23" s="53"/>
      <c r="B23" s="7">
        <v>14</v>
      </c>
      <c r="C23" s="8" t="s">
        <v>102</v>
      </c>
      <c r="D23" s="9">
        <v>29</v>
      </c>
      <c r="E23" s="10">
        <f t="shared" si="0"/>
        <v>1.3532431171255249E-2</v>
      </c>
      <c r="F23" s="1"/>
      <c r="G23" s="1"/>
      <c r="H23" s="1"/>
      <c r="I23" s="1"/>
      <c r="J23" s="1"/>
      <c r="K23" s="1"/>
    </row>
    <row r="24" spans="1:11" ht="20.100000000000001" customHeight="1" x14ac:dyDescent="0.35">
      <c r="A24" s="53"/>
      <c r="B24" s="7">
        <v>15</v>
      </c>
      <c r="C24" s="8" t="s">
        <v>105</v>
      </c>
      <c r="D24" s="9">
        <v>28</v>
      </c>
      <c r="E24" s="10">
        <f t="shared" si="0"/>
        <v>1.3065795613625758E-2</v>
      </c>
      <c r="F24" s="1"/>
      <c r="G24" s="1"/>
      <c r="H24" s="1"/>
      <c r="I24" s="1"/>
      <c r="J24" s="1"/>
      <c r="K24" s="1"/>
    </row>
    <row r="25" spans="1:11" ht="20.100000000000001" customHeight="1" x14ac:dyDescent="0.35">
      <c r="A25" s="53"/>
      <c r="B25" s="7">
        <v>16</v>
      </c>
      <c r="C25" s="8" t="s">
        <v>68</v>
      </c>
      <c r="D25" s="9">
        <v>25</v>
      </c>
      <c r="E25" s="10">
        <f t="shared" si="0"/>
        <v>1.1665888940737284E-2</v>
      </c>
      <c r="F25" s="1"/>
      <c r="G25" s="1"/>
      <c r="H25" s="1"/>
      <c r="I25" s="1"/>
      <c r="J25" s="1"/>
      <c r="K25" s="1"/>
    </row>
    <row r="26" spans="1:11" ht="20.100000000000001" customHeight="1" x14ac:dyDescent="0.35">
      <c r="A26" s="53"/>
      <c r="B26" s="7">
        <v>17</v>
      </c>
      <c r="C26" s="8" t="s">
        <v>106</v>
      </c>
      <c r="D26" s="9">
        <v>20</v>
      </c>
      <c r="E26" s="10">
        <f t="shared" si="0"/>
        <v>9.3327111525898267E-3</v>
      </c>
      <c r="F26" s="1"/>
      <c r="G26" s="1"/>
      <c r="H26" s="1"/>
      <c r="I26" s="1"/>
      <c r="J26" s="1"/>
      <c r="K26" s="1"/>
    </row>
    <row r="27" spans="1:11" ht="20.100000000000001" customHeight="1" x14ac:dyDescent="0.35">
      <c r="A27" s="53"/>
      <c r="B27" s="7">
        <v>18</v>
      </c>
      <c r="C27" s="8" t="s">
        <v>60</v>
      </c>
      <c r="D27" s="9">
        <v>11</v>
      </c>
      <c r="E27" s="10">
        <f t="shared" si="0"/>
        <v>5.1329911339244054E-3</v>
      </c>
      <c r="F27" s="1"/>
      <c r="G27" s="1"/>
      <c r="H27" s="1"/>
      <c r="I27" s="1"/>
      <c r="J27" s="1"/>
      <c r="K27" s="1"/>
    </row>
    <row r="28" spans="1:11" ht="20.100000000000001" customHeight="1" x14ac:dyDescent="0.35">
      <c r="A28" s="53"/>
      <c r="B28" s="7">
        <v>19</v>
      </c>
      <c r="C28" s="8" t="s">
        <v>165</v>
      </c>
      <c r="D28" s="9">
        <v>11</v>
      </c>
      <c r="E28" s="10">
        <f t="shared" si="0"/>
        <v>5.1329911339244054E-3</v>
      </c>
      <c r="F28" s="1"/>
      <c r="G28" s="1"/>
      <c r="H28" s="1"/>
      <c r="I28" s="1"/>
      <c r="J28" s="1"/>
      <c r="K28" s="1"/>
    </row>
    <row r="29" spans="1:11" ht="20.100000000000001" customHeight="1" x14ac:dyDescent="0.35">
      <c r="A29" s="53"/>
      <c r="B29" s="7">
        <v>20</v>
      </c>
      <c r="C29" s="8" t="s">
        <v>75</v>
      </c>
      <c r="D29" s="9">
        <v>10</v>
      </c>
      <c r="E29" s="10">
        <f t="shared" si="0"/>
        <v>4.6663555762949133E-3</v>
      </c>
      <c r="F29" s="1"/>
      <c r="G29" s="1"/>
      <c r="H29" s="1"/>
      <c r="I29" s="1"/>
      <c r="J29" s="1"/>
      <c r="K29" s="1"/>
    </row>
    <row r="30" spans="1:11" ht="20.100000000000001" customHeight="1" x14ac:dyDescent="0.35">
      <c r="A30" s="53"/>
      <c r="B30" s="7">
        <v>21</v>
      </c>
      <c r="C30" s="8" t="s">
        <v>79</v>
      </c>
      <c r="D30" s="9">
        <v>5</v>
      </c>
      <c r="E30" s="10">
        <f t="shared" si="0"/>
        <v>2.3331777881474567E-3</v>
      </c>
      <c r="F30" s="1"/>
      <c r="G30" s="1"/>
      <c r="H30" s="1"/>
      <c r="I30" s="1"/>
      <c r="J30" s="1"/>
      <c r="K30" s="1"/>
    </row>
    <row r="31" spans="1:11" ht="20.100000000000001" customHeight="1" x14ac:dyDescent="0.35">
      <c r="A31" s="53"/>
      <c r="B31" s="7">
        <v>22</v>
      </c>
      <c r="C31" s="8" t="s">
        <v>71</v>
      </c>
      <c r="D31" s="9">
        <v>3</v>
      </c>
      <c r="E31" s="10">
        <f t="shared" si="0"/>
        <v>1.3999066728884741E-3</v>
      </c>
      <c r="F31" s="1"/>
      <c r="G31" s="1"/>
      <c r="H31" s="1"/>
      <c r="I31" s="1"/>
      <c r="J31" s="1"/>
      <c r="K31" s="1"/>
    </row>
    <row r="32" spans="1:11" ht="20.100000000000001" customHeight="1" x14ac:dyDescent="0.35">
      <c r="A32" s="53"/>
      <c r="B32" s="7">
        <v>23</v>
      </c>
      <c r="C32" s="8" t="s">
        <v>69</v>
      </c>
      <c r="D32" s="9">
        <v>3</v>
      </c>
      <c r="E32" s="10">
        <f t="shared" si="0"/>
        <v>1.3999066728884741E-3</v>
      </c>
      <c r="F32" s="1"/>
      <c r="G32" s="1"/>
      <c r="H32" s="1"/>
      <c r="I32" s="1"/>
      <c r="J32" s="1"/>
      <c r="K32" s="1"/>
    </row>
    <row r="33" spans="1:11" ht="20.100000000000001" customHeight="1" x14ac:dyDescent="0.35">
      <c r="A33" s="53"/>
      <c r="B33" s="7">
        <v>24</v>
      </c>
      <c r="C33" s="8" t="s">
        <v>77</v>
      </c>
      <c r="D33" s="9">
        <v>3</v>
      </c>
      <c r="E33" s="10">
        <f t="shared" si="0"/>
        <v>1.3999066728884741E-3</v>
      </c>
      <c r="F33" s="1"/>
      <c r="G33" s="1"/>
      <c r="H33" s="1"/>
      <c r="I33" s="1"/>
      <c r="J33" s="1"/>
      <c r="K33" s="1"/>
    </row>
    <row r="34" spans="1:11" ht="20.100000000000001" customHeight="1" x14ac:dyDescent="0.35">
      <c r="A34" s="53"/>
      <c r="B34" s="7">
        <v>25</v>
      </c>
      <c r="C34" s="8" t="s">
        <v>101</v>
      </c>
      <c r="D34" s="9">
        <v>2</v>
      </c>
      <c r="E34" s="10">
        <f t="shared" si="0"/>
        <v>9.3327111525898275E-4</v>
      </c>
      <c r="F34" s="1"/>
      <c r="G34" s="1"/>
      <c r="H34" s="1"/>
      <c r="I34" s="1"/>
      <c r="J34" s="1"/>
      <c r="K34" s="1"/>
    </row>
    <row r="35" spans="1:11" ht="20.100000000000001" customHeight="1" x14ac:dyDescent="0.35">
      <c r="A35" s="53"/>
      <c r="B35" s="7">
        <v>26</v>
      </c>
      <c r="C35" s="8" t="s">
        <v>66</v>
      </c>
      <c r="D35" s="9">
        <v>2</v>
      </c>
      <c r="E35" s="10">
        <f t="shared" si="0"/>
        <v>9.3327111525898275E-4</v>
      </c>
      <c r="F35" s="1"/>
      <c r="G35" s="1"/>
      <c r="H35" s="1"/>
      <c r="I35" s="1"/>
      <c r="J35" s="1"/>
      <c r="K35" s="1"/>
    </row>
    <row r="36" spans="1:11" ht="20.100000000000001" customHeight="1" x14ac:dyDescent="0.35">
      <c r="A36" s="53"/>
      <c r="B36" s="7">
        <v>27</v>
      </c>
      <c r="C36" s="8" t="s">
        <v>92</v>
      </c>
      <c r="D36" s="9">
        <v>1</v>
      </c>
      <c r="E36" s="10">
        <f t="shared" si="0"/>
        <v>4.6663555762949138E-4</v>
      </c>
      <c r="F36" s="1"/>
      <c r="G36" s="1"/>
      <c r="H36" s="1"/>
      <c r="I36" s="1"/>
      <c r="J36" s="1"/>
      <c r="K36" s="1"/>
    </row>
    <row r="37" spans="1:11" ht="20.100000000000001" customHeight="1" x14ac:dyDescent="0.35">
      <c r="A37" s="53"/>
      <c r="B37" s="7">
        <v>28</v>
      </c>
      <c r="C37" s="8" t="s">
        <v>94</v>
      </c>
      <c r="D37" s="9">
        <v>1</v>
      </c>
      <c r="E37" s="10">
        <f t="shared" si="0"/>
        <v>4.6663555762949138E-4</v>
      </c>
      <c r="F37" s="1"/>
      <c r="G37" s="1"/>
      <c r="H37" s="1"/>
      <c r="I37" s="1"/>
      <c r="J37" s="1"/>
      <c r="K37" s="1"/>
    </row>
    <row r="38" spans="1:11" ht="20.100000000000001" customHeight="1" x14ac:dyDescent="0.35">
      <c r="A38" s="53"/>
      <c r="B38" s="7">
        <v>29</v>
      </c>
      <c r="C38" s="8" t="s">
        <v>91</v>
      </c>
      <c r="D38" s="9">
        <v>1</v>
      </c>
      <c r="E38" s="10">
        <f t="shared" si="0"/>
        <v>4.6663555762949138E-4</v>
      </c>
      <c r="F38" s="1"/>
      <c r="G38" s="1"/>
      <c r="H38" s="1"/>
      <c r="I38" s="1"/>
      <c r="J38" s="1"/>
      <c r="K38" s="1"/>
    </row>
    <row r="39" spans="1:11" ht="20.100000000000001" customHeight="1" x14ac:dyDescent="0.35">
      <c r="A39" s="53"/>
      <c r="B39" s="7">
        <v>30</v>
      </c>
      <c r="C39" s="8" t="s">
        <v>107</v>
      </c>
      <c r="D39" s="9">
        <v>0</v>
      </c>
      <c r="E39" s="10">
        <f t="shared" si="0"/>
        <v>0</v>
      </c>
      <c r="F39" s="1"/>
      <c r="G39" s="1"/>
      <c r="H39" s="1"/>
      <c r="I39" s="1"/>
      <c r="J39" s="1"/>
      <c r="K39" s="1"/>
    </row>
    <row r="40" spans="1:11" ht="20.100000000000001" customHeight="1" x14ac:dyDescent="0.35">
      <c r="A40" s="53"/>
      <c r="B40" s="7">
        <v>31</v>
      </c>
      <c r="C40" s="8" t="s">
        <v>112</v>
      </c>
      <c r="D40" s="9">
        <v>0</v>
      </c>
      <c r="E40" s="10">
        <f t="shared" si="0"/>
        <v>0</v>
      </c>
      <c r="F40" s="1"/>
      <c r="G40" s="1"/>
      <c r="H40" s="1"/>
      <c r="I40" s="1"/>
      <c r="J40" s="1"/>
      <c r="K40" s="1"/>
    </row>
    <row r="41" spans="1:11" ht="20.100000000000001" customHeight="1" x14ac:dyDescent="0.35">
      <c r="A41" s="53"/>
      <c r="B41" s="7">
        <v>32</v>
      </c>
      <c r="C41" s="8" t="s">
        <v>63</v>
      </c>
      <c r="D41" s="9">
        <v>0</v>
      </c>
      <c r="E41" s="10">
        <f t="shared" si="0"/>
        <v>0</v>
      </c>
      <c r="F41" s="1"/>
      <c r="G41" s="1"/>
      <c r="H41" s="1"/>
      <c r="I41" s="1"/>
      <c r="J41" s="1"/>
      <c r="K41" s="1"/>
    </row>
    <row r="42" spans="1:11" ht="20.100000000000001" customHeight="1" x14ac:dyDescent="0.35">
      <c r="A42" s="53"/>
      <c r="B42" s="7">
        <v>33</v>
      </c>
      <c r="C42" s="8" t="s">
        <v>104</v>
      </c>
      <c r="D42" s="9">
        <v>0</v>
      </c>
      <c r="E42" s="10">
        <f t="shared" si="0"/>
        <v>0</v>
      </c>
      <c r="F42" s="1"/>
      <c r="G42" s="1"/>
      <c r="H42" s="1"/>
      <c r="I42" s="1"/>
      <c r="J42" s="1"/>
      <c r="K42" s="1"/>
    </row>
    <row r="43" spans="1:11" ht="20.100000000000001" customHeight="1" x14ac:dyDescent="0.35">
      <c r="A43" s="53"/>
      <c r="B43" s="7">
        <v>34</v>
      </c>
      <c r="C43" s="8" t="s">
        <v>100</v>
      </c>
      <c r="D43" s="9">
        <v>0</v>
      </c>
      <c r="E43" s="10">
        <f t="shared" si="0"/>
        <v>0</v>
      </c>
      <c r="F43" s="1"/>
      <c r="G43" s="1"/>
      <c r="H43" s="1"/>
      <c r="I43" s="1"/>
      <c r="J43" s="1"/>
      <c r="K43" s="1"/>
    </row>
    <row r="44" spans="1:11" ht="20.100000000000001" customHeight="1" x14ac:dyDescent="0.35">
      <c r="A44" s="53"/>
      <c r="B44" s="7">
        <v>35</v>
      </c>
      <c r="C44" s="8" t="s">
        <v>98</v>
      </c>
      <c r="D44" s="9">
        <v>0</v>
      </c>
      <c r="E44" s="10">
        <f t="shared" si="0"/>
        <v>0</v>
      </c>
      <c r="F44" s="1"/>
      <c r="G44" s="1"/>
      <c r="H44" s="1"/>
      <c r="I44" s="1"/>
      <c r="J44" s="1"/>
      <c r="K44" s="1"/>
    </row>
    <row r="45" spans="1:11" ht="20.100000000000001" customHeight="1" x14ac:dyDescent="0.35">
      <c r="A45" s="53"/>
      <c r="B45" s="7">
        <v>36</v>
      </c>
      <c r="C45" s="8" t="s">
        <v>78</v>
      </c>
      <c r="D45" s="9">
        <v>0</v>
      </c>
      <c r="E45" s="10">
        <f t="shared" si="0"/>
        <v>0</v>
      </c>
      <c r="F45" s="1"/>
      <c r="G45" s="1"/>
      <c r="H45" s="1"/>
      <c r="I45" s="1"/>
      <c r="J45" s="1"/>
      <c r="K45" s="1"/>
    </row>
    <row r="46" spans="1:11" ht="20.100000000000001" customHeight="1" x14ac:dyDescent="0.35">
      <c r="A46" s="53"/>
      <c r="B46" s="7">
        <v>37</v>
      </c>
      <c r="C46" s="8" t="s">
        <v>97</v>
      </c>
      <c r="D46" s="9">
        <v>0</v>
      </c>
      <c r="E46" s="10">
        <f t="shared" si="0"/>
        <v>0</v>
      </c>
      <c r="F46" s="1"/>
      <c r="G46" s="1"/>
      <c r="H46" s="1"/>
      <c r="I46" s="1"/>
      <c r="J46" s="1"/>
      <c r="K46" s="1"/>
    </row>
    <row r="47" spans="1:11" ht="20.100000000000001" customHeight="1" x14ac:dyDescent="0.35">
      <c r="A47" s="53"/>
      <c r="B47" s="7">
        <v>38</v>
      </c>
      <c r="C47" s="8" t="s">
        <v>96</v>
      </c>
      <c r="D47" s="9">
        <v>0</v>
      </c>
      <c r="E47" s="10">
        <f t="shared" si="0"/>
        <v>0</v>
      </c>
      <c r="F47" s="1"/>
      <c r="G47" s="1"/>
      <c r="H47" s="1"/>
      <c r="I47" s="1"/>
      <c r="J47" s="1"/>
      <c r="K47" s="1"/>
    </row>
    <row r="48" spans="1:11" ht="20.100000000000001" customHeight="1" x14ac:dyDescent="0.35">
      <c r="A48" s="53"/>
      <c r="B48" s="7">
        <v>39</v>
      </c>
      <c r="C48" s="8" t="s">
        <v>76</v>
      </c>
      <c r="D48" s="9">
        <v>0</v>
      </c>
      <c r="E48" s="10">
        <f t="shared" si="0"/>
        <v>0</v>
      </c>
      <c r="F48" s="1"/>
      <c r="G48" s="1"/>
      <c r="H48" s="1"/>
      <c r="I48" s="1"/>
      <c r="J48" s="1"/>
      <c r="K48" s="1"/>
    </row>
    <row r="49" spans="1:11" ht="20.100000000000001" customHeight="1" x14ac:dyDescent="0.35">
      <c r="A49" s="53"/>
      <c r="B49" s="7">
        <v>40</v>
      </c>
      <c r="C49" s="8" t="s">
        <v>95</v>
      </c>
      <c r="D49" s="9">
        <v>0</v>
      </c>
      <c r="E49" s="10">
        <f t="shared" si="0"/>
        <v>0</v>
      </c>
      <c r="F49" s="1"/>
      <c r="G49" s="1"/>
      <c r="H49" s="1"/>
      <c r="I49" s="1"/>
      <c r="J49" s="1"/>
      <c r="K49" s="1"/>
    </row>
    <row r="50" spans="1:11" ht="20.100000000000001" customHeight="1" x14ac:dyDescent="0.35">
      <c r="A50" s="53"/>
      <c r="B50" s="7">
        <v>41</v>
      </c>
      <c r="C50" s="8" t="s">
        <v>72</v>
      </c>
      <c r="D50" s="9">
        <v>0</v>
      </c>
      <c r="E50" s="10">
        <f t="shared" si="0"/>
        <v>0</v>
      </c>
      <c r="F50" s="1"/>
      <c r="G50" s="1"/>
      <c r="H50" s="1"/>
      <c r="I50" s="1"/>
      <c r="J50" s="1"/>
      <c r="K50" s="1"/>
    </row>
    <row r="51" spans="1:11" ht="20.100000000000001" customHeight="1" x14ac:dyDescent="0.35">
      <c r="A51" s="53"/>
      <c r="B51" s="7">
        <v>42</v>
      </c>
      <c r="C51" s="8" t="s">
        <v>99</v>
      </c>
      <c r="D51" s="9">
        <v>0</v>
      </c>
      <c r="E51" s="10">
        <f t="shared" si="0"/>
        <v>0</v>
      </c>
      <c r="F51" s="1"/>
      <c r="G51" s="1"/>
      <c r="H51" s="1"/>
      <c r="I51" s="1"/>
      <c r="J51" s="1"/>
      <c r="K51" s="1"/>
    </row>
    <row r="52" spans="1:11" ht="20.100000000000001" customHeight="1" x14ac:dyDescent="0.35">
      <c r="A52" s="53"/>
      <c r="B52" s="7">
        <v>43</v>
      </c>
      <c r="C52" s="8" t="s">
        <v>93</v>
      </c>
      <c r="D52" s="9">
        <v>0</v>
      </c>
      <c r="E52" s="10">
        <f t="shared" si="0"/>
        <v>0</v>
      </c>
      <c r="F52" s="1"/>
      <c r="G52" s="1"/>
      <c r="H52" s="1"/>
      <c r="I52" s="1"/>
      <c r="J52" s="1"/>
      <c r="K52" s="1"/>
    </row>
    <row r="53" spans="1:11" ht="20.100000000000001" customHeight="1" x14ac:dyDescent="0.35">
      <c r="A53" s="53"/>
      <c r="B53" s="7">
        <v>44</v>
      </c>
      <c r="C53" s="8" t="s">
        <v>90</v>
      </c>
      <c r="D53" s="9">
        <v>0</v>
      </c>
      <c r="E53" s="10">
        <f t="shared" si="0"/>
        <v>0</v>
      </c>
      <c r="F53" s="1"/>
      <c r="G53" s="1"/>
      <c r="H53" s="1"/>
      <c r="I53" s="1"/>
      <c r="J53" s="1"/>
      <c r="K53" s="1"/>
    </row>
    <row r="54" spans="1:11" ht="20.100000000000001" customHeight="1" x14ac:dyDescent="0.35">
      <c r="A54" s="53"/>
      <c r="B54" s="7">
        <v>45</v>
      </c>
      <c r="C54" s="8" t="s">
        <v>64</v>
      </c>
      <c r="D54" s="9">
        <v>0</v>
      </c>
      <c r="E54" s="10">
        <f t="shared" si="0"/>
        <v>0</v>
      </c>
      <c r="F54" s="1"/>
      <c r="G54" s="1"/>
      <c r="H54" s="1"/>
      <c r="I54" s="1"/>
      <c r="J54" s="1"/>
      <c r="K54" s="1"/>
    </row>
    <row r="55" spans="1:11" ht="20.100000000000001" customHeight="1" x14ac:dyDescent="0.35">
      <c r="A55" s="53"/>
      <c r="B55" s="7">
        <v>46</v>
      </c>
      <c r="C55" s="8" t="s">
        <v>89</v>
      </c>
      <c r="D55" s="9">
        <v>0</v>
      </c>
      <c r="E55" s="10">
        <f t="shared" si="0"/>
        <v>0</v>
      </c>
      <c r="F55" s="1"/>
      <c r="G55" s="1"/>
      <c r="H55" s="1"/>
      <c r="I55" s="1"/>
      <c r="J55" s="1"/>
      <c r="K55" s="1"/>
    </row>
    <row r="56" spans="1:11" ht="20.100000000000001" customHeight="1" x14ac:dyDescent="0.35">
      <c r="A56" s="53"/>
      <c r="B56" s="7"/>
      <c r="C56" s="8" t="s">
        <v>73</v>
      </c>
      <c r="D56" s="9">
        <v>4</v>
      </c>
      <c r="E56" s="10">
        <f t="shared" si="0"/>
        <v>1.8665422305179655E-3</v>
      </c>
      <c r="F56" s="1"/>
      <c r="G56" s="1"/>
      <c r="H56" s="1"/>
      <c r="I56" s="1"/>
      <c r="J56" s="1"/>
      <c r="K56" s="1"/>
    </row>
    <row r="57" spans="1:11" ht="20.100000000000001" customHeight="1" x14ac:dyDescent="0.35">
      <c r="A57" s="53"/>
      <c r="B57" s="7"/>
      <c r="C57" s="8" t="s">
        <v>103</v>
      </c>
      <c r="D57" s="9">
        <v>2</v>
      </c>
      <c r="E57" s="10">
        <f t="shared" si="0"/>
        <v>9.3327111525898275E-4</v>
      </c>
      <c r="F57" s="1"/>
      <c r="G57" s="1"/>
      <c r="H57" s="1"/>
      <c r="I57" s="1"/>
      <c r="J57" s="1"/>
      <c r="K57" s="1"/>
    </row>
    <row r="58" spans="1:11" ht="18" thickBot="1" x14ac:dyDescent="0.4">
      <c r="A58" s="1"/>
      <c r="B58" s="87" t="s">
        <v>2</v>
      </c>
      <c r="C58" s="88"/>
      <c r="D58" s="12">
        <f>SUM(D10:D57)</f>
        <v>2143</v>
      </c>
      <c r="E58" s="11">
        <f>SUM(E10:E57)</f>
        <v>0.99999999999999978</v>
      </c>
      <c r="F58" s="1"/>
      <c r="G58" s="1"/>
      <c r="H58" s="1"/>
      <c r="I58" s="1"/>
      <c r="J58" s="1"/>
      <c r="K58" s="1"/>
    </row>
    <row r="59" spans="1:11" ht="17.25" x14ac:dyDescent="0.35">
      <c r="A59" s="1"/>
      <c r="B59" s="54" t="s">
        <v>47</v>
      </c>
      <c r="C59" s="55"/>
      <c r="D59" s="1"/>
      <c r="E59" s="1"/>
      <c r="F59" s="1"/>
      <c r="G59" s="1"/>
      <c r="H59" s="1"/>
      <c r="I59" s="1"/>
      <c r="J59" s="1"/>
      <c r="K59" s="1"/>
    </row>
  </sheetData>
  <autoFilter ref="B9:E34">
    <sortState ref="B10:E57">
      <sortCondition descending="1" ref="D9:D35"/>
    </sortState>
  </autoFilter>
  <mergeCells count="4">
    <mergeCell ref="A5:K5"/>
    <mergeCell ref="A6:K6"/>
    <mergeCell ref="A7:K7"/>
    <mergeCell ref="B58:C58"/>
  </mergeCells>
  <conditionalFormatting sqref="E10:E58">
    <cfRule type="dataBar" priority="424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{8F9D4B86-66CA-450B-AC70-4987598747AF}</x14:id>
        </ext>
      </extLst>
    </cfRule>
    <cfRule type="dataBar" priority="42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{6E0674B3-AD6F-456D-BC7B-D45E11562186}</x14:id>
        </ext>
      </extLst>
    </cfRule>
  </conditionalFormatting>
  <conditionalFormatting sqref="E10:E58">
    <cfRule type="dataBar" priority="42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{61996E56-F0FA-4125-940E-650334B7D022}</x14:id>
        </ext>
      </extLst>
    </cfRule>
    <cfRule type="dataBar" priority="42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{18AE1538-F4A5-45C0-AEA5-28D56BA791E4}</x14:id>
        </ext>
      </extLst>
    </cfRule>
  </conditionalFormatting>
  <pageMargins left="0.23622047244094491" right="0.23622047244094491" top="0.19685039370078741" bottom="0.19685039370078741" header="0.31496062992125984" footer="0.31496062992125984"/>
  <pageSetup paperSize="5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9D4B86-66CA-450B-AC70-4987598747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0674B3-AD6F-456D-BC7B-D45E115621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  <x14:conditionalFormatting xmlns:xm="http://schemas.microsoft.com/office/excel/2006/main">
          <x14:cfRule type="dataBar" id="{61996E56-F0FA-4125-940E-650334B7D0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AE1538-F4A5-45C0-AEA5-28D56BA791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E10:E58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TITULOS</vt:lpstr>
      <vt:lpstr>CONTENEDOR I</vt:lpstr>
      <vt:lpstr>SISTEMAUTILI</vt:lpstr>
      <vt:lpstr>XXSISTEMASXPROVINCIA</vt:lpstr>
      <vt:lpstr>RD</vt:lpstr>
      <vt:lpstr>AZUA</vt:lpstr>
      <vt:lpstr>BAHORUCO</vt:lpstr>
      <vt:lpstr>BARAHONA</vt:lpstr>
      <vt:lpstr>CONSTANZA</vt:lpstr>
      <vt:lpstr>DAJABÓN</vt:lpstr>
      <vt:lpstr>DISTRITO NACIONAL</vt:lpstr>
      <vt:lpstr>EL SEIBO</vt:lpstr>
      <vt:lpstr>ELÍAS PIÑA</vt:lpstr>
      <vt:lpstr>ESPAILLAT</vt:lpstr>
      <vt:lpstr>HATO MAYOR</vt:lpstr>
      <vt:lpstr>HERMANAS MIRABAL</vt:lpstr>
      <vt:lpstr>INDEPENDENCIA</vt:lpstr>
      <vt:lpstr>LA ALTAGRACIA</vt:lpstr>
      <vt:lpstr>LA ROMANA</vt:lpstr>
      <vt:lpstr>LA VEGA</vt:lpstr>
      <vt:lpstr>LAS MATAS DE FARFÁN</vt:lpstr>
      <vt:lpstr>MARIA TRINIDAD SÁNCHEZ</vt:lpstr>
      <vt:lpstr>MONSEÑOR NOUEL</vt:lpstr>
      <vt:lpstr>MONTE PLATA</vt:lpstr>
      <vt:lpstr>MONTECRISTI</vt:lpstr>
      <vt:lpstr>PEDERNALES</vt:lpstr>
      <vt:lpstr>PERAVIA</vt:lpstr>
      <vt:lpstr>PUERTO PLATA</vt:lpstr>
      <vt:lpstr>SAMANÁ</vt:lpstr>
      <vt:lpstr>SAN CRISTÓBAL</vt:lpstr>
      <vt:lpstr>SAN FRANCISCO DE MACORÍS</vt:lpstr>
      <vt:lpstr>SAN JOSÉ DE OCOA </vt:lpstr>
      <vt:lpstr>SAN JUAN DE LA MAGUANA</vt:lpstr>
      <vt:lpstr>SAN PEDRO DE MACORÍS</vt:lpstr>
      <vt:lpstr>SÁNCHEZ RAMÍREZ</vt:lpstr>
      <vt:lpstr>SANTIAGO</vt:lpstr>
      <vt:lpstr>SANTIAGO RODRIGUEZ</vt:lpstr>
      <vt:lpstr>SANTO DOMINGO ESTE</vt:lpstr>
      <vt:lpstr>SANTO DOMINGO OESTE</vt:lpstr>
      <vt:lpstr>VALVERDE</vt:lpstr>
      <vt:lpstr>VILLA ALTAGRACIA</vt:lpstr>
      <vt:lpstr>DJ BARAHONA</vt:lpstr>
      <vt:lpstr>DJ DISTRITO NACIONAL</vt:lpstr>
      <vt:lpstr>DJ LA VEGA</vt:lpstr>
      <vt:lpstr>DJ MONTECRISTI</vt:lpstr>
      <vt:lpstr>DJ SAN CRISTOBAL</vt:lpstr>
      <vt:lpstr>DJ PUERTO PLATA</vt:lpstr>
      <vt:lpstr>DJ SANTO DOMINGO</vt:lpstr>
      <vt:lpstr>DJ SAN JUAN DE LA MAGUANA</vt:lpstr>
      <vt:lpstr>DJ SAN FRANCISCO DE MACORÍS</vt:lpstr>
      <vt:lpstr>DJ SAN PEDRO DE MACORÍS</vt:lpstr>
      <vt:lpstr>DJ SANTIAGO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Munoz Paulino</dc:creator>
  <cp:lastModifiedBy>Jonathan Munoz Paulino</cp:lastModifiedBy>
  <cp:lastPrinted>2020-01-28T14:09:17Z</cp:lastPrinted>
  <dcterms:created xsi:type="dcterms:W3CDTF">2016-05-25T12:45:00Z</dcterms:created>
  <dcterms:modified xsi:type="dcterms:W3CDTF">2020-01-29T16:22:25Z</dcterms:modified>
</cp:coreProperties>
</file>