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unoz\Desktop\En marcha\FISCALIA 2017\"/>
    </mc:Choice>
  </mc:AlternateContent>
  <bookViews>
    <workbookView xWindow="0" yWindow="0" windowWidth="20490" windowHeight="7455" tabRatio="844" firstSheet="4" activeTab="11"/>
  </bookViews>
  <sheets>
    <sheet name="TITULOS" sheetId="38" r:id="rId1"/>
    <sheet name="DEPARTAMENTO JUDICIAL" sheetId="95" r:id="rId2"/>
    <sheet name="CONTENEDOR" sheetId="1" r:id="rId3"/>
    <sheet name="RD" sheetId="2" r:id="rId4"/>
    <sheet name="AZUA" sheetId="96" r:id="rId5"/>
    <sheet name="BAHORUCO" sheetId="100" r:id="rId6"/>
    <sheet name="BARAHONA" sheetId="101" r:id="rId7"/>
    <sheet name="CONSTANZA" sheetId="102" r:id="rId8"/>
    <sheet name="DAJABÓN" sheetId="103" r:id="rId9"/>
    <sheet name="DISTRITO NACIONAL" sheetId="104" r:id="rId10"/>
    <sheet name="DUARTE" sheetId="105" r:id="rId11"/>
    <sheet name="EL SEIBO" sheetId="106" r:id="rId12"/>
    <sheet name="ELIAS PIÑA" sheetId="144" r:id="rId13"/>
    <sheet name="ESPAILLAT" sheetId="107" r:id="rId14"/>
    <sheet name="HATO MAYOR" sheetId="108" r:id="rId15"/>
    <sheet name="HERMANAS MIRABAL" sheetId="109" r:id="rId16"/>
    <sheet name="INDEPENDENCIA" sheetId="110" r:id="rId17"/>
    <sheet name="LA ALTAGRACIA" sheetId="111" r:id="rId18"/>
    <sheet name="LA ROMANA" sheetId="112" r:id="rId19"/>
    <sheet name="LA VEGA" sheetId="113" r:id="rId20"/>
    <sheet name="LAS MATAS DE FARFÁN" sheetId="114" r:id="rId21"/>
    <sheet name="MARIA TRINIDAD SÁNCHEZ" sheetId="115" r:id="rId22"/>
    <sheet name="MONSEÑOR NOUEL" sheetId="116" r:id="rId23"/>
    <sheet name="MONTE CRISTI" sheetId="145" r:id="rId24"/>
    <sheet name="MONTE PLATA" sheetId="117" r:id="rId25"/>
    <sheet name="PEDERNALES" sheetId="118" r:id="rId26"/>
    <sheet name="PERAVIA" sheetId="119" r:id="rId27"/>
    <sheet name="PUERTO PLATA" sheetId="120" r:id="rId28"/>
    <sheet name="SAMANA" sheetId="121" r:id="rId29"/>
    <sheet name="SAN CRISTÓBAL" sheetId="122" r:id="rId30"/>
    <sheet name="SAN JOSÉ DE OCOA" sheetId="123" r:id="rId31"/>
    <sheet name="SAN JUAN DE LA MAGUANA" sheetId="124" r:id="rId32"/>
    <sheet name="SAN PEDRO DE MACORÍS" sheetId="125" r:id="rId33"/>
    <sheet name="SÁNCHEZ RAMÍREZ" sheetId="126" r:id="rId34"/>
    <sheet name="SANTIAGO RODRIGUEZ" sheetId="146" r:id="rId35"/>
    <sheet name="SANTIAGO DE LOS CABALLEROS" sheetId="127" r:id="rId36"/>
    <sheet name="VALVERDE" sheetId="128" r:id="rId37"/>
    <sheet name="VILLA ALTAGRACIA" sheetId="129" r:id="rId38"/>
    <sheet name="SANTO DOMINGO" sheetId="130" r:id="rId39"/>
    <sheet name="DJ BARAHONA" sheetId="131" r:id="rId40"/>
    <sheet name="DJ DISTRITO NACIONAL" sheetId="134" r:id="rId41"/>
    <sheet name="DJ LA VEGA" sheetId="135" r:id="rId42"/>
    <sheet name="DJ MONTECRISTI" sheetId="136" r:id="rId43"/>
    <sheet name="DJ SAN CRISTOBAL" sheetId="137" r:id="rId44"/>
    <sheet name="DJ PUERTO PLATA" sheetId="138" r:id="rId45"/>
    <sheet name="DJ SANTO DOMINGO" sheetId="139" r:id="rId46"/>
    <sheet name="DJ AN JUAN DE LA MAGUANA" sheetId="140" r:id="rId47"/>
    <sheet name="DJ SAN FRANCISCO DE MACORIS" sheetId="141" r:id="rId48"/>
    <sheet name="DJ SAN PEDRO DE MACORIS" sheetId="142" r:id="rId49"/>
    <sheet name="DJ SANTIAGO" sheetId="143" r:id="rId50"/>
  </sheets>
  <definedNames>
    <definedName name="_xlnm._FilterDatabase" localSheetId="4" hidden="1">AZUA!$B$12:$E$61</definedName>
    <definedName name="_xlnm._FilterDatabase" localSheetId="5" hidden="1">BAHORUCO!$B$12:$E$61</definedName>
    <definedName name="_xlnm._FilterDatabase" localSheetId="6" hidden="1">BARAHONA!$B$12:$E$61</definedName>
    <definedName name="_xlnm._FilterDatabase" localSheetId="7" hidden="1">CONSTANZA!$B$12:$E$61</definedName>
    <definedName name="_xlnm._FilterDatabase" localSheetId="2" hidden="1">CONTENEDOR!$E$4:$AP$54</definedName>
    <definedName name="_xlnm._FilterDatabase" localSheetId="8" hidden="1">DAJABÓN!$B$12:$E$61</definedName>
    <definedName name="_xlnm._FilterDatabase" localSheetId="1" hidden="1">'DEPARTAMENTO JUDICIAL'!$B$12:$J$63</definedName>
    <definedName name="_xlnm._FilterDatabase" localSheetId="9" hidden="1">'DISTRITO NACIONAL'!$B$12:$E$61</definedName>
    <definedName name="_xlnm._FilterDatabase" localSheetId="46" hidden="1">'DJ AN JUAN DE LA MAGUANA'!$B$12:$H$59</definedName>
    <definedName name="_xlnm._FilterDatabase" localSheetId="39" hidden="1">'DJ BARAHONA'!$B$12:$I$59</definedName>
    <definedName name="_xlnm._FilterDatabase" localSheetId="40" hidden="1">'DJ DISTRITO NACIONAL'!$B$12:$E$59</definedName>
    <definedName name="_xlnm._FilterDatabase" localSheetId="41" hidden="1">'DJ LA VEGA'!$B$12:$J$59</definedName>
    <definedName name="_xlnm._FilterDatabase" localSheetId="42" hidden="1">'DJ MONTECRISTI'!$B$12:$H$59</definedName>
    <definedName name="_xlnm._FilterDatabase" localSheetId="44" hidden="1">'DJ PUERTO PLATA'!$B$12:$E$59</definedName>
    <definedName name="_xlnm._FilterDatabase" localSheetId="43" hidden="1">'DJ SAN CRISTOBAL'!$B$12:$J$59</definedName>
    <definedName name="_xlnm._FilterDatabase" localSheetId="47" hidden="1">'DJ SAN FRANCISCO DE MACORIS'!$B$12:$I$59</definedName>
    <definedName name="_xlnm._FilterDatabase" localSheetId="48" hidden="1">'DJ SAN PEDRO DE MACORIS'!$B$12:$J$57</definedName>
    <definedName name="_xlnm._FilterDatabase" localSheetId="49" hidden="1">'DJ SANTIAGO'!$B$12:$G$59</definedName>
    <definedName name="_xlnm._FilterDatabase" localSheetId="45" hidden="1">'DJ SANTO DOMINGO'!$B$12:$G$59</definedName>
    <definedName name="_xlnm._FilterDatabase" localSheetId="10" hidden="1">DUARTE!$B$12:$E$61</definedName>
    <definedName name="_xlnm._FilterDatabase" localSheetId="11" hidden="1">'EL SEIBO'!$B$12:$E$61</definedName>
    <definedName name="_xlnm._FilterDatabase" localSheetId="12" hidden="1">'ELIAS PIÑA'!$B$12:$E$59</definedName>
    <definedName name="_xlnm._FilterDatabase" localSheetId="13" hidden="1">ESPAILLAT!$B$12:$E$60</definedName>
    <definedName name="_xlnm._FilterDatabase" localSheetId="14" hidden="1">'HATO MAYOR'!$B$12:$E$61</definedName>
    <definedName name="_xlnm._FilterDatabase" localSheetId="15" hidden="1">'HERMANAS MIRABAL'!$B$12:$E$61</definedName>
    <definedName name="_xlnm._FilterDatabase" localSheetId="16" hidden="1">INDEPENDENCIA!$B$12:$E$61</definedName>
    <definedName name="_xlnm._FilterDatabase" localSheetId="17" hidden="1">'LA ALTAGRACIA'!$B$12:$E$61</definedName>
    <definedName name="_xlnm._FilterDatabase" localSheetId="18" hidden="1">'LA ROMANA'!$B$12:$E$61</definedName>
    <definedName name="_xlnm._FilterDatabase" localSheetId="19" hidden="1">'LA VEGA'!$B$12:$E$61</definedName>
    <definedName name="_xlnm._FilterDatabase" localSheetId="20" hidden="1">'LAS MATAS DE FARFÁN'!$B$12:$E$61</definedName>
    <definedName name="_xlnm._FilterDatabase" localSheetId="21" hidden="1">'MARIA TRINIDAD SÁNCHEZ'!$B$12:$E$61</definedName>
    <definedName name="_xlnm._FilterDatabase" localSheetId="22" hidden="1">'MONSEÑOR NOUEL'!$B$12:$E$61</definedName>
    <definedName name="_xlnm._FilterDatabase" localSheetId="23" hidden="1">'MONTE CRISTI'!$B$12:$E$57</definedName>
    <definedName name="_xlnm._FilterDatabase" localSheetId="24" hidden="1">'MONTE PLATA'!$B$12:$E$61</definedName>
    <definedName name="_xlnm._FilterDatabase" localSheetId="25" hidden="1">PEDERNALES!$B$12:$E$61</definedName>
    <definedName name="_xlnm._FilterDatabase" localSheetId="26" hidden="1">PERAVIA!$B$12:$E$61</definedName>
    <definedName name="_xlnm._FilterDatabase" localSheetId="27" hidden="1">'PUERTO PLATA'!$B$12:$E$61</definedName>
    <definedName name="_xlnm._FilterDatabase" localSheetId="3" hidden="1">RD!$B$12:$E$63</definedName>
    <definedName name="_xlnm._FilterDatabase" localSheetId="28" hidden="1">SAMANA!$B$12:$E$61</definedName>
    <definedName name="_xlnm._FilterDatabase" localSheetId="29" hidden="1">'SAN CRISTÓBAL'!$B$12:$E$61</definedName>
    <definedName name="_xlnm._FilterDatabase" localSheetId="30" hidden="1">'SAN JOSÉ DE OCOA'!$B$12:$E$61</definedName>
    <definedName name="_xlnm._FilterDatabase" localSheetId="31" hidden="1">'SAN JUAN DE LA MAGUANA'!$B$12:$E$61</definedName>
    <definedName name="_xlnm._FilterDatabase" localSheetId="32" hidden="1">'SAN PEDRO DE MACORÍS'!$B$12:$E$61</definedName>
    <definedName name="_xlnm._FilterDatabase" localSheetId="33" hidden="1">'SÁNCHEZ RAMÍREZ'!$B$12:$E$62</definedName>
    <definedName name="_xlnm._FilterDatabase" localSheetId="35" hidden="1">'SANTIAGO DE LOS CABALLEROS'!$B$12:$E$61</definedName>
    <definedName name="_xlnm._FilterDatabase" localSheetId="34" hidden="1">'SANTIAGO RODRIGUEZ'!$B$12:$E$59</definedName>
    <definedName name="_xlnm._FilterDatabase" localSheetId="38" hidden="1">'SANTO DOMINGO'!$B$12:$E$61</definedName>
    <definedName name="_xlnm._FilterDatabase" localSheetId="36" hidden="1">VALVERDE!$B$12:$E$61</definedName>
    <definedName name="_xlnm._FilterDatabase" localSheetId="37" hidden="1">'VILLA ALTAGRACIA'!$B$12:$E$62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" i="1"/>
  <c r="F16" i="136" l="1"/>
  <c r="E13" i="144" l="1"/>
  <c r="E14" i="144"/>
  <c r="E15" i="144"/>
  <c r="E16" i="144"/>
  <c r="E17" i="144"/>
  <c r="E18" i="144"/>
  <c r="E19" i="144"/>
  <c r="E20" i="144"/>
  <c r="E21" i="144"/>
  <c r="E22" i="144"/>
  <c r="E23" i="144"/>
  <c r="E24" i="144"/>
  <c r="E25" i="144"/>
  <c r="E26" i="144"/>
  <c r="E27" i="144"/>
  <c r="E28" i="144"/>
  <c r="E29" i="144"/>
  <c r="E30" i="144"/>
  <c r="E31" i="144"/>
  <c r="E32" i="144"/>
  <c r="E33" i="144"/>
  <c r="E34" i="144"/>
  <c r="E35" i="144"/>
  <c r="E36" i="144"/>
  <c r="E37" i="144"/>
  <c r="E38" i="144"/>
  <c r="E39" i="144"/>
  <c r="E40" i="144"/>
  <c r="E41" i="144"/>
  <c r="E42" i="144"/>
  <c r="E43" i="144"/>
  <c r="E44" i="144"/>
  <c r="E45" i="144"/>
  <c r="E46" i="144"/>
  <c r="E47" i="144"/>
  <c r="E48" i="144"/>
  <c r="E49" i="144"/>
  <c r="E50" i="144"/>
  <c r="E51" i="144"/>
  <c r="E52" i="144"/>
  <c r="E53" i="144"/>
  <c r="E54" i="144"/>
  <c r="E55" i="144"/>
  <c r="E56" i="144"/>
  <c r="E57" i="144"/>
  <c r="E58" i="144"/>
  <c r="E59" i="144"/>
  <c r="E60" i="144"/>
  <c r="E61" i="144"/>
  <c r="E62" i="144"/>
  <c r="E63" i="144"/>
  <c r="E64" i="144"/>
  <c r="E65" i="144"/>
  <c r="D65" i="144"/>
  <c r="E65" i="145"/>
  <c r="D65" i="145"/>
  <c r="E14" i="145"/>
  <c r="D65" i="146"/>
  <c r="E14" i="146" s="1"/>
  <c r="E16" i="146"/>
  <c r="E17" i="146"/>
  <c r="E20" i="146"/>
  <c r="E21" i="146"/>
  <c r="E24" i="146"/>
  <c r="E25" i="146"/>
  <c r="E28" i="146"/>
  <c r="E29" i="146"/>
  <c r="E32" i="146"/>
  <c r="E33" i="146"/>
  <c r="E36" i="146"/>
  <c r="E37" i="146"/>
  <c r="E40" i="146"/>
  <c r="E41" i="146"/>
  <c r="E44" i="146"/>
  <c r="E45" i="146"/>
  <c r="E48" i="146"/>
  <c r="E49" i="146"/>
  <c r="E52" i="146"/>
  <c r="E53" i="146"/>
  <c r="E56" i="146"/>
  <c r="E57" i="146"/>
  <c r="E60" i="146"/>
  <c r="E61" i="146"/>
  <c r="E64" i="146"/>
  <c r="E13" i="146"/>
  <c r="E12" i="146"/>
  <c r="D12" i="146"/>
  <c r="C12" i="146"/>
  <c r="A10" i="146"/>
  <c r="A7" i="146"/>
  <c r="A6" i="146"/>
  <c r="A5" i="146"/>
  <c r="E12" i="145"/>
  <c r="D12" i="145"/>
  <c r="C12" i="145"/>
  <c r="A10" i="145"/>
  <c r="A7" i="145"/>
  <c r="A6" i="145"/>
  <c r="A5" i="145"/>
  <c r="E12" i="144"/>
  <c r="D12" i="144"/>
  <c r="C12" i="144"/>
  <c r="A10" i="144"/>
  <c r="A7" i="144"/>
  <c r="A6" i="144"/>
  <c r="A5" i="144"/>
  <c r="E60" i="145" l="1"/>
  <c r="E55" i="145"/>
  <c r="E50" i="145"/>
  <c r="E44" i="145"/>
  <c r="E39" i="145"/>
  <c r="E34" i="145"/>
  <c r="E28" i="145"/>
  <c r="E23" i="145"/>
  <c r="E19" i="145"/>
  <c r="E13" i="145"/>
  <c r="E59" i="145"/>
  <c r="E54" i="145"/>
  <c r="E48" i="145"/>
  <c r="E43" i="145"/>
  <c r="E38" i="145"/>
  <c r="E32" i="145"/>
  <c r="E27" i="145"/>
  <c r="E22" i="145"/>
  <c r="E17" i="145"/>
  <c r="E63" i="145"/>
  <c r="E58" i="145"/>
  <c r="E52" i="145"/>
  <c r="E47" i="145"/>
  <c r="E42" i="145"/>
  <c r="E36" i="145"/>
  <c r="E31" i="145"/>
  <c r="E26" i="145"/>
  <c r="E20" i="145"/>
  <c r="E16" i="145"/>
  <c r="E62" i="145"/>
  <c r="E56" i="145"/>
  <c r="E51" i="145"/>
  <c r="E46" i="145"/>
  <c r="E40" i="145"/>
  <c r="E35" i="145"/>
  <c r="E30" i="145"/>
  <c r="E24" i="145"/>
  <c r="E64" i="145"/>
  <c r="E15" i="145"/>
  <c r="E61" i="145"/>
  <c r="E57" i="145"/>
  <c r="E53" i="145"/>
  <c r="E49" i="145"/>
  <c r="E45" i="145"/>
  <c r="E41" i="145"/>
  <c r="E37" i="145"/>
  <c r="E33" i="145"/>
  <c r="E29" i="145"/>
  <c r="E25" i="145"/>
  <c r="E21" i="145"/>
  <c r="E18" i="145"/>
  <c r="E63" i="146"/>
  <c r="E59" i="146"/>
  <c r="E55" i="146"/>
  <c r="E51" i="146"/>
  <c r="E47" i="146"/>
  <c r="E43" i="146"/>
  <c r="E39" i="146"/>
  <c r="E35" i="146"/>
  <c r="E31" i="146"/>
  <c r="E27" i="146"/>
  <c r="E23" i="146"/>
  <c r="E19" i="146"/>
  <c r="E15" i="146"/>
  <c r="E65" i="146" s="1"/>
  <c r="E62" i="146"/>
  <c r="E58" i="146"/>
  <c r="E54" i="146"/>
  <c r="E50" i="146"/>
  <c r="E46" i="146"/>
  <c r="E42" i="146"/>
  <c r="E38" i="146"/>
  <c r="E34" i="146"/>
  <c r="E30" i="146"/>
  <c r="E26" i="146"/>
  <c r="E22" i="146"/>
  <c r="E18" i="146"/>
  <c r="D13" i="130" l="1"/>
  <c r="E13" i="143"/>
  <c r="E14" i="143"/>
  <c r="E15" i="143"/>
  <c r="E18" i="143"/>
  <c r="E16" i="143"/>
  <c r="E17" i="143"/>
  <c r="E21" i="143"/>
  <c r="E19" i="143"/>
  <c r="E22" i="143"/>
  <c r="E28" i="143"/>
  <c r="E20" i="143"/>
  <c r="E23" i="143"/>
  <c r="E26" i="143"/>
  <c r="E24" i="143"/>
  <c r="E32" i="143"/>
  <c r="E29" i="143"/>
  <c r="E48" i="143"/>
  <c r="E27" i="143"/>
  <c r="E25" i="143"/>
  <c r="E31" i="143"/>
  <c r="E30" i="143"/>
  <c r="E34" i="143"/>
  <c r="E33" i="143"/>
  <c r="E35" i="143"/>
  <c r="E36" i="143"/>
  <c r="E43" i="143"/>
  <c r="E50" i="143"/>
  <c r="E41" i="143"/>
  <c r="E37" i="143"/>
  <c r="E42" i="143"/>
  <c r="E38" i="143"/>
  <c r="E45" i="143"/>
  <c r="E44" i="143"/>
  <c r="E49" i="143"/>
  <c r="E40" i="143"/>
  <c r="E51" i="143"/>
  <c r="E46" i="143"/>
  <c r="E55" i="143"/>
  <c r="E52" i="143"/>
  <c r="E39" i="143"/>
  <c r="E58" i="143"/>
  <c r="E56" i="143"/>
  <c r="E53" i="143"/>
  <c r="E59" i="143"/>
  <c r="E54" i="143"/>
  <c r="E57" i="143"/>
  <c r="E47" i="143"/>
  <c r="E60" i="143"/>
  <c r="E61" i="143"/>
  <c r="E62" i="143"/>
  <c r="E63" i="143"/>
  <c r="E64" i="143"/>
  <c r="D13" i="143"/>
  <c r="D14" i="143"/>
  <c r="F14" i="143" s="1"/>
  <c r="D15" i="143"/>
  <c r="F15" i="143" s="1"/>
  <c r="D18" i="143"/>
  <c r="F18" i="143" s="1"/>
  <c r="D16" i="143"/>
  <c r="F16" i="143" s="1"/>
  <c r="D17" i="143"/>
  <c r="F17" i="143" s="1"/>
  <c r="D21" i="143"/>
  <c r="F21" i="143" s="1"/>
  <c r="D19" i="143"/>
  <c r="F19" i="143" s="1"/>
  <c r="D22" i="143"/>
  <c r="F22" i="143" s="1"/>
  <c r="D28" i="143"/>
  <c r="F28" i="143" s="1"/>
  <c r="D20" i="143"/>
  <c r="F20" i="143" s="1"/>
  <c r="D23" i="143"/>
  <c r="F23" i="143" s="1"/>
  <c r="D26" i="143"/>
  <c r="F26" i="143" s="1"/>
  <c r="D24" i="143"/>
  <c r="F24" i="143" s="1"/>
  <c r="D32" i="143"/>
  <c r="F32" i="143" s="1"/>
  <c r="D29" i="143"/>
  <c r="F29" i="143" s="1"/>
  <c r="D48" i="143"/>
  <c r="F48" i="143" s="1"/>
  <c r="D27" i="143"/>
  <c r="F27" i="143" s="1"/>
  <c r="D25" i="143"/>
  <c r="F25" i="143" s="1"/>
  <c r="D31" i="143"/>
  <c r="F31" i="143" s="1"/>
  <c r="D30" i="143"/>
  <c r="F30" i="143" s="1"/>
  <c r="D34" i="143"/>
  <c r="F34" i="143" s="1"/>
  <c r="D33" i="143"/>
  <c r="F33" i="143" s="1"/>
  <c r="D35" i="143"/>
  <c r="F35" i="143" s="1"/>
  <c r="D36" i="143"/>
  <c r="F36" i="143" s="1"/>
  <c r="D43" i="143"/>
  <c r="F43" i="143" s="1"/>
  <c r="D50" i="143"/>
  <c r="F50" i="143" s="1"/>
  <c r="D41" i="143"/>
  <c r="F41" i="143" s="1"/>
  <c r="D37" i="143"/>
  <c r="F37" i="143" s="1"/>
  <c r="D42" i="143"/>
  <c r="F42" i="143" s="1"/>
  <c r="D38" i="143"/>
  <c r="F38" i="143" s="1"/>
  <c r="D45" i="143"/>
  <c r="F45" i="143" s="1"/>
  <c r="D44" i="143"/>
  <c r="F44" i="143" s="1"/>
  <c r="D49" i="143"/>
  <c r="F49" i="143" s="1"/>
  <c r="D40" i="143"/>
  <c r="F40" i="143" s="1"/>
  <c r="D51" i="143"/>
  <c r="F51" i="143" s="1"/>
  <c r="D46" i="143"/>
  <c r="F46" i="143" s="1"/>
  <c r="D55" i="143"/>
  <c r="F55" i="143" s="1"/>
  <c r="D52" i="143"/>
  <c r="F52" i="143" s="1"/>
  <c r="D39" i="143"/>
  <c r="F39" i="143" s="1"/>
  <c r="D58" i="143"/>
  <c r="F58" i="143" s="1"/>
  <c r="D56" i="143"/>
  <c r="F56" i="143" s="1"/>
  <c r="D53" i="143"/>
  <c r="F53" i="143" s="1"/>
  <c r="D59" i="143"/>
  <c r="F59" i="143" s="1"/>
  <c r="D54" i="143"/>
  <c r="F54" i="143" s="1"/>
  <c r="D57" i="143"/>
  <c r="F57" i="143" s="1"/>
  <c r="D47" i="143"/>
  <c r="F47" i="143" s="1"/>
  <c r="D60" i="143"/>
  <c r="F60" i="143" s="1"/>
  <c r="D61" i="143"/>
  <c r="F61" i="143" s="1"/>
  <c r="D62" i="143"/>
  <c r="F62" i="143" s="1"/>
  <c r="D63" i="143"/>
  <c r="F63" i="143" s="1"/>
  <c r="D64" i="143"/>
  <c r="F64" i="143" s="1"/>
  <c r="C64" i="143"/>
  <c r="C63" i="143"/>
  <c r="C62" i="143"/>
  <c r="C61" i="143"/>
  <c r="C60" i="143"/>
  <c r="C47" i="143"/>
  <c r="C57" i="143"/>
  <c r="C54" i="143"/>
  <c r="C59" i="143"/>
  <c r="C53" i="143"/>
  <c r="C56" i="143"/>
  <c r="C58" i="143"/>
  <c r="C39" i="143"/>
  <c r="C52" i="143"/>
  <c r="C55" i="143"/>
  <c r="C46" i="143"/>
  <c r="C51" i="143"/>
  <c r="C40" i="143"/>
  <c r="C49" i="143"/>
  <c r="C44" i="143"/>
  <c r="C45" i="143"/>
  <c r="C38" i="143"/>
  <c r="C42" i="143"/>
  <c r="C37" i="143"/>
  <c r="C41" i="143"/>
  <c r="C50" i="143"/>
  <c r="C43" i="143"/>
  <c r="C36" i="143"/>
  <c r="C35" i="143"/>
  <c r="C33" i="143"/>
  <c r="C34" i="143"/>
  <c r="C30" i="143"/>
  <c r="C31" i="143"/>
  <c r="C25" i="143"/>
  <c r="C27" i="143"/>
  <c r="C48" i="143"/>
  <c r="C29" i="143"/>
  <c r="C32" i="143"/>
  <c r="C24" i="143"/>
  <c r="C26" i="143"/>
  <c r="C23" i="143"/>
  <c r="C20" i="143"/>
  <c r="C28" i="143"/>
  <c r="C22" i="143"/>
  <c r="C19" i="143"/>
  <c r="C21" i="143"/>
  <c r="C17" i="143"/>
  <c r="C16" i="143"/>
  <c r="C18" i="143"/>
  <c r="C15" i="143"/>
  <c r="C14" i="143"/>
  <c r="C13" i="143"/>
  <c r="G12" i="143"/>
  <c r="C12" i="143"/>
  <c r="A10" i="143"/>
  <c r="A7" i="143"/>
  <c r="A6" i="143"/>
  <c r="A5" i="143"/>
  <c r="H13" i="142"/>
  <c r="H14" i="142"/>
  <c r="H20" i="142"/>
  <c r="H15" i="142"/>
  <c r="H21" i="142"/>
  <c r="H16" i="142"/>
  <c r="H17" i="142"/>
  <c r="H23" i="142"/>
  <c r="H24" i="142"/>
  <c r="H18" i="142"/>
  <c r="H19" i="142"/>
  <c r="H28" i="142"/>
  <c r="H22" i="142"/>
  <c r="H25" i="142"/>
  <c r="H26" i="142"/>
  <c r="H29" i="142"/>
  <c r="H40" i="142"/>
  <c r="H31" i="142"/>
  <c r="H27" i="142"/>
  <c r="H39" i="142"/>
  <c r="H35" i="142"/>
  <c r="H30" i="142"/>
  <c r="H32" i="142"/>
  <c r="H36" i="142"/>
  <c r="H38" i="142"/>
  <c r="H37" i="142"/>
  <c r="H45" i="142"/>
  <c r="H33" i="142"/>
  <c r="H51" i="142"/>
  <c r="H41" i="142"/>
  <c r="H58" i="142"/>
  <c r="H49" i="142"/>
  <c r="H34" i="142"/>
  <c r="H42" i="142"/>
  <c r="H46" i="142"/>
  <c r="H43" i="142"/>
  <c r="H53" i="142"/>
  <c r="H50" i="142"/>
  <c r="H44" i="142"/>
  <c r="H59" i="142"/>
  <c r="H54" i="142"/>
  <c r="H55" i="142"/>
  <c r="H56" i="142"/>
  <c r="H57" i="142"/>
  <c r="H47" i="142"/>
  <c r="H52" i="142"/>
  <c r="H60" i="142"/>
  <c r="H61" i="142"/>
  <c r="H48" i="142"/>
  <c r="H62" i="142"/>
  <c r="H63" i="142"/>
  <c r="H64" i="142"/>
  <c r="G13" i="142"/>
  <c r="G14" i="142"/>
  <c r="G20" i="142"/>
  <c r="G15" i="142"/>
  <c r="G21" i="142"/>
  <c r="G16" i="142"/>
  <c r="G17" i="142"/>
  <c r="G23" i="142"/>
  <c r="G24" i="142"/>
  <c r="G18" i="142"/>
  <c r="G19" i="142"/>
  <c r="G28" i="142"/>
  <c r="G22" i="142"/>
  <c r="G25" i="142"/>
  <c r="G26" i="142"/>
  <c r="G29" i="142"/>
  <c r="G40" i="142"/>
  <c r="G31" i="142"/>
  <c r="G27" i="142"/>
  <c r="G39" i="142"/>
  <c r="G35" i="142"/>
  <c r="G30" i="142"/>
  <c r="G32" i="142"/>
  <c r="G36" i="142"/>
  <c r="G38" i="142"/>
  <c r="G37" i="142"/>
  <c r="G45" i="142"/>
  <c r="G33" i="142"/>
  <c r="G51" i="142"/>
  <c r="G41" i="142"/>
  <c r="G58" i="142"/>
  <c r="G49" i="142"/>
  <c r="G34" i="142"/>
  <c r="G42" i="142"/>
  <c r="G46" i="142"/>
  <c r="G43" i="142"/>
  <c r="G53" i="142"/>
  <c r="G50" i="142"/>
  <c r="G44" i="142"/>
  <c r="G59" i="142"/>
  <c r="G54" i="142"/>
  <c r="G55" i="142"/>
  <c r="G56" i="142"/>
  <c r="G57" i="142"/>
  <c r="G47" i="142"/>
  <c r="G52" i="142"/>
  <c r="G60" i="142"/>
  <c r="G61" i="142"/>
  <c r="G48" i="142"/>
  <c r="G62" i="142"/>
  <c r="G63" i="142"/>
  <c r="G64" i="142"/>
  <c r="F13" i="142"/>
  <c r="F14" i="142"/>
  <c r="F20" i="142"/>
  <c r="F15" i="142"/>
  <c r="F21" i="142"/>
  <c r="F16" i="142"/>
  <c r="F17" i="142"/>
  <c r="F23" i="142"/>
  <c r="F24" i="142"/>
  <c r="F18" i="142"/>
  <c r="F19" i="142"/>
  <c r="F28" i="142"/>
  <c r="F22" i="142"/>
  <c r="F25" i="142"/>
  <c r="F26" i="142"/>
  <c r="F29" i="142"/>
  <c r="F40" i="142"/>
  <c r="F31" i="142"/>
  <c r="F27" i="142"/>
  <c r="F39" i="142"/>
  <c r="F35" i="142"/>
  <c r="F30" i="142"/>
  <c r="F32" i="142"/>
  <c r="F36" i="142"/>
  <c r="F38" i="142"/>
  <c r="F37" i="142"/>
  <c r="F45" i="142"/>
  <c r="F33" i="142"/>
  <c r="F51" i="142"/>
  <c r="F41" i="142"/>
  <c r="F58" i="142"/>
  <c r="F49" i="142"/>
  <c r="F34" i="142"/>
  <c r="F42" i="142"/>
  <c r="F46" i="142"/>
  <c r="F43" i="142"/>
  <c r="F53" i="142"/>
  <c r="F50" i="142"/>
  <c r="F44" i="142"/>
  <c r="F59" i="142"/>
  <c r="F54" i="142"/>
  <c r="F55" i="142"/>
  <c r="F56" i="142"/>
  <c r="F57" i="142"/>
  <c r="F47" i="142"/>
  <c r="F52" i="142"/>
  <c r="F60" i="142"/>
  <c r="F61" i="142"/>
  <c r="F48" i="142"/>
  <c r="F62" i="142"/>
  <c r="F63" i="142"/>
  <c r="F64" i="142"/>
  <c r="E13" i="142"/>
  <c r="E14" i="142"/>
  <c r="E20" i="142"/>
  <c r="E15" i="142"/>
  <c r="E21" i="142"/>
  <c r="E16" i="142"/>
  <c r="E17" i="142"/>
  <c r="E23" i="142"/>
  <c r="E24" i="142"/>
  <c r="E18" i="142"/>
  <c r="E19" i="142"/>
  <c r="E28" i="142"/>
  <c r="E22" i="142"/>
  <c r="E25" i="142"/>
  <c r="E26" i="142"/>
  <c r="E29" i="142"/>
  <c r="E40" i="142"/>
  <c r="E31" i="142"/>
  <c r="E27" i="142"/>
  <c r="E39" i="142"/>
  <c r="E35" i="142"/>
  <c r="E30" i="142"/>
  <c r="E32" i="142"/>
  <c r="E36" i="142"/>
  <c r="E38" i="142"/>
  <c r="E37" i="142"/>
  <c r="E45" i="142"/>
  <c r="E33" i="142"/>
  <c r="E51" i="142"/>
  <c r="E41" i="142"/>
  <c r="E58" i="142"/>
  <c r="E49" i="142"/>
  <c r="E34" i="142"/>
  <c r="E42" i="142"/>
  <c r="E46" i="142"/>
  <c r="E43" i="142"/>
  <c r="E53" i="142"/>
  <c r="E50" i="142"/>
  <c r="E44" i="142"/>
  <c r="E59" i="142"/>
  <c r="E54" i="142"/>
  <c r="E55" i="142"/>
  <c r="E56" i="142"/>
  <c r="E57" i="142"/>
  <c r="E47" i="142"/>
  <c r="E52" i="142"/>
  <c r="E60" i="142"/>
  <c r="E61" i="142"/>
  <c r="E48" i="142"/>
  <c r="E62" i="142"/>
  <c r="E63" i="142"/>
  <c r="E64" i="142"/>
  <c r="D13" i="142"/>
  <c r="D14" i="142"/>
  <c r="D20" i="142"/>
  <c r="I20" i="142" s="1"/>
  <c r="D15" i="142"/>
  <c r="I15" i="142" s="1"/>
  <c r="D21" i="142"/>
  <c r="D16" i="142"/>
  <c r="I16" i="142" s="1"/>
  <c r="D17" i="142"/>
  <c r="I17" i="142" s="1"/>
  <c r="D23" i="142"/>
  <c r="I23" i="142" s="1"/>
  <c r="D24" i="142"/>
  <c r="D18" i="142"/>
  <c r="I18" i="142" s="1"/>
  <c r="D19" i="142"/>
  <c r="D28" i="142"/>
  <c r="I28" i="142" s="1"/>
  <c r="D22" i="142"/>
  <c r="D25" i="142"/>
  <c r="D26" i="142"/>
  <c r="I26" i="142" s="1"/>
  <c r="D29" i="142"/>
  <c r="D40" i="142"/>
  <c r="D31" i="142"/>
  <c r="I31" i="142" s="1"/>
  <c r="D27" i="142"/>
  <c r="I27" i="142" s="1"/>
  <c r="D39" i="142"/>
  <c r="I39" i="142" s="1"/>
  <c r="D35" i="142"/>
  <c r="D30" i="142"/>
  <c r="D32" i="142"/>
  <c r="D36" i="142"/>
  <c r="D38" i="142"/>
  <c r="D37" i="142"/>
  <c r="I37" i="142" s="1"/>
  <c r="D45" i="142"/>
  <c r="D33" i="142"/>
  <c r="I33" i="142" s="1"/>
  <c r="D51" i="142"/>
  <c r="I51" i="142" s="1"/>
  <c r="D41" i="142"/>
  <c r="I41" i="142" s="1"/>
  <c r="D58" i="142"/>
  <c r="I58" i="142" s="1"/>
  <c r="D49" i="142"/>
  <c r="I49" i="142" s="1"/>
  <c r="D34" i="142"/>
  <c r="D42" i="142"/>
  <c r="I42" i="142" s="1"/>
  <c r="D46" i="142"/>
  <c r="I46" i="142" s="1"/>
  <c r="D43" i="142"/>
  <c r="I43" i="142" s="1"/>
  <c r="D53" i="142"/>
  <c r="I53" i="142" s="1"/>
  <c r="D50" i="142"/>
  <c r="I50" i="142" s="1"/>
  <c r="D44" i="142"/>
  <c r="I44" i="142" s="1"/>
  <c r="D59" i="142"/>
  <c r="I59" i="142" s="1"/>
  <c r="D54" i="142"/>
  <c r="D55" i="142"/>
  <c r="I55" i="142" s="1"/>
  <c r="D56" i="142"/>
  <c r="D57" i="142"/>
  <c r="I57" i="142" s="1"/>
  <c r="D47" i="142"/>
  <c r="D52" i="142"/>
  <c r="I52" i="142" s="1"/>
  <c r="D60" i="142"/>
  <c r="I60" i="142" s="1"/>
  <c r="D61" i="142"/>
  <c r="I61" i="142" s="1"/>
  <c r="D48" i="142"/>
  <c r="I48" i="142" s="1"/>
  <c r="D62" i="142"/>
  <c r="D63" i="142"/>
  <c r="I63" i="142" s="1"/>
  <c r="D64" i="142"/>
  <c r="I24" i="142"/>
  <c r="C64" i="142"/>
  <c r="C63" i="142"/>
  <c r="C62" i="142"/>
  <c r="C48" i="142"/>
  <c r="C61" i="142"/>
  <c r="C60" i="142"/>
  <c r="C52" i="142"/>
  <c r="C47" i="142"/>
  <c r="C57" i="142"/>
  <c r="C56" i="142"/>
  <c r="C55" i="142"/>
  <c r="C54" i="142"/>
  <c r="C59" i="142"/>
  <c r="C44" i="142"/>
  <c r="C50" i="142"/>
  <c r="C53" i="142"/>
  <c r="C43" i="142"/>
  <c r="C46" i="142"/>
  <c r="C42" i="142"/>
  <c r="C34" i="142"/>
  <c r="C49" i="142"/>
  <c r="C58" i="142"/>
  <c r="C41" i="142"/>
  <c r="C51" i="142"/>
  <c r="C33" i="142"/>
  <c r="C45" i="142"/>
  <c r="C37" i="142"/>
  <c r="C38" i="142"/>
  <c r="C36" i="142"/>
  <c r="C32" i="142"/>
  <c r="C30" i="142"/>
  <c r="C35" i="142"/>
  <c r="C39" i="142"/>
  <c r="C27" i="142"/>
  <c r="C31" i="142"/>
  <c r="C40" i="142"/>
  <c r="C29" i="142"/>
  <c r="C26" i="142"/>
  <c r="C25" i="142"/>
  <c r="C22" i="142"/>
  <c r="C28" i="142"/>
  <c r="C19" i="142"/>
  <c r="C18" i="142"/>
  <c r="C24" i="142"/>
  <c r="C23" i="142"/>
  <c r="C17" i="142"/>
  <c r="C16" i="142"/>
  <c r="C21" i="142"/>
  <c r="C15" i="142"/>
  <c r="C20" i="142"/>
  <c r="C14" i="142"/>
  <c r="C13" i="142"/>
  <c r="J12" i="142"/>
  <c r="C12" i="142"/>
  <c r="A10" i="142"/>
  <c r="A7" i="142"/>
  <c r="A6" i="142"/>
  <c r="A5" i="142"/>
  <c r="G13" i="141"/>
  <c r="G16" i="141"/>
  <c r="G15" i="141"/>
  <c r="G14" i="141"/>
  <c r="G17" i="141"/>
  <c r="G18" i="141"/>
  <c r="G37" i="141"/>
  <c r="G20" i="141"/>
  <c r="G21" i="141"/>
  <c r="G19" i="141"/>
  <c r="G28" i="141"/>
  <c r="G23" i="141"/>
  <c r="G22" i="141"/>
  <c r="G33" i="141"/>
  <c r="G25" i="141"/>
  <c r="G34" i="141"/>
  <c r="G29" i="141"/>
  <c r="G26" i="141"/>
  <c r="G31" i="141"/>
  <c r="G24" i="141"/>
  <c r="G27" i="141"/>
  <c r="G35" i="141"/>
  <c r="G38" i="141"/>
  <c r="G32" i="141"/>
  <c r="G36" i="141"/>
  <c r="G30" i="141"/>
  <c r="G48" i="141"/>
  <c r="G40" i="141"/>
  <c r="G49" i="141"/>
  <c r="G39" i="141"/>
  <c r="G41" i="141"/>
  <c r="G44" i="141"/>
  <c r="G45" i="141"/>
  <c r="G50" i="141"/>
  <c r="G42" i="141"/>
  <c r="G46" i="141"/>
  <c r="G53" i="141"/>
  <c r="G54" i="141"/>
  <c r="G55" i="141"/>
  <c r="G56" i="141"/>
  <c r="G51" i="141"/>
  <c r="G43" i="141"/>
  <c r="G52" i="141"/>
  <c r="G47" i="141"/>
  <c r="G57" i="141"/>
  <c r="G58" i="141"/>
  <c r="G59" i="141"/>
  <c r="G60" i="141"/>
  <c r="G61" i="141"/>
  <c r="G62" i="141"/>
  <c r="G63" i="141"/>
  <c r="G64" i="141"/>
  <c r="F13" i="141"/>
  <c r="F16" i="141"/>
  <c r="F15" i="141"/>
  <c r="F14" i="141"/>
  <c r="F17" i="141"/>
  <c r="F18" i="141"/>
  <c r="F37" i="141"/>
  <c r="F20" i="141"/>
  <c r="F21" i="141"/>
  <c r="F19" i="141"/>
  <c r="F28" i="141"/>
  <c r="F23" i="141"/>
  <c r="F22" i="141"/>
  <c r="F33" i="141"/>
  <c r="F25" i="141"/>
  <c r="F34" i="141"/>
  <c r="F29" i="141"/>
  <c r="F26" i="141"/>
  <c r="F31" i="141"/>
  <c r="F24" i="141"/>
  <c r="F27" i="141"/>
  <c r="F35" i="141"/>
  <c r="F38" i="141"/>
  <c r="F32" i="141"/>
  <c r="F36" i="141"/>
  <c r="F30" i="141"/>
  <c r="F48" i="141"/>
  <c r="F40" i="141"/>
  <c r="F49" i="141"/>
  <c r="F39" i="141"/>
  <c r="F41" i="141"/>
  <c r="F44" i="141"/>
  <c r="F45" i="141"/>
  <c r="F50" i="141"/>
  <c r="F42" i="141"/>
  <c r="F46" i="141"/>
  <c r="F53" i="141"/>
  <c r="F54" i="141"/>
  <c r="F55" i="141"/>
  <c r="F56" i="141"/>
  <c r="F51" i="141"/>
  <c r="F43" i="141"/>
  <c r="F52" i="141"/>
  <c r="F47" i="141"/>
  <c r="F57" i="141"/>
  <c r="F58" i="141"/>
  <c r="F59" i="141"/>
  <c r="F60" i="141"/>
  <c r="F61" i="141"/>
  <c r="F62" i="141"/>
  <c r="F63" i="141"/>
  <c r="F64" i="141"/>
  <c r="E13" i="141"/>
  <c r="E16" i="141"/>
  <c r="E15" i="141"/>
  <c r="E14" i="141"/>
  <c r="E17" i="141"/>
  <c r="E18" i="141"/>
  <c r="E37" i="141"/>
  <c r="E20" i="141"/>
  <c r="E21" i="141"/>
  <c r="E19" i="141"/>
  <c r="E28" i="141"/>
  <c r="E23" i="141"/>
  <c r="E22" i="141"/>
  <c r="E33" i="141"/>
  <c r="E25" i="141"/>
  <c r="E34" i="141"/>
  <c r="E29" i="141"/>
  <c r="E26" i="141"/>
  <c r="E31" i="141"/>
  <c r="E24" i="141"/>
  <c r="E27" i="141"/>
  <c r="E35" i="141"/>
  <c r="E38" i="141"/>
  <c r="E32" i="141"/>
  <c r="E36" i="141"/>
  <c r="E30" i="141"/>
  <c r="E48" i="141"/>
  <c r="E40" i="141"/>
  <c r="E49" i="141"/>
  <c r="E39" i="141"/>
  <c r="E41" i="141"/>
  <c r="E44" i="141"/>
  <c r="E45" i="141"/>
  <c r="E50" i="141"/>
  <c r="E42" i="141"/>
  <c r="E46" i="141"/>
  <c r="E53" i="141"/>
  <c r="E54" i="141"/>
  <c r="E55" i="141"/>
  <c r="E56" i="141"/>
  <c r="E51" i="141"/>
  <c r="E43" i="141"/>
  <c r="E52" i="141"/>
  <c r="E47" i="141"/>
  <c r="E57" i="141"/>
  <c r="E58" i="141"/>
  <c r="E59" i="141"/>
  <c r="E60" i="141"/>
  <c r="E61" i="141"/>
  <c r="E62" i="141"/>
  <c r="E63" i="141"/>
  <c r="E64" i="141"/>
  <c r="D13" i="141"/>
  <c r="D16" i="141"/>
  <c r="H16" i="141" s="1"/>
  <c r="D15" i="141"/>
  <c r="H15" i="141" s="1"/>
  <c r="D14" i="141"/>
  <c r="H14" i="141" s="1"/>
  <c r="D17" i="141"/>
  <c r="H17" i="141" s="1"/>
  <c r="D18" i="141"/>
  <c r="H18" i="141" s="1"/>
  <c r="D37" i="141"/>
  <c r="H37" i="141" s="1"/>
  <c r="D20" i="141"/>
  <c r="H20" i="141" s="1"/>
  <c r="D21" i="141"/>
  <c r="H21" i="141" s="1"/>
  <c r="D19" i="141"/>
  <c r="H19" i="141" s="1"/>
  <c r="D28" i="141"/>
  <c r="H28" i="141" s="1"/>
  <c r="D23" i="141"/>
  <c r="H23" i="141" s="1"/>
  <c r="D22" i="141"/>
  <c r="H22" i="141" s="1"/>
  <c r="D33" i="141"/>
  <c r="H33" i="141" s="1"/>
  <c r="D25" i="141"/>
  <c r="H25" i="141" s="1"/>
  <c r="D34" i="141"/>
  <c r="H34" i="141" s="1"/>
  <c r="D29" i="141"/>
  <c r="H29" i="141" s="1"/>
  <c r="D26" i="141"/>
  <c r="H26" i="141" s="1"/>
  <c r="D31" i="141"/>
  <c r="H31" i="141" s="1"/>
  <c r="D24" i="141"/>
  <c r="H24" i="141" s="1"/>
  <c r="D27" i="141"/>
  <c r="H27" i="141" s="1"/>
  <c r="D35" i="141"/>
  <c r="H35" i="141" s="1"/>
  <c r="D38" i="141"/>
  <c r="H38" i="141" s="1"/>
  <c r="D32" i="141"/>
  <c r="H32" i="141" s="1"/>
  <c r="D36" i="141"/>
  <c r="H36" i="141" s="1"/>
  <c r="D30" i="141"/>
  <c r="H30" i="141" s="1"/>
  <c r="D48" i="141"/>
  <c r="H48" i="141" s="1"/>
  <c r="D40" i="141"/>
  <c r="H40" i="141" s="1"/>
  <c r="D49" i="141"/>
  <c r="H49" i="141" s="1"/>
  <c r="D39" i="141"/>
  <c r="H39" i="141" s="1"/>
  <c r="D41" i="141"/>
  <c r="H41" i="141" s="1"/>
  <c r="D44" i="141"/>
  <c r="H44" i="141" s="1"/>
  <c r="D45" i="141"/>
  <c r="H45" i="141" s="1"/>
  <c r="D50" i="141"/>
  <c r="H50" i="141" s="1"/>
  <c r="D42" i="141"/>
  <c r="H42" i="141" s="1"/>
  <c r="D46" i="141"/>
  <c r="H46" i="141" s="1"/>
  <c r="D53" i="141"/>
  <c r="H53" i="141" s="1"/>
  <c r="D54" i="141"/>
  <c r="H54" i="141" s="1"/>
  <c r="D55" i="141"/>
  <c r="H55" i="141" s="1"/>
  <c r="D56" i="141"/>
  <c r="H56" i="141" s="1"/>
  <c r="D51" i="141"/>
  <c r="H51" i="141" s="1"/>
  <c r="D43" i="141"/>
  <c r="H43" i="141" s="1"/>
  <c r="D52" i="141"/>
  <c r="H52" i="141" s="1"/>
  <c r="D47" i="141"/>
  <c r="H47" i="141" s="1"/>
  <c r="D57" i="141"/>
  <c r="H57" i="141" s="1"/>
  <c r="D58" i="141"/>
  <c r="H58" i="141" s="1"/>
  <c r="D59" i="141"/>
  <c r="H59" i="141" s="1"/>
  <c r="D60" i="141"/>
  <c r="H60" i="141" s="1"/>
  <c r="D61" i="141"/>
  <c r="H61" i="141" s="1"/>
  <c r="D62" i="141"/>
  <c r="H62" i="141" s="1"/>
  <c r="D63" i="141"/>
  <c r="H63" i="141" s="1"/>
  <c r="D64" i="141"/>
  <c r="H64" i="141" s="1"/>
  <c r="C64" i="141"/>
  <c r="C63" i="141"/>
  <c r="C62" i="141"/>
  <c r="C61" i="141"/>
  <c r="C60" i="141"/>
  <c r="C59" i="141"/>
  <c r="C58" i="141"/>
  <c r="C57" i="141"/>
  <c r="C47" i="141"/>
  <c r="C52" i="141"/>
  <c r="C43" i="141"/>
  <c r="C51" i="141"/>
  <c r="C56" i="141"/>
  <c r="C55" i="141"/>
  <c r="C54" i="141"/>
  <c r="C53" i="141"/>
  <c r="C46" i="141"/>
  <c r="C42" i="141"/>
  <c r="C50" i="141"/>
  <c r="C45" i="141"/>
  <c r="C44" i="141"/>
  <c r="C41" i="141"/>
  <c r="C39" i="141"/>
  <c r="C49" i="141"/>
  <c r="C40" i="141"/>
  <c r="C48" i="141"/>
  <c r="C30" i="141"/>
  <c r="C36" i="141"/>
  <c r="C32" i="141"/>
  <c r="C38" i="141"/>
  <c r="C35" i="141"/>
  <c r="C27" i="141"/>
  <c r="C24" i="141"/>
  <c r="C31" i="141"/>
  <c r="C26" i="141"/>
  <c r="C29" i="141"/>
  <c r="C34" i="141"/>
  <c r="C25" i="141"/>
  <c r="C33" i="141"/>
  <c r="C22" i="141"/>
  <c r="C23" i="141"/>
  <c r="C28" i="141"/>
  <c r="C19" i="141"/>
  <c r="C21" i="141"/>
  <c r="C20" i="141"/>
  <c r="C37" i="141"/>
  <c r="C18" i="141"/>
  <c r="C17" i="141"/>
  <c r="C14" i="141"/>
  <c r="C15" i="141"/>
  <c r="C16" i="141"/>
  <c r="C13" i="141"/>
  <c r="I12" i="141"/>
  <c r="C12" i="141"/>
  <c r="A10" i="141"/>
  <c r="A7" i="141"/>
  <c r="A6" i="141"/>
  <c r="A5" i="141"/>
  <c r="F13" i="140"/>
  <c r="F15" i="140"/>
  <c r="F16" i="140"/>
  <c r="F14" i="140"/>
  <c r="F17" i="140"/>
  <c r="F19" i="140"/>
  <c r="F21" i="140"/>
  <c r="F18" i="140"/>
  <c r="F23" i="140"/>
  <c r="F20" i="140"/>
  <c r="F22" i="140"/>
  <c r="F30" i="140"/>
  <c r="F27" i="140"/>
  <c r="F37" i="140"/>
  <c r="F26" i="140"/>
  <c r="F35" i="140"/>
  <c r="F25" i="140"/>
  <c r="F29" i="140"/>
  <c r="F24" i="140"/>
  <c r="F36" i="140"/>
  <c r="F33" i="140"/>
  <c r="F28" i="140"/>
  <c r="F31" i="140"/>
  <c r="F38" i="140"/>
  <c r="F39" i="140"/>
  <c r="F34" i="140"/>
  <c r="F48" i="140"/>
  <c r="F46" i="140"/>
  <c r="F47" i="140"/>
  <c r="F43" i="140"/>
  <c r="F32" i="140"/>
  <c r="F44" i="140"/>
  <c r="F55" i="140"/>
  <c r="F40" i="140"/>
  <c r="F52" i="140"/>
  <c r="F45" i="140"/>
  <c r="F41" i="140"/>
  <c r="F51" i="140"/>
  <c r="F42" i="140"/>
  <c r="F60" i="140"/>
  <c r="F49" i="140"/>
  <c r="F54" i="140"/>
  <c r="F53" i="140"/>
  <c r="F50" i="140"/>
  <c r="F57" i="140"/>
  <c r="F56" i="140"/>
  <c r="F61" i="140"/>
  <c r="F58" i="140"/>
  <c r="F62" i="140"/>
  <c r="F63" i="140"/>
  <c r="F59" i="140"/>
  <c r="F64" i="140"/>
  <c r="E13" i="140"/>
  <c r="E15" i="140"/>
  <c r="E16" i="140"/>
  <c r="E14" i="140"/>
  <c r="E17" i="140"/>
  <c r="E19" i="140"/>
  <c r="E21" i="140"/>
  <c r="E18" i="140"/>
  <c r="E23" i="140"/>
  <c r="E20" i="140"/>
  <c r="E22" i="140"/>
  <c r="E30" i="140"/>
  <c r="E27" i="140"/>
  <c r="E37" i="140"/>
  <c r="E26" i="140"/>
  <c r="E35" i="140"/>
  <c r="E25" i="140"/>
  <c r="E29" i="140"/>
  <c r="E24" i="140"/>
  <c r="E36" i="140"/>
  <c r="E33" i="140"/>
  <c r="E28" i="140"/>
  <c r="E31" i="140"/>
  <c r="E38" i="140"/>
  <c r="E39" i="140"/>
  <c r="E34" i="140"/>
  <c r="E48" i="140"/>
  <c r="E46" i="140"/>
  <c r="E47" i="140"/>
  <c r="E43" i="140"/>
  <c r="E32" i="140"/>
  <c r="E44" i="140"/>
  <c r="E55" i="140"/>
  <c r="E40" i="140"/>
  <c r="E52" i="140"/>
  <c r="E45" i="140"/>
  <c r="E41" i="140"/>
  <c r="E51" i="140"/>
  <c r="E42" i="140"/>
  <c r="E60" i="140"/>
  <c r="E49" i="140"/>
  <c r="E54" i="140"/>
  <c r="E53" i="140"/>
  <c r="E50" i="140"/>
  <c r="E57" i="140"/>
  <c r="E56" i="140"/>
  <c r="E61" i="140"/>
  <c r="E58" i="140"/>
  <c r="E62" i="140"/>
  <c r="E63" i="140"/>
  <c r="E59" i="140"/>
  <c r="E64" i="140"/>
  <c r="D13" i="140"/>
  <c r="D15" i="140"/>
  <c r="D16" i="140"/>
  <c r="G16" i="140" s="1"/>
  <c r="D14" i="140"/>
  <c r="G14" i="140" s="1"/>
  <c r="D17" i="140"/>
  <c r="G17" i="140" s="1"/>
  <c r="D19" i="140"/>
  <c r="G19" i="140" s="1"/>
  <c r="D21" i="140"/>
  <c r="D18" i="140"/>
  <c r="G18" i="140" s="1"/>
  <c r="D23" i="140"/>
  <c r="G23" i="140" s="1"/>
  <c r="D20" i="140"/>
  <c r="D22" i="140"/>
  <c r="D30" i="140"/>
  <c r="G30" i="140" s="1"/>
  <c r="D27" i="140"/>
  <c r="G27" i="140" s="1"/>
  <c r="D37" i="140"/>
  <c r="D26" i="140"/>
  <c r="D35" i="140"/>
  <c r="G35" i="140" s="1"/>
  <c r="D25" i="140"/>
  <c r="G25" i="140" s="1"/>
  <c r="D29" i="140"/>
  <c r="D24" i="140"/>
  <c r="G24" i="140" s="1"/>
  <c r="D36" i="140"/>
  <c r="G36" i="140" s="1"/>
  <c r="D33" i="140"/>
  <c r="G33" i="140" s="1"/>
  <c r="D28" i="140"/>
  <c r="G28" i="140" s="1"/>
  <c r="D31" i="140"/>
  <c r="D38" i="140"/>
  <c r="G38" i="140" s="1"/>
  <c r="D39" i="140"/>
  <c r="G39" i="140" s="1"/>
  <c r="D34" i="140"/>
  <c r="D48" i="140"/>
  <c r="D46" i="140"/>
  <c r="G46" i="140" s="1"/>
  <c r="D47" i="140"/>
  <c r="G47" i="140" s="1"/>
  <c r="D43" i="140"/>
  <c r="D32" i="140"/>
  <c r="D44" i="140"/>
  <c r="G44" i="140" s="1"/>
  <c r="D55" i="140"/>
  <c r="G55" i="140" s="1"/>
  <c r="D40" i="140"/>
  <c r="D52" i="140"/>
  <c r="G52" i="140" s="1"/>
  <c r="D45" i="140"/>
  <c r="G45" i="140" s="1"/>
  <c r="D41" i="140"/>
  <c r="G41" i="140" s="1"/>
  <c r="D51" i="140"/>
  <c r="G51" i="140" s="1"/>
  <c r="D42" i="140"/>
  <c r="D60" i="140"/>
  <c r="G60" i="140" s="1"/>
  <c r="D49" i="140"/>
  <c r="G49" i="140" s="1"/>
  <c r="D54" i="140"/>
  <c r="D53" i="140"/>
  <c r="D50" i="140"/>
  <c r="G50" i="140" s="1"/>
  <c r="D57" i="140"/>
  <c r="G57" i="140" s="1"/>
  <c r="D56" i="140"/>
  <c r="D61" i="140"/>
  <c r="D58" i="140"/>
  <c r="G58" i="140" s="1"/>
  <c r="D62" i="140"/>
  <c r="G62" i="140" s="1"/>
  <c r="D63" i="140"/>
  <c r="D59" i="140"/>
  <c r="G59" i="140" s="1"/>
  <c r="D64" i="140"/>
  <c r="G64" i="140" s="1"/>
  <c r="C64" i="140"/>
  <c r="C59" i="140"/>
  <c r="C63" i="140"/>
  <c r="C62" i="140"/>
  <c r="C58" i="140"/>
  <c r="C61" i="140"/>
  <c r="C56" i="140"/>
  <c r="C57" i="140"/>
  <c r="C50" i="140"/>
  <c r="C53" i="140"/>
  <c r="C54" i="140"/>
  <c r="C49" i="140"/>
  <c r="C60" i="140"/>
  <c r="C42" i="140"/>
  <c r="C51" i="140"/>
  <c r="C41" i="140"/>
  <c r="C45" i="140"/>
  <c r="C52" i="140"/>
  <c r="C40" i="140"/>
  <c r="C55" i="140"/>
  <c r="C44" i="140"/>
  <c r="C32" i="140"/>
  <c r="C43" i="140"/>
  <c r="C47" i="140"/>
  <c r="C46" i="140"/>
  <c r="C48" i="140"/>
  <c r="C34" i="140"/>
  <c r="C39" i="140"/>
  <c r="C38" i="140"/>
  <c r="C31" i="140"/>
  <c r="C28" i="140"/>
  <c r="C33" i="140"/>
  <c r="C36" i="140"/>
  <c r="C24" i="140"/>
  <c r="C29" i="140"/>
  <c r="C25" i="140"/>
  <c r="C35" i="140"/>
  <c r="C26" i="140"/>
  <c r="C37" i="140"/>
  <c r="C27" i="140"/>
  <c r="C30" i="140"/>
  <c r="C22" i="140"/>
  <c r="C20" i="140"/>
  <c r="C23" i="140"/>
  <c r="C18" i="140"/>
  <c r="C21" i="140"/>
  <c r="C19" i="140"/>
  <c r="C17" i="140"/>
  <c r="C14" i="140"/>
  <c r="C16" i="140"/>
  <c r="C15" i="140"/>
  <c r="C13" i="140"/>
  <c r="H12" i="140"/>
  <c r="C12" i="140"/>
  <c r="A10" i="140"/>
  <c r="A7" i="140"/>
  <c r="A6" i="140"/>
  <c r="A5" i="140"/>
  <c r="E13" i="139"/>
  <c r="E24" i="139"/>
  <c r="E16" i="139"/>
  <c r="E14" i="139"/>
  <c r="E18" i="139"/>
  <c r="E15" i="139"/>
  <c r="E22" i="139"/>
  <c r="E23" i="139"/>
  <c r="E17" i="139"/>
  <c r="E21" i="139"/>
  <c r="E37" i="139"/>
  <c r="E19" i="139"/>
  <c r="E20" i="139"/>
  <c r="E39" i="139"/>
  <c r="E28" i="139"/>
  <c r="E29" i="139"/>
  <c r="E25" i="139"/>
  <c r="E36" i="139"/>
  <c r="E33" i="139"/>
  <c r="E27" i="139"/>
  <c r="E26" i="139"/>
  <c r="E31" i="139"/>
  <c r="E32" i="139"/>
  <c r="E30" i="139"/>
  <c r="E34" i="139"/>
  <c r="E57" i="139"/>
  <c r="E40" i="139"/>
  <c r="E42" i="139"/>
  <c r="E43" i="139"/>
  <c r="E38" i="139"/>
  <c r="E52" i="139"/>
  <c r="E35" i="139"/>
  <c r="E46" i="139"/>
  <c r="E49" i="139"/>
  <c r="E44" i="139"/>
  <c r="E41" i="139"/>
  <c r="E47" i="139"/>
  <c r="E58" i="139"/>
  <c r="E53" i="139"/>
  <c r="E55" i="139"/>
  <c r="E48" i="139"/>
  <c r="E56" i="139"/>
  <c r="E45" i="139"/>
  <c r="E54" i="139"/>
  <c r="E59" i="139"/>
  <c r="E51" i="139"/>
  <c r="E61" i="139"/>
  <c r="E60" i="139"/>
  <c r="E50" i="139"/>
  <c r="E62" i="139"/>
  <c r="E63" i="139"/>
  <c r="E64" i="139"/>
  <c r="D13" i="139"/>
  <c r="D24" i="139"/>
  <c r="D16" i="139"/>
  <c r="D14" i="139"/>
  <c r="D18" i="139"/>
  <c r="D15" i="139"/>
  <c r="D22" i="139"/>
  <c r="D23" i="139"/>
  <c r="D17" i="139"/>
  <c r="D21" i="139"/>
  <c r="D37" i="139"/>
  <c r="D19" i="139"/>
  <c r="D20" i="139"/>
  <c r="D39" i="139"/>
  <c r="D28" i="139"/>
  <c r="D29" i="139"/>
  <c r="D25" i="139"/>
  <c r="D36" i="139"/>
  <c r="D33" i="139"/>
  <c r="D27" i="139"/>
  <c r="D26" i="139"/>
  <c r="D31" i="139"/>
  <c r="D32" i="139"/>
  <c r="D30" i="139"/>
  <c r="D34" i="139"/>
  <c r="D57" i="139"/>
  <c r="D40" i="139"/>
  <c r="D42" i="139"/>
  <c r="D43" i="139"/>
  <c r="D38" i="139"/>
  <c r="D52" i="139"/>
  <c r="D35" i="139"/>
  <c r="D46" i="139"/>
  <c r="D49" i="139"/>
  <c r="D44" i="139"/>
  <c r="D41" i="139"/>
  <c r="D47" i="139"/>
  <c r="D58" i="139"/>
  <c r="D53" i="139"/>
  <c r="D55" i="139"/>
  <c r="D48" i="139"/>
  <c r="D56" i="139"/>
  <c r="D45" i="139"/>
  <c r="D54" i="139"/>
  <c r="D59" i="139"/>
  <c r="D51" i="139"/>
  <c r="D61" i="139"/>
  <c r="D60" i="139"/>
  <c r="D50" i="139"/>
  <c r="D62" i="139"/>
  <c r="D63" i="139"/>
  <c r="D64" i="139"/>
  <c r="E65" i="140" l="1"/>
  <c r="F65" i="140"/>
  <c r="G13" i="140"/>
  <c r="D65" i="140"/>
  <c r="F13" i="139"/>
  <c r="D65" i="139"/>
  <c r="E65" i="139"/>
  <c r="H13" i="141"/>
  <c r="H65" i="141" s="1"/>
  <c r="D65" i="141"/>
  <c r="E65" i="141"/>
  <c r="F65" i="141"/>
  <c r="G65" i="141"/>
  <c r="D65" i="142"/>
  <c r="E65" i="142"/>
  <c r="F65" i="142"/>
  <c r="G65" i="142"/>
  <c r="H65" i="142"/>
  <c r="D65" i="143"/>
  <c r="F13" i="143"/>
  <c r="E65" i="143"/>
  <c r="I47" i="142"/>
  <c r="I34" i="142"/>
  <c r="I35" i="142"/>
  <c r="I22" i="142"/>
  <c r="I21" i="142"/>
  <c r="I64" i="142"/>
  <c r="I36" i="142"/>
  <c r="I45" i="142"/>
  <c r="I32" i="142"/>
  <c r="I19" i="142"/>
  <c r="I56" i="142"/>
  <c r="I54" i="142"/>
  <c r="I38" i="142"/>
  <c r="I40" i="142"/>
  <c r="I29" i="142"/>
  <c r="I62" i="142"/>
  <c r="I25" i="142"/>
  <c r="I14" i="142"/>
  <c r="I30" i="142"/>
  <c r="G54" i="140"/>
  <c r="G40" i="140"/>
  <c r="G20" i="140"/>
  <c r="G15" i="140"/>
  <c r="G37" i="140"/>
  <c r="G63" i="140"/>
  <c r="G34" i="140"/>
  <c r="G29" i="140"/>
  <c r="G56" i="140"/>
  <c r="G43" i="140"/>
  <c r="G61" i="140"/>
  <c r="G42" i="140"/>
  <c r="G32" i="140"/>
  <c r="G31" i="140"/>
  <c r="G26" i="140"/>
  <c r="G21" i="140"/>
  <c r="G53" i="140"/>
  <c r="G48" i="140"/>
  <c r="G22" i="140"/>
  <c r="I13" i="142"/>
  <c r="F62" i="139"/>
  <c r="F59" i="139"/>
  <c r="F56" i="139"/>
  <c r="F58" i="139"/>
  <c r="F47" i="139"/>
  <c r="F49" i="139"/>
  <c r="F46" i="139"/>
  <c r="F52" i="139"/>
  <c r="F38" i="139"/>
  <c r="F43" i="139"/>
  <c r="F34" i="139"/>
  <c r="F32" i="139"/>
  <c r="F31" i="139"/>
  <c r="F26" i="139"/>
  <c r="F39" i="139"/>
  <c r="F20" i="139"/>
  <c r="F21" i="139"/>
  <c r="F17" i="139"/>
  <c r="F18" i="139"/>
  <c r="F24" i="139"/>
  <c r="F14" i="139"/>
  <c r="F23" i="139"/>
  <c r="F37" i="139"/>
  <c r="F19" i="139"/>
  <c r="F28" i="139"/>
  <c r="F29" i="139"/>
  <c r="F27" i="139"/>
  <c r="F30" i="139"/>
  <c r="F40" i="139"/>
  <c r="F42" i="139"/>
  <c r="F44" i="139"/>
  <c r="F55" i="139"/>
  <c r="F45" i="139"/>
  <c r="F60" i="139"/>
  <c r="F63" i="139"/>
  <c r="F64" i="139"/>
  <c r="F25" i="139"/>
  <c r="F35" i="139"/>
  <c r="F50" i="139"/>
  <c r="F36" i="139"/>
  <c r="F57" i="139"/>
  <c r="F51" i="139"/>
  <c r="F15" i="139"/>
  <c r="C64" i="139"/>
  <c r="C63" i="139"/>
  <c r="C62" i="139"/>
  <c r="C50" i="139"/>
  <c r="C60" i="139"/>
  <c r="F61" i="139"/>
  <c r="C61" i="139"/>
  <c r="C51" i="139"/>
  <c r="C59" i="139"/>
  <c r="F54" i="139"/>
  <c r="C54" i="139"/>
  <c r="C45" i="139"/>
  <c r="C56" i="139"/>
  <c r="F48" i="139"/>
  <c r="C48" i="139"/>
  <c r="C55" i="139"/>
  <c r="F53" i="139"/>
  <c r="C53" i="139"/>
  <c r="C58" i="139"/>
  <c r="C47" i="139"/>
  <c r="F41" i="139"/>
  <c r="C41" i="139"/>
  <c r="C44" i="139"/>
  <c r="C49" i="139"/>
  <c r="C46" i="139"/>
  <c r="C35" i="139"/>
  <c r="C52" i="139"/>
  <c r="C38" i="139"/>
  <c r="C43" i="139"/>
  <c r="C42" i="139"/>
  <c r="C40" i="139"/>
  <c r="C57" i="139"/>
  <c r="C34" i="139"/>
  <c r="C30" i="139"/>
  <c r="C32" i="139"/>
  <c r="C31" i="139"/>
  <c r="C26" i="139"/>
  <c r="C27" i="139"/>
  <c r="F33" i="139"/>
  <c r="C33" i="139"/>
  <c r="C36" i="139"/>
  <c r="C25" i="139"/>
  <c r="C29" i="139"/>
  <c r="C28" i="139"/>
  <c r="C39" i="139"/>
  <c r="C20" i="139"/>
  <c r="C19" i="139"/>
  <c r="C37" i="139"/>
  <c r="C21" i="139"/>
  <c r="C17" i="139"/>
  <c r="C23" i="139"/>
  <c r="F22" i="139"/>
  <c r="C22" i="139"/>
  <c r="C15" i="139"/>
  <c r="C18" i="139"/>
  <c r="C14" i="139"/>
  <c r="F16" i="139"/>
  <c r="C16" i="139"/>
  <c r="C24" i="139"/>
  <c r="C13" i="139"/>
  <c r="G12" i="139"/>
  <c r="C12" i="139"/>
  <c r="A10" i="139"/>
  <c r="A7" i="139"/>
  <c r="A6" i="139"/>
  <c r="A5" i="139"/>
  <c r="D14" i="138"/>
  <c r="D13" i="138"/>
  <c r="D19" i="138"/>
  <c r="D17" i="138"/>
  <c r="D15" i="138"/>
  <c r="D18" i="138"/>
  <c r="D22" i="138"/>
  <c r="D16" i="138"/>
  <c r="D25" i="138"/>
  <c r="D24" i="138"/>
  <c r="D21" i="138"/>
  <c r="D27" i="138"/>
  <c r="D28" i="138"/>
  <c r="D31" i="138"/>
  <c r="D29" i="138"/>
  <c r="D35" i="138"/>
  <c r="D30" i="138"/>
  <c r="D33" i="138"/>
  <c r="D20" i="138"/>
  <c r="D38" i="138"/>
  <c r="D44" i="138"/>
  <c r="D36" i="138"/>
  <c r="D23" i="138"/>
  <c r="D50" i="138"/>
  <c r="D41" i="138"/>
  <c r="D42" i="138"/>
  <c r="D40" i="138"/>
  <c r="D32" i="138"/>
  <c r="D53" i="138"/>
  <c r="D43" i="138"/>
  <c r="D54" i="138"/>
  <c r="D37" i="138"/>
  <c r="D46" i="138"/>
  <c r="D47" i="138"/>
  <c r="D39" i="138"/>
  <c r="D34" i="138"/>
  <c r="D55" i="138"/>
  <c r="D26" i="138"/>
  <c r="D48" i="138"/>
  <c r="D56" i="138"/>
  <c r="D45" i="138"/>
  <c r="D49" i="138"/>
  <c r="D51" i="138"/>
  <c r="D57" i="138"/>
  <c r="D58" i="138"/>
  <c r="D59" i="138"/>
  <c r="D60" i="138"/>
  <c r="D61" i="138"/>
  <c r="D62" i="138"/>
  <c r="D63" i="138"/>
  <c r="D52" i="138"/>
  <c r="D64" i="138"/>
  <c r="C64" i="138"/>
  <c r="C52" i="138"/>
  <c r="C63" i="138"/>
  <c r="C62" i="138"/>
  <c r="C61" i="138"/>
  <c r="C60" i="138"/>
  <c r="C59" i="138"/>
  <c r="C58" i="138"/>
  <c r="C57" i="138"/>
  <c r="C51" i="138"/>
  <c r="C49" i="138"/>
  <c r="C45" i="138"/>
  <c r="C56" i="138"/>
  <c r="C48" i="138"/>
  <c r="C26" i="138"/>
  <c r="C55" i="138"/>
  <c r="C34" i="138"/>
  <c r="C39" i="138"/>
  <c r="C47" i="138"/>
  <c r="C46" i="138"/>
  <c r="C37" i="138"/>
  <c r="C54" i="138"/>
  <c r="C43" i="138"/>
  <c r="C53" i="138"/>
  <c r="C32" i="138"/>
  <c r="C40" i="138"/>
  <c r="C42" i="138"/>
  <c r="C41" i="138"/>
  <c r="C50" i="138"/>
  <c r="C23" i="138"/>
  <c r="C36" i="138"/>
  <c r="C44" i="138"/>
  <c r="C38" i="138"/>
  <c r="C20" i="138"/>
  <c r="C33" i="138"/>
  <c r="C30" i="138"/>
  <c r="C35" i="138"/>
  <c r="C29" i="138"/>
  <c r="C31" i="138"/>
  <c r="C28" i="138"/>
  <c r="C27" i="138"/>
  <c r="C21" i="138"/>
  <c r="C24" i="138"/>
  <c r="C25" i="138"/>
  <c r="C16" i="138"/>
  <c r="C22" i="138"/>
  <c r="C18" i="138"/>
  <c r="C15" i="138"/>
  <c r="C17" i="138"/>
  <c r="C19" i="138"/>
  <c r="C13" i="138"/>
  <c r="C14" i="138"/>
  <c r="E12" i="138"/>
  <c r="C12" i="138"/>
  <c r="A10" i="138"/>
  <c r="A7" i="138"/>
  <c r="A6" i="138"/>
  <c r="A5" i="138"/>
  <c r="H13" i="137"/>
  <c r="H14" i="137"/>
  <c r="H16" i="137"/>
  <c r="H21" i="137"/>
  <c r="H15" i="137"/>
  <c r="H17" i="137"/>
  <c r="H20" i="137"/>
  <c r="H24" i="137"/>
  <c r="H28" i="137"/>
  <c r="H18" i="137"/>
  <c r="H22" i="137"/>
  <c r="H32" i="137"/>
  <c r="H35" i="137"/>
  <c r="H19" i="137"/>
  <c r="H27" i="137"/>
  <c r="H25" i="137"/>
  <c r="H48" i="137"/>
  <c r="H23" i="137"/>
  <c r="H26" i="137"/>
  <c r="H29" i="137"/>
  <c r="H37" i="137"/>
  <c r="H31" i="137"/>
  <c r="H30" i="137"/>
  <c r="H50" i="137"/>
  <c r="H41" i="137"/>
  <c r="H33" i="137"/>
  <c r="H40" i="137"/>
  <c r="H42" i="137"/>
  <c r="H34" i="137"/>
  <c r="H43" i="137"/>
  <c r="H38" i="137"/>
  <c r="H44" i="137"/>
  <c r="H36" i="137"/>
  <c r="H39" i="137"/>
  <c r="H45" i="137"/>
  <c r="H46" i="137"/>
  <c r="H51" i="137"/>
  <c r="H52" i="137"/>
  <c r="H47" i="137"/>
  <c r="H58" i="137"/>
  <c r="H59" i="137"/>
  <c r="H49" i="137"/>
  <c r="H60" i="137"/>
  <c r="H54" i="137"/>
  <c r="H53" i="137"/>
  <c r="H55" i="137"/>
  <c r="H61" i="137"/>
  <c r="H62" i="137"/>
  <c r="H56" i="137"/>
  <c r="H57" i="137"/>
  <c r="H63" i="137"/>
  <c r="H64" i="137"/>
  <c r="G13" i="137"/>
  <c r="G14" i="137"/>
  <c r="G16" i="137"/>
  <c r="G21" i="137"/>
  <c r="G15" i="137"/>
  <c r="G17" i="137"/>
  <c r="G20" i="137"/>
  <c r="G24" i="137"/>
  <c r="G28" i="137"/>
  <c r="G18" i="137"/>
  <c r="G22" i="137"/>
  <c r="G32" i="137"/>
  <c r="G35" i="137"/>
  <c r="G19" i="137"/>
  <c r="G27" i="137"/>
  <c r="G25" i="137"/>
  <c r="G48" i="137"/>
  <c r="G23" i="137"/>
  <c r="G26" i="137"/>
  <c r="G29" i="137"/>
  <c r="G37" i="137"/>
  <c r="G31" i="137"/>
  <c r="G30" i="137"/>
  <c r="G50" i="137"/>
  <c r="G41" i="137"/>
  <c r="G33" i="137"/>
  <c r="G40" i="137"/>
  <c r="G42" i="137"/>
  <c r="G34" i="137"/>
  <c r="G43" i="137"/>
  <c r="G38" i="137"/>
  <c r="G44" i="137"/>
  <c r="G36" i="137"/>
  <c r="G39" i="137"/>
  <c r="G45" i="137"/>
  <c r="G46" i="137"/>
  <c r="G51" i="137"/>
  <c r="G52" i="137"/>
  <c r="G47" i="137"/>
  <c r="G58" i="137"/>
  <c r="G59" i="137"/>
  <c r="G49" i="137"/>
  <c r="G60" i="137"/>
  <c r="G54" i="137"/>
  <c r="G53" i="137"/>
  <c r="G55" i="137"/>
  <c r="G61" i="137"/>
  <c r="G62" i="137"/>
  <c r="G56" i="137"/>
  <c r="G57" i="137"/>
  <c r="G63" i="137"/>
  <c r="G64" i="137"/>
  <c r="F13" i="137"/>
  <c r="F14" i="137"/>
  <c r="F16" i="137"/>
  <c r="F21" i="137"/>
  <c r="F15" i="137"/>
  <c r="F17" i="137"/>
  <c r="F20" i="137"/>
  <c r="F24" i="137"/>
  <c r="F28" i="137"/>
  <c r="F18" i="137"/>
  <c r="F22" i="137"/>
  <c r="F32" i="137"/>
  <c r="F35" i="137"/>
  <c r="F19" i="137"/>
  <c r="F27" i="137"/>
  <c r="F25" i="137"/>
  <c r="F48" i="137"/>
  <c r="F23" i="137"/>
  <c r="F26" i="137"/>
  <c r="F29" i="137"/>
  <c r="F37" i="137"/>
  <c r="F31" i="137"/>
  <c r="F30" i="137"/>
  <c r="F50" i="137"/>
  <c r="F41" i="137"/>
  <c r="F33" i="137"/>
  <c r="F40" i="137"/>
  <c r="F42" i="137"/>
  <c r="F34" i="137"/>
  <c r="F43" i="137"/>
  <c r="F38" i="137"/>
  <c r="F44" i="137"/>
  <c r="F36" i="137"/>
  <c r="F39" i="137"/>
  <c r="F45" i="137"/>
  <c r="F46" i="137"/>
  <c r="F51" i="137"/>
  <c r="F52" i="137"/>
  <c r="F47" i="137"/>
  <c r="F58" i="137"/>
  <c r="F59" i="137"/>
  <c r="F49" i="137"/>
  <c r="F60" i="137"/>
  <c r="F54" i="137"/>
  <c r="F53" i="137"/>
  <c r="F55" i="137"/>
  <c r="F61" i="137"/>
  <c r="F62" i="137"/>
  <c r="F56" i="137"/>
  <c r="F57" i="137"/>
  <c r="F63" i="137"/>
  <c r="F64" i="137"/>
  <c r="E13" i="137"/>
  <c r="E14" i="137"/>
  <c r="E16" i="137"/>
  <c r="E21" i="137"/>
  <c r="E15" i="137"/>
  <c r="E17" i="137"/>
  <c r="E20" i="137"/>
  <c r="E24" i="137"/>
  <c r="E28" i="137"/>
  <c r="E18" i="137"/>
  <c r="E22" i="137"/>
  <c r="E32" i="137"/>
  <c r="E35" i="137"/>
  <c r="E19" i="137"/>
  <c r="E27" i="137"/>
  <c r="E25" i="137"/>
  <c r="E48" i="137"/>
  <c r="E23" i="137"/>
  <c r="E26" i="137"/>
  <c r="E29" i="137"/>
  <c r="E37" i="137"/>
  <c r="E31" i="137"/>
  <c r="E30" i="137"/>
  <c r="E50" i="137"/>
  <c r="E41" i="137"/>
  <c r="E33" i="137"/>
  <c r="E40" i="137"/>
  <c r="E42" i="137"/>
  <c r="E34" i="137"/>
  <c r="E43" i="137"/>
  <c r="E38" i="137"/>
  <c r="E44" i="137"/>
  <c r="E36" i="137"/>
  <c r="E39" i="137"/>
  <c r="E45" i="137"/>
  <c r="E46" i="137"/>
  <c r="E51" i="137"/>
  <c r="E52" i="137"/>
  <c r="E47" i="137"/>
  <c r="E58" i="137"/>
  <c r="E59" i="137"/>
  <c r="E49" i="137"/>
  <c r="E60" i="137"/>
  <c r="E54" i="137"/>
  <c r="E53" i="137"/>
  <c r="E55" i="137"/>
  <c r="E61" i="137"/>
  <c r="E62" i="137"/>
  <c r="E56" i="137"/>
  <c r="E57" i="137"/>
  <c r="E63" i="137"/>
  <c r="E64" i="137"/>
  <c r="D13" i="137"/>
  <c r="D14" i="137"/>
  <c r="I14" i="137" s="1"/>
  <c r="D16" i="137"/>
  <c r="I16" i="137" s="1"/>
  <c r="D21" i="137"/>
  <c r="I21" i="137" s="1"/>
  <c r="D15" i="137"/>
  <c r="I15" i="137" s="1"/>
  <c r="D17" i="137"/>
  <c r="I17" i="137" s="1"/>
  <c r="D20" i="137"/>
  <c r="I20" i="137" s="1"/>
  <c r="D24" i="137"/>
  <c r="I24" i="137" s="1"/>
  <c r="D28" i="137"/>
  <c r="I28" i="137" s="1"/>
  <c r="D18" i="137"/>
  <c r="I18" i="137" s="1"/>
  <c r="D22" i="137"/>
  <c r="I22" i="137" s="1"/>
  <c r="D32" i="137"/>
  <c r="I32" i="137" s="1"/>
  <c r="D35" i="137"/>
  <c r="I35" i="137" s="1"/>
  <c r="D19" i="137"/>
  <c r="I19" i="137" s="1"/>
  <c r="D27" i="137"/>
  <c r="I27" i="137" s="1"/>
  <c r="D25" i="137"/>
  <c r="I25" i="137" s="1"/>
  <c r="D48" i="137"/>
  <c r="I48" i="137" s="1"/>
  <c r="D23" i="137"/>
  <c r="I23" i="137" s="1"/>
  <c r="D26" i="137"/>
  <c r="I26" i="137" s="1"/>
  <c r="D29" i="137"/>
  <c r="D37" i="137"/>
  <c r="I37" i="137" s="1"/>
  <c r="D31" i="137"/>
  <c r="I31" i="137" s="1"/>
  <c r="D30" i="137"/>
  <c r="I30" i="137" s="1"/>
  <c r="D50" i="137"/>
  <c r="I50" i="137" s="1"/>
  <c r="D41" i="137"/>
  <c r="I41" i="137" s="1"/>
  <c r="D33" i="137"/>
  <c r="I33" i="137" s="1"/>
  <c r="D40" i="137"/>
  <c r="I40" i="137" s="1"/>
  <c r="D42" i="137"/>
  <c r="I42" i="137" s="1"/>
  <c r="D34" i="137"/>
  <c r="I34" i="137" s="1"/>
  <c r="D43" i="137"/>
  <c r="I43" i="137" s="1"/>
  <c r="D38" i="137"/>
  <c r="I38" i="137" s="1"/>
  <c r="D44" i="137"/>
  <c r="I44" i="137" s="1"/>
  <c r="D36" i="137"/>
  <c r="I36" i="137" s="1"/>
  <c r="D39" i="137"/>
  <c r="I39" i="137" s="1"/>
  <c r="D45" i="137"/>
  <c r="I45" i="137" s="1"/>
  <c r="D46" i="137"/>
  <c r="I46" i="137" s="1"/>
  <c r="D51" i="137"/>
  <c r="I51" i="137" s="1"/>
  <c r="D52" i="137"/>
  <c r="I52" i="137" s="1"/>
  <c r="D47" i="137"/>
  <c r="I47" i="137" s="1"/>
  <c r="D58" i="137"/>
  <c r="I58" i="137" s="1"/>
  <c r="D59" i="137"/>
  <c r="I59" i="137" s="1"/>
  <c r="D49" i="137"/>
  <c r="I49" i="137" s="1"/>
  <c r="D60" i="137"/>
  <c r="I60" i="137" s="1"/>
  <c r="D54" i="137"/>
  <c r="I54" i="137" s="1"/>
  <c r="D53" i="137"/>
  <c r="I53" i="137" s="1"/>
  <c r="D55" i="137"/>
  <c r="I55" i="137" s="1"/>
  <c r="D61" i="137"/>
  <c r="I61" i="137" s="1"/>
  <c r="D62" i="137"/>
  <c r="I62" i="137" s="1"/>
  <c r="D56" i="137"/>
  <c r="I56" i="137" s="1"/>
  <c r="D57" i="137"/>
  <c r="I57" i="137" s="1"/>
  <c r="D63" i="137"/>
  <c r="I63" i="137" s="1"/>
  <c r="D64" i="137"/>
  <c r="I64" i="137" s="1"/>
  <c r="C64" i="137"/>
  <c r="C63" i="137"/>
  <c r="C57" i="137"/>
  <c r="C56" i="137"/>
  <c r="C62" i="137"/>
  <c r="C61" i="137"/>
  <c r="C55" i="137"/>
  <c r="C53" i="137"/>
  <c r="C54" i="137"/>
  <c r="C60" i="137"/>
  <c r="C49" i="137"/>
  <c r="C59" i="137"/>
  <c r="C58" i="137"/>
  <c r="C47" i="137"/>
  <c r="C52" i="137"/>
  <c r="C51" i="137"/>
  <c r="C46" i="137"/>
  <c r="C45" i="137"/>
  <c r="C39" i="137"/>
  <c r="C36" i="137"/>
  <c r="C44" i="137"/>
  <c r="C38" i="137"/>
  <c r="C43" i="137"/>
  <c r="C34" i="137"/>
  <c r="C42" i="137"/>
  <c r="C40" i="137"/>
  <c r="C33" i="137"/>
  <c r="C41" i="137"/>
  <c r="C50" i="137"/>
  <c r="C30" i="137"/>
  <c r="C31" i="137"/>
  <c r="C37" i="137"/>
  <c r="C29" i="137"/>
  <c r="C26" i="137"/>
  <c r="C23" i="137"/>
  <c r="C48" i="137"/>
  <c r="C25" i="137"/>
  <c r="C27" i="137"/>
  <c r="C19" i="137"/>
  <c r="C35" i="137"/>
  <c r="C32" i="137"/>
  <c r="C22" i="137"/>
  <c r="C18" i="137"/>
  <c r="C28" i="137"/>
  <c r="C24" i="137"/>
  <c r="C20" i="137"/>
  <c r="C17" i="137"/>
  <c r="C15" i="137"/>
  <c r="C21" i="137"/>
  <c r="C16" i="137"/>
  <c r="C14" i="137"/>
  <c r="C13" i="137"/>
  <c r="J12" i="137"/>
  <c r="C12" i="137"/>
  <c r="A10" i="137"/>
  <c r="A7" i="137"/>
  <c r="A6" i="137"/>
  <c r="A5" i="137"/>
  <c r="F13" i="136"/>
  <c r="F15" i="136"/>
  <c r="F17" i="136"/>
  <c r="F14" i="136"/>
  <c r="F20" i="136"/>
  <c r="F19" i="136"/>
  <c r="F22" i="136"/>
  <c r="F23" i="136"/>
  <c r="F24" i="136"/>
  <c r="F21" i="136"/>
  <c r="F28" i="136"/>
  <c r="F27" i="136"/>
  <c r="F18" i="136"/>
  <c r="F29" i="136"/>
  <c r="F31" i="136"/>
  <c r="F57" i="136"/>
  <c r="F25" i="136"/>
  <c r="F26" i="136"/>
  <c r="F37" i="136"/>
  <c r="F33" i="136"/>
  <c r="F34" i="136"/>
  <c r="F30" i="136"/>
  <c r="F46" i="136"/>
  <c r="F32" i="136"/>
  <c r="F50" i="136"/>
  <c r="F47" i="136"/>
  <c r="F35" i="136"/>
  <c r="F36" i="136"/>
  <c r="F38" i="136"/>
  <c r="F51" i="136"/>
  <c r="F44" i="136"/>
  <c r="F39" i="136"/>
  <c r="F55" i="136"/>
  <c r="F48" i="136"/>
  <c r="F42" i="136"/>
  <c r="F58" i="136"/>
  <c r="F40" i="136"/>
  <c r="F41" i="136"/>
  <c r="F52" i="136"/>
  <c r="F56" i="136"/>
  <c r="F49" i="136"/>
  <c r="F53" i="136"/>
  <c r="F59" i="136"/>
  <c r="F45" i="136"/>
  <c r="F54" i="136"/>
  <c r="F60" i="136"/>
  <c r="F43" i="136"/>
  <c r="F61" i="136"/>
  <c r="F62" i="136"/>
  <c r="F63" i="136"/>
  <c r="F64" i="136"/>
  <c r="E13" i="136"/>
  <c r="E15" i="136"/>
  <c r="E17" i="136"/>
  <c r="E16" i="136"/>
  <c r="E14" i="136"/>
  <c r="E20" i="136"/>
  <c r="E19" i="136"/>
  <c r="E22" i="136"/>
  <c r="E23" i="136"/>
  <c r="E24" i="136"/>
  <c r="E21" i="136"/>
  <c r="E28" i="136"/>
  <c r="E27" i="136"/>
  <c r="E18" i="136"/>
  <c r="E29" i="136"/>
  <c r="E31" i="136"/>
  <c r="E57" i="136"/>
  <c r="E25" i="136"/>
  <c r="E26" i="136"/>
  <c r="E37" i="136"/>
  <c r="E33" i="136"/>
  <c r="E34" i="136"/>
  <c r="E30" i="136"/>
  <c r="E46" i="136"/>
  <c r="E32" i="136"/>
  <c r="E50" i="136"/>
  <c r="E47" i="136"/>
  <c r="E35" i="136"/>
  <c r="E36" i="136"/>
  <c r="E38" i="136"/>
  <c r="E51" i="136"/>
  <c r="E44" i="136"/>
  <c r="E39" i="136"/>
  <c r="E55" i="136"/>
  <c r="E48" i="136"/>
  <c r="E42" i="136"/>
  <c r="E58" i="136"/>
  <c r="E40" i="136"/>
  <c r="E41" i="136"/>
  <c r="E52" i="136"/>
  <c r="E56" i="136"/>
  <c r="E49" i="136"/>
  <c r="E53" i="136"/>
  <c r="E59" i="136"/>
  <c r="E45" i="136"/>
  <c r="E54" i="136"/>
  <c r="E60" i="136"/>
  <c r="E43" i="136"/>
  <c r="E61" i="136"/>
  <c r="E62" i="136"/>
  <c r="E63" i="136"/>
  <c r="E64" i="136"/>
  <c r="D13" i="136"/>
  <c r="D15" i="136"/>
  <c r="D17" i="136"/>
  <c r="D16" i="136"/>
  <c r="G16" i="136" s="1"/>
  <c r="D14" i="136"/>
  <c r="D20" i="136"/>
  <c r="G20" i="136" s="1"/>
  <c r="D19" i="136"/>
  <c r="G19" i="136" s="1"/>
  <c r="D22" i="136"/>
  <c r="G22" i="136" s="1"/>
  <c r="D23" i="136"/>
  <c r="D24" i="136"/>
  <c r="G24" i="136" s="1"/>
  <c r="D21" i="136"/>
  <c r="G21" i="136" s="1"/>
  <c r="D28" i="136"/>
  <c r="G28" i="136" s="1"/>
  <c r="D27" i="136"/>
  <c r="D18" i="136"/>
  <c r="G18" i="136" s="1"/>
  <c r="D29" i="136"/>
  <c r="G29" i="136" s="1"/>
  <c r="D31" i="136"/>
  <c r="G31" i="136" s="1"/>
  <c r="D57" i="136"/>
  <c r="D25" i="136"/>
  <c r="G25" i="136" s="1"/>
  <c r="D26" i="136"/>
  <c r="G26" i="136" s="1"/>
  <c r="D37" i="136"/>
  <c r="G37" i="136" s="1"/>
  <c r="D33" i="136"/>
  <c r="D34" i="136"/>
  <c r="G34" i="136" s="1"/>
  <c r="D30" i="136"/>
  <c r="G30" i="136" s="1"/>
  <c r="D46" i="136"/>
  <c r="G46" i="136" s="1"/>
  <c r="D32" i="136"/>
  <c r="D50" i="136"/>
  <c r="G50" i="136" s="1"/>
  <c r="D47" i="136"/>
  <c r="G47" i="136" s="1"/>
  <c r="D35" i="136"/>
  <c r="G35" i="136" s="1"/>
  <c r="D36" i="136"/>
  <c r="D38" i="136"/>
  <c r="G38" i="136" s="1"/>
  <c r="D51" i="136"/>
  <c r="G51" i="136" s="1"/>
  <c r="D44" i="136"/>
  <c r="G44" i="136" s="1"/>
  <c r="D39" i="136"/>
  <c r="D55" i="136"/>
  <c r="G55" i="136" s="1"/>
  <c r="D48" i="136"/>
  <c r="G48" i="136" s="1"/>
  <c r="D42" i="136"/>
  <c r="G42" i="136" s="1"/>
  <c r="D58" i="136"/>
  <c r="D40" i="136"/>
  <c r="G40" i="136" s="1"/>
  <c r="D41" i="136"/>
  <c r="G41" i="136" s="1"/>
  <c r="D52" i="136"/>
  <c r="G52" i="136" s="1"/>
  <c r="D56" i="136"/>
  <c r="D49" i="136"/>
  <c r="G49" i="136" s="1"/>
  <c r="D53" i="136"/>
  <c r="G53" i="136" s="1"/>
  <c r="D59" i="136"/>
  <c r="G59" i="136" s="1"/>
  <c r="D45" i="136"/>
  <c r="D54" i="136"/>
  <c r="G54" i="136" s="1"/>
  <c r="D60" i="136"/>
  <c r="G60" i="136" s="1"/>
  <c r="D43" i="136"/>
  <c r="G43" i="136" s="1"/>
  <c r="D61" i="136"/>
  <c r="D62" i="136"/>
  <c r="G62" i="136" s="1"/>
  <c r="D63" i="136"/>
  <c r="G63" i="136" s="1"/>
  <c r="D64" i="136"/>
  <c r="G64" i="136" s="1"/>
  <c r="C64" i="136"/>
  <c r="C63" i="136"/>
  <c r="C62" i="136"/>
  <c r="C61" i="136"/>
  <c r="C43" i="136"/>
  <c r="C60" i="136"/>
  <c r="C54" i="136"/>
  <c r="C45" i="136"/>
  <c r="C59" i="136"/>
  <c r="C53" i="136"/>
  <c r="C49" i="136"/>
  <c r="C56" i="136"/>
  <c r="C52" i="136"/>
  <c r="C41" i="136"/>
  <c r="C40" i="136"/>
  <c r="C58" i="136"/>
  <c r="C42" i="136"/>
  <c r="C48" i="136"/>
  <c r="C55" i="136"/>
  <c r="C39" i="136"/>
  <c r="C44" i="136"/>
  <c r="C51" i="136"/>
  <c r="C38" i="136"/>
  <c r="C36" i="136"/>
  <c r="C35" i="136"/>
  <c r="C47" i="136"/>
  <c r="C50" i="136"/>
  <c r="C32" i="136"/>
  <c r="C46" i="136"/>
  <c r="C30" i="136"/>
  <c r="C34" i="136"/>
  <c r="C33" i="136"/>
  <c r="C37" i="136"/>
  <c r="C26" i="136"/>
  <c r="C25" i="136"/>
  <c r="C57" i="136"/>
  <c r="C31" i="136"/>
  <c r="C29" i="136"/>
  <c r="C18" i="136"/>
  <c r="C27" i="136"/>
  <c r="C28" i="136"/>
  <c r="C21" i="136"/>
  <c r="C24" i="136"/>
  <c r="C23" i="136"/>
  <c r="C22" i="136"/>
  <c r="C19" i="136"/>
  <c r="C20" i="136"/>
  <c r="C14" i="136"/>
  <c r="C16" i="136"/>
  <c r="C17" i="136"/>
  <c r="C15" i="136"/>
  <c r="C13" i="136"/>
  <c r="H12" i="136"/>
  <c r="C12" i="136"/>
  <c r="A10" i="136"/>
  <c r="A7" i="136"/>
  <c r="A6" i="136"/>
  <c r="A5" i="136"/>
  <c r="H13" i="135"/>
  <c r="H16" i="135"/>
  <c r="H14" i="135"/>
  <c r="H15" i="135"/>
  <c r="H19" i="135"/>
  <c r="H18" i="135"/>
  <c r="H20" i="135"/>
  <c r="H25" i="135"/>
  <c r="H21" i="135"/>
  <c r="H23" i="135"/>
  <c r="H17" i="135"/>
  <c r="H22" i="135"/>
  <c r="H30" i="135"/>
  <c r="H28" i="135"/>
  <c r="H26" i="135"/>
  <c r="H32" i="135"/>
  <c r="H31" i="135"/>
  <c r="H24" i="135"/>
  <c r="H34" i="135"/>
  <c r="H29" i="135"/>
  <c r="H27" i="135"/>
  <c r="H33" i="135"/>
  <c r="H38" i="135"/>
  <c r="H35" i="135"/>
  <c r="H36" i="135"/>
  <c r="H45" i="135"/>
  <c r="H49" i="135"/>
  <c r="H40" i="135"/>
  <c r="H50" i="135"/>
  <c r="H42" i="135"/>
  <c r="H39" i="135"/>
  <c r="H47" i="135"/>
  <c r="H46" i="135"/>
  <c r="H37" i="135"/>
  <c r="H41" i="135"/>
  <c r="H48" i="135"/>
  <c r="H55" i="135"/>
  <c r="H51" i="135"/>
  <c r="H53" i="135"/>
  <c r="H56" i="135"/>
  <c r="H43" i="135"/>
  <c r="H57" i="135"/>
  <c r="H54" i="135"/>
  <c r="H58" i="135"/>
  <c r="H62" i="135"/>
  <c r="H52" i="135"/>
  <c r="H63" i="135"/>
  <c r="H44" i="135"/>
  <c r="H59" i="135"/>
  <c r="H60" i="135"/>
  <c r="H61" i="135"/>
  <c r="H64" i="135"/>
  <c r="G13" i="135"/>
  <c r="G16" i="135"/>
  <c r="G14" i="135"/>
  <c r="G15" i="135"/>
  <c r="G19" i="135"/>
  <c r="G18" i="135"/>
  <c r="G20" i="135"/>
  <c r="G25" i="135"/>
  <c r="G21" i="135"/>
  <c r="G23" i="135"/>
  <c r="G17" i="135"/>
  <c r="G22" i="135"/>
  <c r="G30" i="135"/>
  <c r="G28" i="135"/>
  <c r="G26" i="135"/>
  <c r="G32" i="135"/>
  <c r="G31" i="135"/>
  <c r="G24" i="135"/>
  <c r="G34" i="135"/>
  <c r="G29" i="135"/>
  <c r="G27" i="135"/>
  <c r="G33" i="135"/>
  <c r="G38" i="135"/>
  <c r="G35" i="135"/>
  <c r="G36" i="135"/>
  <c r="G45" i="135"/>
  <c r="G49" i="135"/>
  <c r="G40" i="135"/>
  <c r="G50" i="135"/>
  <c r="G42" i="135"/>
  <c r="G39" i="135"/>
  <c r="G47" i="135"/>
  <c r="G46" i="135"/>
  <c r="G37" i="135"/>
  <c r="G41" i="135"/>
  <c r="G48" i="135"/>
  <c r="G55" i="135"/>
  <c r="G51" i="135"/>
  <c r="G53" i="135"/>
  <c r="G56" i="135"/>
  <c r="G43" i="135"/>
  <c r="G57" i="135"/>
  <c r="G54" i="135"/>
  <c r="G58" i="135"/>
  <c r="G62" i="135"/>
  <c r="G52" i="135"/>
  <c r="G63" i="135"/>
  <c r="G44" i="135"/>
  <c r="G59" i="135"/>
  <c r="G60" i="135"/>
  <c r="G61" i="135"/>
  <c r="G64" i="135"/>
  <c r="F13" i="135"/>
  <c r="F16" i="135"/>
  <c r="F14" i="135"/>
  <c r="F15" i="135"/>
  <c r="F19" i="135"/>
  <c r="F18" i="135"/>
  <c r="F20" i="135"/>
  <c r="F25" i="135"/>
  <c r="F21" i="135"/>
  <c r="F23" i="135"/>
  <c r="F17" i="135"/>
  <c r="F22" i="135"/>
  <c r="F30" i="135"/>
  <c r="F28" i="135"/>
  <c r="F26" i="135"/>
  <c r="F32" i="135"/>
  <c r="F31" i="135"/>
  <c r="F24" i="135"/>
  <c r="F34" i="135"/>
  <c r="F29" i="135"/>
  <c r="F27" i="135"/>
  <c r="F33" i="135"/>
  <c r="F38" i="135"/>
  <c r="F35" i="135"/>
  <c r="F36" i="135"/>
  <c r="F45" i="135"/>
  <c r="F49" i="135"/>
  <c r="F40" i="135"/>
  <c r="F50" i="135"/>
  <c r="F42" i="135"/>
  <c r="F39" i="135"/>
  <c r="F47" i="135"/>
  <c r="F46" i="135"/>
  <c r="F37" i="135"/>
  <c r="F41" i="135"/>
  <c r="F48" i="135"/>
  <c r="F55" i="135"/>
  <c r="F51" i="135"/>
  <c r="F53" i="135"/>
  <c r="F56" i="135"/>
  <c r="F43" i="135"/>
  <c r="F57" i="135"/>
  <c r="F54" i="135"/>
  <c r="F58" i="135"/>
  <c r="F62" i="135"/>
  <c r="F52" i="135"/>
  <c r="F63" i="135"/>
  <c r="F44" i="135"/>
  <c r="F59" i="135"/>
  <c r="F60" i="135"/>
  <c r="F61" i="135"/>
  <c r="F64" i="135"/>
  <c r="E13" i="135"/>
  <c r="E16" i="135"/>
  <c r="E14" i="135"/>
  <c r="E15" i="135"/>
  <c r="E19" i="135"/>
  <c r="E18" i="135"/>
  <c r="E20" i="135"/>
  <c r="E25" i="135"/>
  <c r="E21" i="135"/>
  <c r="E23" i="135"/>
  <c r="E17" i="135"/>
  <c r="E22" i="135"/>
  <c r="E30" i="135"/>
  <c r="E28" i="135"/>
  <c r="E26" i="135"/>
  <c r="E32" i="135"/>
  <c r="E31" i="135"/>
  <c r="E24" i="135"/>
  <c r="E34" i="135"/>
  <c r="E29" i="135"/>
  <c r="E27" i="135"/>
  <c r="E33" i="135"/>
  <c r="E38" i="135"/>
  <c r="E35" i="135"/>
  <c r="E36" i="135"/>
  <c r="E45" i="135"/>
  <c r="E49" i="135"/>
  <c r="E40" i="135"/>
  <c r="E50" i="135"/>
  <c r="E42" i="135"/>
  <c r="E39" i="135"/>
  <c r="E47" i="135"/>
  <c r="E46" i="135"/>
  <c r="E37" i="135"/>
  <c r="E41" i="135"/>
  <c r="E48" i="135"/>
  <c r="E55" i="135"/>
  <c r="E51" i="135"/>
  <c r="E53" i="135"/>
  <c r="E56" i="135"/>
  <c r="E43" i="135"/>
  <c r="E57" i="135"/>
  <c r="E54" i="135"/>
  <c r="E58" i="135"/>
  <c r="E62" i="135"/>
  <c r="E52" i="135"/>
  <c r="E63" i="135"/>
  <c r="E44" i="135"/>
  <c r="E59" i="135"/>
  <c r="E60" i="135"/>
  <c r="E61" i="135"/>
  <c r="E64" i="135"/>
  <c r="D13" i="135"/>
  <c r="D16" i="135"/>
  <c r="D14" i="135"/>
  <c r="I14" i="135" s="1"/>
  <c r="D15" i="135"/>
  <c r="D19" i="135"/>
  <c r="I19" i="135" s="1"/>
  <c r="D18" i="135"/>
  <c r="D20" i="135"/>
  <c r="D25" i="135"/>
  <c r="D21" i="135"/>
  <c r="I21" i="135" s="1"/>
  <c r="D23" i="135"/>
  <c r="D17" i="135"/>
  <c r="D22" i="135"/>
  <c r="D30" i="135"/>
  <c r="I30" i="135" s="1"/>
  <c r="D28" i="135"/>
  <c r="D26" i="135"/>
  <c r="D32" i="135"/>
  <c r="D31" i="135"/>
  <c r="I31" i="135" s="1"/>
  <c r="D24" i="135"/>
  <c r="D34" i="135"/>
  <c r="D29" i="135"/>
  <c r="D27" i="135"/>
  <c r="I27" i="135" s="1"/>
  <c r="D33" i="135"/>
  <c r="I33" i="135" s="1"/>
  <c r="D38" i="135"/>
  <c r="I38" i="135" s="1"/>
  <c r="D35" i="135"/>
  <c r="D36" i="135"/>
  <c r="I36" i="135" s="1"/>
  <c r="D45" i="135"/>
  <c r="D49" i="135"/>
  <c r="D40" i="135"/>
  <c r="D50" i="135"/>
  <c r="I50" i="135" s="1"/>
  <c r="D42" i="135"/>
  <c r="D39" i="135"/>
  <c r="D47" i="135"/>
  <c r="I47" i="135" s="1"/>
  <c r="D46" i="135"/>
  <c r="I46" i="135" s="1"/>
  <c r="D37" i="135"/>
  <c r="D41" i="135"/>
  <c r="I41" i="135" s="1"/>
  <c r="D48" i="135"/>
  <c r="D55" i="135"/>
  <c r="I55" i="135" s="1"/>
  <c r="D51" i="135"/>
  <c r="D53" i="135"/>
  <c r="D56" i="135"/>
  <c r="D43" i="135"/>
  <c r="I43" i="135" s="1"/>
  <c r="D57" i="135"/>
  <c r="D54" i="135"/>
  <c r="D58" i="135"/>
  <c r="D62" i="135"/>
  <c r="I62" i="135" s="1"/>
  <c r="D52" i="135"/>
  <c r="D63" i="135"/>
  <c r="D44" i="135"/>
  <c r="D59" i="135"/>
  <c r="I59" i="135" s="1"/>
  <c r="D60" i="135"/>
  <c r="D61" i="135"/>
  <c r="D64" i="135"/>
  <c r="C64" i="135"/>
  <c r="C61" i="135"/>
  <c r="C60" i="135"/>
  <c r="C59" i="135"/>
  <c r="C44" i="135"/>
  <c r="C63" i="135"/>
  <c r="C52" i="135"/>
  <c r="C62" i="135"/>
  <c r="C58" i="135"/>
  <c r="C54" i="135"/>
  <c r="C57" i="135"/>
  <c r="C43" i="135"/>
  <c r="C56" i="135"/>
  <c r="C53" i="135"/>
  <c r="C51" i="135"/>
  <c r="C55" i="135"/>
  <c r="C48" i="135"/>
  <c r="C41" i="135"/>
  <c r="C37" i="135"/>
  <c r="C46" i="135"/>
  <c r="C47" i="135"/>
  <c r="C39" i="135"/>
  <c r="C42" i="135"/>
  <c r="C50" i="135"/>
  <c r="C40" i="135"/>
  <c r="C49" i="135"/>
  <c r="C45" i="135"/>
  <c r="C36" i="135"/>
  <c r="C35" i="135"/>
  <c r="C38" i="135"/>
  <c r="C33" i="135"/>
  <c r="C27" i="135"/>
  <c r="C29" i="135"/>
  <c r="C34" i="135"/>
  <c r="C24" i="135"/>
  <c r="C31" i="135"/>
  <c r="C32" i="135"/>
  <c r="C26" i="135"/>
  <c r="C28" i="135"/>
  <c r="C30" i="135"/>
  <c r="C22" i="135"/>
  <c r="C17" i="135"/>
  <c r="C23" i="135"/>
  <c r="C21" i="135"/>
  <c r="C25" i="135"/>
  <c r="C20" i="135"/>
  <c r="C18" i="135"/>
  <c r="C19" i="135"/>
  <c r="C15" i="135"/>
  <c r="C14" i="135"/>
  <c r="C16" i="135"/>
  <c r="C13" i="135"/>
  <c r="J12" i="135"/>
  <c r="C12" i="135"/>
  <c r="A10" i="135"/>
  <c r="A7" i="135"/>
  <c r="A6" i="135"/>
  <c r="A5" i="135"/>
  <c r="D14" i="134"/>
  <c r="D24" i="134"/>
  <c r="D21" i="134"/>
  <c r="D29" i="134"/>
  <c r="D19" i="134"/>
  <c r="D15" i="134"/>
  <c r="D13" i="134"/>
  <c r="D25" i="134"/>
  <c r="D30" i="134"/>
  <c r="D17" i="134"/>
  <c r="D35" i="134"/>
  <c r="D23" i="134"/>
  <c r="D16" i="134"/>
  <c r="D46" i="134"/>
  <c r="D20" i="134"/>
  <c r="D18" i="134"/>
  <c r="D51" i="134"/>
  <c r="D34" i="134"/>
  <c r="D27" i="134"/>
  <c r="D22" i="134"/>
  <c r="D47" i="134"/>
  <c r="D26" i="134"/>
  <c r="D32" i="134"/>
  <c r="D52" i="134"/>
  <c r="D38" i="134"/>
  <c r="D33" i="134"/>
  <c r="D53" i="134"/>
  <c r="D54" i="134"/>
  <c r="D48" i="134"/>
  <c r="D28" i="134"/>
  <c r="D55" i="134"/>
  <c r="D43" i="134"/>
  <c r="D44" i="134"/>
  <c r="D41" i="134"/>
  <c r="D39" i="134"/>
  <c r="D36" i="134"/>
  <c r="D42" i="134"/>
  <c r="D45" i="134"/>
  <c r="D49" i="134"/>
  <c r="D37" i="134"/>
  <c r="D56" i="134"/>
  <c r="D31" i="134"/>
  <c r="D57" i="134"/>
  <c r="D58" i="134"/>
  <c r="D59" i="134"/>
  <c r="D60" i="134"/>
  <c r="D61" i="134"/>
  <c r="D40" i="134"/>
  <c r="D50" i="134"/>
  <c r="D62" i="134"/>
  <c r="D63" i="134"/>
  <c r="D64" i="134"/>
  <c r="C64" i="134"/>
  <c r="C63" i="134"/>
  <c r="C62" i="134"/>
  <c r="C50" i="134"/>
  <c r="C40" i="134"/>
  <c r="C61" i="134"/>
  <c r="C60" i="134"/>
  <c r="C59" i="134"/>
  <c r="C58" i="134"/>
  <c r="C57" i="134"/>
  <c r="C31" i="134"/>
  <c r="C56" i="134"/>
  <c r="C37" i="134"/>
  <c r="C49" i="134"/>
  <c r="C45" i="134"/>
  <c r="C42" i="134"/>
  <c r="C36" i="134"/>
  <c r="C39" i="134"/>
  <c r="C41" i="134"/>
  <c r="C44" i="134"/>
  <c r="C43" i="134"/>
  <c r="C55" i="134"/>
  <c r="C28" i="134"/>
  <c r="C48" i="134"/>
  <c r="C54" i="134"/>
  <c r="C53" i="134"/>
  <c r="C33" i="134"/>
  <c r="C38" i="134"/>
  <c r="C52" i="134"/>
  <c r="C32" i="134"/>
  <c r="C26" i="134"/>
  <c r="C47" i="134"/>
  <c r="C22" i="134"/>
  <c r="C27" i="134"/>
  <c r="C34" i="134"/>
  <c r="C51" i="134"/>
  <c r="C18" i="134"/>
  <c r="C20" i="134"/>
  <c r="C46" i="134"/>
  <c r="C16" i="134"/>
  <c r="C23" i="134"/>
  <c r="C35" i="134"/>
  <c r="C17" i="134"/>
  <c r="C30" i="134"/>
  <c r="C25" i="134"/>
  <c r="C13" i="134"/>
  <c r="C15" i="134"/>
  <c r="C19" i="134"/>
  <c r="C29" i="134"/>
  <c r="C21" i="134"/>
  <c r="C24" i="134"/>
  <c r="C14" i="134"/>
  <c r="E12" i="134"/>
  <c r="C12" i="134"/>
  <c r="A10" i="134"/>
  <c r="A7" i="134"/>
  <c r="A6" i="134"/>
  <c r="A5" i="134"/>
  <c r="G13" i="131"/>
  <c r="G14" i="131"/>
  <c r="G17" i="131"/>
  <c r="G15" i="131"/>
  <c r="G18" i="131"/>
  <c r="G16" i="131"/>
  <c r="G24" i="131"/>
  <c r="G19" i="131"/>
  <c r="G21" i="131"/>
  <c r="G20" i="131"/>
  <c r="G34" i="131"/>
  <c r="G29" i="131"/>
  <c r="G22" i="131"/>
  <c r="G30" i="131"/>
  <c r="G27" i="131"/>
  <c r="G26" i="131"/>
  <c r="G25" i="131"/>
  <c r="G31" i="131"/>
  <c r="G28" i="131"/>
  <c r="G41" i="131"/>
  <c r="G33" i="131"/>
  <c r="G39" i="131"/>
  <c r="G37" i="131"/>
  <c r="G36" i="131"/>
  <c r="G40" i="131"/>
  <c r="G32" i="131"/>
  <c r="G23" i="131"/>
  <c r="G35" i="131"/>
  <c r="G38" i="131"/>
  <c r="G42" i="131"/>
  <c r="G47" i="131"/>
  <c r="G44" i="131"/>
  <c r="G43" i="131"/>
  <c r="G46" i="131"/>
  <c r="G54" i="131"/>
  <c r="G55" i="131"/>
  <c r="G52" i="131"/>
  <c r="G48" i="131"/>
  <c r="G50" i="131"/>
  <c r="G56" i="131"/>
  <c r="G49" i="131"/>
  <c r="G57" i="131"/>
  <c r="G53" i="131"/>
  <c r="G45" i="131"/>
  <c r="G51" i="131"/>
  <c r="G58" i="131"/>
  <c r="G59" i="131"/>
  <c r="G60" i="131"/>
  <c r="G61" i="131"/>
  <c r="G62" i="131"/>
  <c r="G63" i="131"/>
  <c r="G64" i="131"/>
  <c r="F13" i="131"/>
  <c r="F14" i="131"/>
  <c r="F17" i="131"/>
  <c r="F15" i="131"/>
  <c r="F18" i="131"/>
  <c r="F16" i="131"/>
  <c r="F24" i="131"/>
  <c r="F19" i="131"/>
  <c r="F21" i="131"/>
  <c r="F20" i="131"/>
  <c r="F34" i="131"/>
  <c r="F29" i="131"/>
  <c r="F22" i="131"/>
  <c r="F30" i="131"/>
  <c r="F27" i="131"/>
  <c r="F26" i="131"/>
  <c r="F25" i="131"/>
  <c r="F31" i="131"/>
  <c r="F28" i="131"/>
  <c r="F41" i="131"/>
  <c r="F33" i="131"/>
  <c r="F39" i="131"/>
  <c r="F37" i="131"/>
  <c r="F36" i="131"/>
  <c r="F40" i="131"/>
  <c r="F32" i="131"/>
  <c r="F23" i="131"/>
  <c r="F35" i="131"/>
  <c r="F38" i="131"/>
  <c r="F42" i="131"/>
  <c r="F47" i="131"/>
  <c r="F44" i="131"/>
  <c r="F43" i="131"/>
  <c r="F46" i="131"/>
  <c r="F54" i="131"/>
  <c r="F55" i="131"/>
  <c r="F52" i="131"/>
  <c r="F48" i="131"/>
  <c r="F50" i="131"/>
  <c r="F56" i="131"/>
  <c r="F49" i="131"/>
  <c r="F57" i="131"/>
  <c r="F53" i="131"/>
  <c r="F45" i="131"/>
  <c r="F51" i="131"/>
  <c r="F58" i="131"/>
  <c r="F59" i="131"/>
  <c r="F60" i="131"/>
  <c r="F61" i="131"/>
  <c r="F62" i="131"/>
  <c r="F63" i="131"/>
  <c r="F64" i="131"/>
  <c r="E13" i="131"/>
  <c r="E14" i="131"/>
  <c r="E17" i="131"/>
  <c r="E15" i="131"/>
  <c r="E18" i="131"/>
  <c r="E16" i="131"/>
  <c r="E24" i="131"/>
  <c r="E19" i="131"/>
  <c r="E21" i="131"/>
  <c r="E20" i="131"/>
  <c r="E34" i="131"/>
  <c r="E29" i="131"/>
  <c r="E22" i="131"/>
  <c r="E30" i="131"/>
  <c r="E27" i="131"/>
  <c r="E26" i="131"/>
  <c r="E25" i="131"/>
  <c r="E31" i="131"/>
  <c r="E28" i="131"/>
  <c r="E41" i="131"/>
  <c r="E33" i="131"/>
  <c r="E39" i="131"/>
  <c r="E37" i="131"/>
  <c r="E36" i="131"/>
  <c r="E40" i="131"/>
  <c r="E32" i="131"/>
  <c r="E23" i="131"/>
  <c r="E35" i="131"/>
  <c r="E38" i="131"/>
  <c r="E42" i="131"/>
  <c r="E47" i="131"/>
  <c r="E44" i="131"/>
  <c r="E43" i="131"/>
  <c r="E46" i="131"/>
  <c r="E54" i="131"/>
  <c r="E55" i="131"/>
  <c r="E52" i="131"/>
  <c r="E48" i="131"/>
  <c r="E50" i="131"/>
  <c r="E56" i="131"/>
  <c r="E49" i="131"/>
  <c r="E57" i="131"/>
  <c r="E53" i="131"/>
  <c r="E45" i="131"/>
  <c r="E51" i="131"/>
  <c r="E58" i="131"/>
  <c r="E59" i="131"/>
  <c r="E60" i="131"/>
  <c r="E61" i="131"/>
  <c r="E62" i="131"/>
  <c r="E63" i="131"/>
  <c r="E64" i="131"/>
  <c r="D13" i="131"/>
  <c r="D14" i="131"/>
  <c r="D17" i="131"/>
  <c r="D15" i="131"/>
  <c r="D18" i="131"/>
  <c r="H18" i="131" s="1"/>
  <c r="D16" i="131"/>
  <c r="H16" i="131" s="1"/>
  <c r="D24" i="131"/>
  <c r="D19" i="131"/>
  <c r="D21" i="131"/>
  <c r="H21" i="131" s="1"/>
  <c r="D20" i="131"/>
  <c r="D34" i="131"/>
  <c r="D29" i="131"/>
  <c r="H29" i="131" s="1"/>
  <c r="D22" i="131"/>
  <c r="H22" i="131" s="1"/>
  <c r="D30" i="131"/>
  <c r="D27" i="131"/>
  <c r="D26" i="131"/>
  <c r="H26" i="131" s="1"/>
  <c r="D25" i="131"/>
  <c r="H25" i="131" s="1"/>
  <c r="D31" i="131"/>
  <c r="H31" i="131" s="1"/>
  <c r="D28" i="131"/>
  <c r="D41" i="131"/>
  <c r="H41" i="131" s="1"/>
  <c r="D33" i="131"/>
  <c r="H33" i="131" s="1"/>
  <c r="D39" i="131"/>
  <c r="D37" i="131"/>
  <c r="D36" i="131"/>
  <c r="H36" i="131" s="1"/>
  <c r="D40" i="131"/>
  <c r="H40" i="131" s="1"/>
  <c r="D32" i="131"/>
  <c r="H32" i="131" s="1"/>
  <c r="D23" i="131"/>
  <c r="D35" i="131"/>
  <c r="H35" i="131" s="1"/>
  <c r="D38" i="131"/>
  <c r="H38" i="131" s="1"/>
  <c r="D42" i="131"/>
  <c r="H42" i="131" s="1"/>
  <c r="D47" i="131"/>
  <c r="D44" i="131"/>
  <c r="H44" i="131" s="1"/>
  <c r="D43" i="131"/>
  <c r="H43" i="131" s="1"/>
  <c r="D46" i="131"/>
  <c r="H46" i="131" s="1"/>
  <c r="D54" i="131"/>
  <c r="D55" i="131"/>
  <c r="D52" i="131"/>
  <c r="H52" i="131" s="1"/>
  <c r="D48" i="131"/>
  <c r="D50" i="131"/>
  <c r="D56" i="131"/>
  <c r="H56" i="131" s="1"/>
  <c r="D49" i="131"/>
  <c r="H49" i="131" s="1"/>
  <c r="D57" i="131"/>
  <c r="D53" i="131"/>
  <c r="D45" i="131"/>
  <c r="H45" i="131" s="1"/>
  <c r="D51" i="131"/>
  <c r="H51" i="131" s="1"/>
  <c r="D58" i="131"/>
  <c r="H58" i="131" s="1"/>
  <c r="D59" i="131"/>
  <c r="D60" i="131"/>
  <c r="H60" i="131" s="1"/>
  <c r="D61" i="131"/>
  <c r="H61" i="131" s="1"/>
  <c r="D62" i="131"/>
  <c r="D63" i="131"/>
  <c r="D64" i="131"/>
  <c r="H64" i="131" s="1"/>
  <c r="C13" i="131"/>
  <c r="C14" i="131"/>
  <c r="C17" i="131"/>
  <c r="C15" i="131"/>
  <c r="C18" i="131"/>
  <c r="C16" i="131"/>
  <c r="C24" i="131"/>
  <c r="C19" i="131"/>
  <c r="C21" i="131"/>
  <c r="C20" i="131"/>
  <c r="C34" i="131"/>
  <c r="C29" i="131"/>
  <c r="C22" i="131"/>
  <c r="C30" i="131"/>
  <c r="C27" i="131"/>
  <c r="C26" i="131"/>
  <c r="C25" i="131"/>
  <c r="C31" i="131"/>
  <c r="C28" i="131"/>
  <c r="C41" i="131"/>
  <c r="C33" i="131"/>
  <c r="C39" i="131"/>
  <c r="C37" i="131"/>
  <c r="C36" i="131"/>
  <c r="C40" i="131"/>
  <c r="C32" i="131"/>
  <c r="C23" i="131"/>
  <c r="C35" i="131"/>
  <c r="C38" i="131"/>
  <c r="C42" i="131"/>
  <c r="C47" i="131"/>
  <c r="C44" i="131"/>
  <c r="C43" i="131"/>
  <c r="C46" i="131"/>
  <c r="C54" i="131"/>
  <c r="C55" i="131"/>
  <c r="C52" i="131"/>
  <c r="C48" i="131"/>
  <c r="C50" i="131"/>
  <c r="C56" i="131"/>
  <c r="C49" i="131"/>
  <c r="C57" i="131"/>
  <c r="C53" i="131"/>
  <c r="C45" i="131"/>
  <c r="C51" i="131"/>
  <c r="C58" i="131"/>
  <c r="C59" i="131"/>
  <c r="C60" i="131"/>
  <c r="C61" i="131"/>
  <c r="C62" i="131"/>
  <c r="C63" i="131"/>
  <c r="C64" i="131"/>
  <c r="H13" i="131"/>
  <c r="H14" i="131"/>
  <c r="H27" i="131"/>
  <c r="H30" i="131" l="1"/>
  <c r="G15" i="136"/>
  <c r="F65" i="136"/>
  <c r="D65" i="136"/>
  <c r="E65" i="136"/>
  <c r="F65" i="139"/>
  <c r="G65" i="139" s="1"/>
  <c r="E65" i="131"/>
  <c r="F65" i="131"/>
  <c r="G65" i="131"/>
  <c r="D65" i="134"/>
  <c r="E65" i="134" s="1"/>
  <c r="I13" i="137"/>
  <c r="D65" i="137"/>
  <c r="E65" i="137"/>
  <c r="F65" i="137"/>
  <c r="G65" i="137"/>
  <c r="H65" i="137"/>
  <c r="I65" i="142"/>
  <c r="J45" i="142" s="1"/>
  <c r="F65" i="143"/>
  <c r="G65" i="140"/>
  <c r="H31" i="140" s="1"/>
  <c r="D65" i="135"/>
  <c r="E65" i="135"/>
  <c r="F65" i="135"/>
  <c r="G65" i="135"/>
  <c r="H65" i="135"/>
  <c r="D65" i="138"/>
  <c r="E65" i="138" s="1"/>
  <c r="G13" i="136"/>
  <c r="G17" i="136"/>
  <c r="I17" i="141"/>
  <c r="I21" i="141"/>
  <c r="I25" i="141"/>
  <c r="I29" i="141"/>
  <c r="I33" i="141"/>
  <c r="I37" i="141"/>
  <c r="I41" i="141"/>
  <c r="I45" i="141"/>
  <c r="I49" i="141"/>
  <c r="I53" i="141"/>
  <c r="I57" i="141"/>
  <c r="I61" i="141"/>
  <c r="I65" i="141"/>
  <c r="I14" i="141"/>
  <c r="I18" i="141"/>
  <c r="I22" i="141"/>
  <c r="I26" i="141"/>
  <c r="I30" i="141"/>
  <c r="I34" i="141"/>
  <c r="I38" i="141"/>
  <c r="I42" i="141"/>
  <c r="I46" i="141"/>
  <c r="I50" i="141"/>
  <c r="I54" i="141"/>
  <c r="I58" i="141"/>
  <c r="I62" i="141"/>
  <c r="I13" i="141"/>
  <c r="I15" i="141"/>
  <c r="I19" i="141"/>
  <c r="I23" i="141"/>
  <c r="I27" i="141"/>
  <c r="I31" i="141"/>
  <c r="I35" i="141"/>
  <c r="I39" i="141"/>
  <c r="I43" i="141"/>
  <c r="I47" i="141"/>
  <c r="I51" i="141"/>
  <c r="I55" i="141"/>
  <c r="I59" i="141"/>
  <c r="I63" i="141"/>
  <c r="I16" i="141"/>
  <c r="I20" i="141"/>
  <c r="I24" i="141"/>
  <c r="I28" i="141"/>
  <c r="I32" i="141"/>
  <c r="I36" i="141"/>
  <c r="I40" i="141"/>
  <c r="I44" i="141"/>
  <c r="I48" i="141"/>
  <c r="I52" i="141"/>
  <c r="I56" i="141"/>
  <c r="I60" i="141"/>
  <c r="I64" i="141"/>
  <c r="I29" i="137"/>
  <c r="I58" i="135"/>
  <c r="I48" i="135"/>
  <c r="I35" i="135"/>
  <c r="I25" i="135"/>
  <c r="I54" i="135"/>
  <c r="I39" i="135"/>
  <c r="I17" i="135"/>
  <c r="I34" i="135"/>
  <c r="I60" i="135"/>
  <c r="I37" i="135"/>
  <c r="I24" i="135"/>
  <c r="I52" i="135"/>
  <c r="I28" i="135"/>
  <c r="I57" i="135"/>
  <c r="I51" i="135"/>
  <c r="I42" i="135"/>
  <c r="I45" i="135"/>
  <c r="I23" i="135"/>
  <c r="I18" i="135"/>
  <c r="I64" i="135"/>
  <c r="I56" i="135"/>
  <c r="I40" i="135"/>
  <c r="I29" i="135"/>
  <c r="I22" i="135"/>
  <c r="I15" i="135"/>
  <c r="I44" i="135"/>
  <c r="I32" i="135"/>
  <c r="I63" i="135"/>
  <c r="I49" i="135"/>
  <c r="I26" i="135"/>
  <c r="I61" i="135"/>
  <c r="I53" i="135"/>
  <c r="I20" i="135"/>
  <c r="D65" i="131"/>
  <c r="H62" i="131"/>
  <c r="H57" i="131"/>
  <c r="H39" i="131"/>
  <c r="H55" i="131"/>
  <c r="H19" i="131"/>
  <c r="H48" i="131"/>
  <c r="H20" i="131"/>
  <c r="H63" i="131"/>
  <c r="H50" i="131"/>
  <c r="H47" i="131"/>
  <c r="H28" i="131"/>
  <c r="H34" i="131"/>
  <c r="H17" i="131"/>
  <c r="H59" i="131"/>
  <c r="H53" i="131"/>
  <c r="H54" i="131"/>
  <c r="H37" i="131"/>
  <c r="H23" i="131"/>
  <c r="G61" i="136"/>
  <c r="G45" i="136"/>
  <c r="G56" i="136"/>
  <c r="G58" i="136"/>
  <c r="G39" i="136"/>
  <c r="G36" i="136"/>
  <c r="G32" i="136"/>
  <c r="G33" i="136"/>
  <c r="G57" i="136"/>
  <c r="G27" i="136"/>
  <c r="G23" i="136"/>
  <c r="G14" i="136"/>
  <c r="I13" i="135"/>
  <c r="I16" i="135"/>
  <c r="H24" i="131"/>
  <c r="H15" i="131"/>
  <c r="E26" i="134" l="1"/>
  <c r="E46" i="134"/>
  <c r="J25" i="142"/>
  <c r="E23" i="134"/>
  <c r="E28" i="134"/>
  <c r="E57" i="134"/>
  <c r="E60" i="134"/>
  <c r="E30" i="138"/>
  <c r="G39" i="139"/>
  <c r="E26" i="138"/>
  <c r="G24" i="139"/>
  <c r="G31" i="139"/>
  <c r="G18" i="139"/>
  <c r="G30" i="139"/>
  <c r="E50" i="138"/>
  <c r="E54" i="134"/>
  <c r="E16" i="134"/>
  <c r="G15" i="139"/>
  <c r="E15" i="134"/>
  <c r="E45" i="134"/>
  <c r="J14" i="142"/>
  <c r="G16" i="139"/>
  <c r="E53" i="134"/>
  <c r="G59" i="139"/>
  <c r="E48" i="134"/>
  <c r="G40" i="139"/>
  <c r="E56" i="138"/>
  <c r="G17" i="139"/>
  <c r="J47" i="142"/>
  <c r="G56" i="139"/>
  <c r="G27" i="139"/>
  <c r="E18" i="138"/>
  <c r="J34" i="142"/>
  <c r="G58" i="139"/>
  <c r="G64" i="139"/>
  <c r="E54" i="138"/>
  <c r="J35" i="142"/>
  <c r="G61" i="139"/>
  <c r="E58" i="134"/>
  <c r="G60" i="139"/>
  <c r="E62" i="138"/>
  <c r="E59" i="134"/>
  <c r="E29" i="138"/>
  <c r="E46" i="138"/>
  <c r="J32" i="142"/>
  <c r="G34" i="139"/>
  <c r="G63" i="139"/>
  <c r="E36" i="138"/>
  <c r="J19" i="142"/>
  <c r="G32" i="139"/>
  <c r="G53" i="139"/>
  <c r="E60" i="138"/>
  <c r="E35" i="134"/>
  <c r="J30" i="142"/>
  <c r="E16" i="138"/>
  <c r="E14" i="138"/>
  <c r="H65" i="140"/>
  <c r="H57" i="140"/>
  <c r="H27" i="140"/>
  <c r="H49" i="140"/>
  <c r="H23" i="140"/>
  <c r="H38" i="140"/>
  <c r="H64" i="140"/>
  <c r="H30" i="140"/>
  <c r="H28" i="140"/>
  <c r="H41" i="140"/>
  <c r="H17" i="140"/>
  <c r="H55" i="140"/>
  <c r="H58" i="140"/>
  <c r="H35" i="140"/>
  <c r="H52" i="140"/>
  <c r="H50" i="140"/>
  <c r="H14" i="140"/>
  <c r="H19" i="140"/>
  <c r="H47" i="140"/>
  <c r="H16" i="140"/>
  <c r="H39" i="140"/>
  <c r="H60" i="140"/>
  <c r="H18" i="140"/>
  <c r="H46" i="140"/>
  <c r="H59" i="140"/>
  <c r="H33" i="140"/>
  <c r="H45" i="140"/>
  <c r="H62" i="140"/>
  <c r="H25" i="140"/>
  <c r="H44" i="140"/>
  <c r="H24" i="140"/>
  <c r="H36" i="140"/>
  <c r="H51" i="140"/>
  <c r="H63" i="140"/>
  <c r="E31" i="138"/>
  <c r="E43" i="138"/>
  <c r="E59" i="138"/>
  <c r="G65" i="143"/>
  <c r="G39" i="143"/>
  <c r="G35" i="143"/>
  <c r="G19" i="143"/>
  <c r="G32" i="143"/>
  <c r="G52" i="143"/>
  <c r="G21" i="143"/>
  <c r="G25" i="143"/>
  <c r="G56" i="143"/>
  <c r="G43" i="143"/>
  <c r="G28" i="143"/>
  <c r="G61" i="143"/>
  <c r="G44" i="143"/>
  <c r="G48" i="143"/>
  <c r="G64" i="143"/>
  <c r="G51" i="143"/>
  <c r="G31" i="143"/>
  <c r="G18" i="143"/>
  <c r="G47" i="143"/>
  <c r="G50" i="143"/>
  <c r="G40" i="143"/>
  <c r="G55" i="143"/>
  <c r="G34" i="143"/>
  <c r="G17" i="143"/>
  <c r="G54" i="143"/>
  <c r="G37" i="143"/>
  <c r="G26" i="143"/>
  <c r="G38" i="143"/>
  <c r="G60" i="143"/>
  <c r="G45" i="143"/>
  <c r="G29" i="143"/>
  <c r="G63" i="143"/>
  <c r="G33" i="143"/>
  <c r="G62" i="143"/>
  <c r="G49" i="143"/>
  <c r="G27" i="143"/>
  <c r="G14" i="143"/>
  <c r="G58" i="143"/>
  <c r="G36" i="143"/>
  <c r="G22" i="143"/>
  <c r="G59" i="143"/>
  <c r="G41" i="143"/>
  <c r="G23" i="143"/>
  <c r="G53" i="143"/>
  <c r="G20" i="143"/>
  <c r="G15" i="143"/>
  <c r="G57" i="143"/>
  <c r="G42" i="143"/>
  <c r="G24" i="143"/>
  <c r="G46" i="143"/>
  <c r="G30" i="143"/>
  <c r="G16" i="143"/>
  <c r="H34" i="140"/>
  <c r="J65" i="142"/>
  <c r="J18" i="142"/>
  <c r="J39" i="142"/>
  <c r="J20" i="142"/>
  <c r="J59" i="142"/>
  <c r="J44" i="142"/>
  <c r="J55" i="142"/>
  <c r="J37" i="142"/>
  <c r="J27" i="142"/>
  <c r="J48" i="142"/>
  <c r="J57" i="142"/>
  <c r="J23" i="142"/>
  <c r="J49" i="142"/>
  <c r="J46" i="142"/>
  <c r="J50" i="142"/>
  <c r="J31" i="142"/>
  <c r="J17" i="142"/>
  <c r="J53" i="142"/>
  <c r="J43" i="142"/>
  <c r="J28" i="142"/>
  <c r="J26" i="142"/>
  <c r="J42" i="142"/>
  <c r="J60" i="142"/>
  <c r="J16" i="142"/>
  <c r="J51" i="142"/>
  <c r="J33" i="142"/>
  <c r="J61" i="142"/>
  <c r="J15" i="142"/>
  <c r="J63" i="142"/>
  <c r="J52" i="142"/>
  <c r="J41" i="142"/>
  <c r="J58" i="142"/>
  <c r="J24" i="142"/>
  <c r="E22" i="138"/>
  <c r="E23" i="138"/>
  <c r="E48" i="138"/>
  <c r="E27" i="134"/>
  <c r="E39" i="134"/>
  <c r="E63" i="134"/>
  <c r="J56" i="142"/>
  <c r="H29" i="140"/>
  <c r="G47" i="139"/>
  <c r="G14" i="139"/>
  <c r="G25" i="139"/>
  <c r="G48" i="139"/>
  <c r="E35" i="138"/>
  <c r="E37" i="138"/>
  <c r="E61" i="138"/>
  <c r="E29" i="134"/>
  <c r="E22" i="134"/>
  <c r="E36" i="134"/>
  <c r="E64" i="134"/>
  <c r="J62" i="142"/>
  <c r="H32" i="140"/>
  <c r="G43" i="139"/>
  <c r="G29" i="139"/>
  <c r="G51" i="139"/>
  <c r="E25" i="138"/>
  <c r="E41" i="138"/>
  <c r="E45" i="138"/>
  <c r="E19" i="134"/>
  <c r="E47" i="134"/>
  <c r="E42" i="134"/>
  <c r="I65" i="135"/>
  <c r="J22" i="135" s="1"/>
  <c r="G65" i="136"/>
  <c r="H33" i="136" s="1"/>
  <c r="J38" i="142"/>
  <c r="H43" i="140"/>
  <c r="G46" i="139"/>
  <c r="G37" i="139"/>
  <c r="G50" i="139"/>
  <c r="E13" i="138"/>
  <c r="E33" i="138"/>
  <c r="E47" i="138"/>
  <c r="E63" i="138"/>
  <c r="E17" i="134"/>
  <c r="E33" i="134"/>
  <c r="E31" i="134"/>
  <c r="G13" i="143"/>
  <c r="J40" i="142"/>
  <c r="H61" i="140"/>
  <c r="J13" i="142"/>
  <c r="G20" i="139"/>
  <c r="G55" i="139"/>
  <c r="G41" i="139"/>
  <c r="E21" i="138"/>
  <c r="E40" i="138"/>
  <c r="E51" i="138"/>
  <c r="I65" i="137"/>
  <c r="J29" i="137" s="1"/>
  <c r="E13" i="134"/>
  <c r="E32" i="134"/>
  <c r="E49" i="134"/>
  <c r="H65" i="131"/>
  <c r="I63" i="131" s="1"/>
  <c r="G13" i="139"/>
  <c r="J29" i="142"/>
  <c r="H42" i="140"/>
  <c r="G38" i="139"/>
  <c r="G28" i="139"/>
  <c r="G57" i="139"/>
  <c r="E17" i="138"/>
  <c r="E38" i="138"/>
  <c r="E34" i="138"/>
  <c r="E64" i="138"/>
  <c r="E25" i="134"/>
  <c r="E52" i="134"/>
  <c r="E37" i="134"/>
  <c r="J22" i="142"/>
  <c r="H54" i="140"/>
  <c r="H53" i="140"/>
  <c r="G26" i="139"/>
  <c r="G42" i="139"/>
  <c r="G33" i="139"/>
  <c r="E28" i="138"/>
  <c r="E53" i="138"/>
  <c r="E58" i="138"/>
  <c r="E30" i="134"/>
  <c r="E38" i="134"/>
  <c r="E56" i="134"/>
  <c r="H26" i="140"/>
  <c r="H21" i="140"/>
  <c r="H37" i="140"/>
  <c r="J21" i="142"/>
  <c r="H40" i="140"/>
  <c r="H48" i="140"/>
  <c r="G44" i="139"/>
  <c r="G22" i="139"/>
  <c r="E24" i="138"/>
  <c r="E42" i="138"/>
  <c r="E49" i="138"/>
  <c r="E24" i="134"/>
  <c r="E34" i="134"/>
  <c r="E41" i="134"/>
  <c r="E62" i="134"/>
  <c r="H13" i="140"/>
  <c r="J64" i="142"/>
  <c r="H20" i="140"/>
  <c r="H22" i="140"/>
  <c r="G52" i="139"/>
  <c r="G19" i="139"/>
  <c r="G36" i="139"/>
  <c r="E19" i="138"/>
  <c r="E20" i="138"/>
  <c r="E39" i="138"/>
  <c r="E52" i="138"/>
  <c r="E21" i="134"/>
  <c r="E20" i="134"/>
  <c r="E55" i="134"/>
  <c r="E61" i="134"/>
  <c r="J36" i="142"/>
  <c r="H15" i="140"/>
  <c r="G62" i="139"/>
  <c r="G21" i="139"/>
  <c r="G45" i="139"/>
  <c r="G54" i="139"/>
  <c r="E27" i="138"/>
  <c r="E32" i="138"/>
  <c r="E57" i="138"/>
  <c r="E18" i="134"/>
  <c r="E43" i="134"/>
  <c r="E40" i="134"/>
  <c r="J54" i="142"/>
  <c r="H56" i="140"/>
  <c r="G49" i="139"/>
  <c r="G23" i="139"/>
  <c r="G35" i="139"/>
  <c r="E15" i="138"/>
  <c r="E44" i="138"/>
  <c r="E55" i="138"/>
  <c r="E14" i="134"/>
  <c r="E51" i="134"/>
  <c r="E44" i="134"/>
  <c r="E50" i="134"/>
  <c r="I12" i="131"/>
  <c r="C12" i="131"/>
  <c r="A10" i="131"/>
  <c r="A7" i="131"/>
  <c r="A6" i="131"/>
  <c r="A5" i="131"/>
  <c r="J61" i="135" l="1"/>
  <c r="I62" i="131"/>
  <c r="H23" i="136"/>
  <c r="J63" i="135"/>
  <c r="J51" i="135"/>
  <c r="I57" i="131"/>
  <c r="H36" i="136"/>
  <c r="I53" i="131"/>
  <c r="H27" i="136"/>
  <c r="I37" i="131"/>
  <c r="I59" i="131"/>
  <c r="H61" i="136"/>
  <c r="H56" i="136"/>
  <c r="H14" i="136"/>
  <c r="I19" i="131"/>
  <c r="I17" i="131"/>
  <c r="I24" i="131"/>
  <c r="I39" i="131"/>
  <c r="J58" i="135"/>
  <c r="J45" i="135"/>
  <c r="J20" i="135"/>
  <c r="J40" i="135"/>
  <c r="J35" i="135"/>
  <c r="J54" i="135"/>
  <c r="J56" i="135"/>
  <c r="J13" i="135"/>
  <c r="J17" i="135"/>
  <c r="J29" i="135"/>
  <c r="J52" i="135"/>
  <c r="I65" i="131"/>
  <c r="I61" i="131"/>
  <c r="I58" i="131"/>
  <c r="I31" i="131"/>
  <c r="I40" i="131"/>
  <c r="I49" i="131"/>
  <c r="I33" i="131"/>
  <c r="I45" i="131"/>
  <c r="I36" i="131"/>
  <c r="I25" i="131"/>
  <c r="I46" i="131"/>
  <c r="I30" i="131"/>
  <c r="I13" i="131"/>
  <c r="I52" i="131"/>
  <c r="I22" i="131"/>
  <c r="I56" i="131"/>
  <c r="I41" i="131"/>
  <c r="I42" i="131"/>
  <c r="I16" i="131"/>
  <c r="I43" i="131"/>
  <c r="I21" i="131"/>
  <c r="I64" i="131"/>
  <c r="I44" i="131"/>
  <c r="I26" i="131"/>
  <c r="I27" i="131"/>
  <c r="I14" i="131"/>
  <c r="I32" i="131"/>
  <c r="I51" i="131"/>
  <c r="I38" i="131"/>
  <c r="I18" i="131"/>
  <c r="I60" i="131"/>
  <c r="I35" i="131"/>
  <c r="I29" i="131"/>
  <c r="J65" i="137"/>
  <c r="J63" i="137"/>
  <c r="J45" i="137"/>
  <c r="J26" i="137"/>
  <c r="J16" i="137"/>
  <c r="J52" i="137"/>
  <c r="J31" i="137"/>
  <c r="J17" i="137"/>
  <c r="J59" i="137"/>
  <c r="J41" i="137"/>
  <c r="J28" i="137"/>
  <c r="J54" i="137"/>
  <c r="J42" i="137"/>
  <c r="J24" i="137"/>
  <c r="J61" i="137"/>
  <c r="J38" i="137"/>
  <c r="J27" i="137"/>
  <c r="J57" i="137"/>
  <c r="J39" i="137"/>
  <c r="J23" i="137"/>
  <c r="J14" i="137"/>
  <c r="J51" i="137"/>
  <c r="J37" i="137"/>
  <c r="J15" i="137"/>
  <c r="J50" i="137"/>
  <c r="J60" i="137"/>
  <c r="J40" i="137"/>
  <c r="J22" i="137"/>
  <c r="J55" i="137"/>
  <c r="J43" i="137"/>
  <c r="J19" i="137"/>
  <c r="J56" i="137"/>
  <c r="J36" i="137"/>
  <c r="J48" i="137"/>
  <c r="J64" i="137"/>
  <c r="J46" i="137"/>
  <c r="J25" i="137"/>
  <c r="J47" i="137"/>
  <c r="J30" i="137"/>
  <c r="J20" i="137"/>
  <c r="J49" i="137"/>
  <c r="J33" i="137"/>
  <c r="J18" i="137"/>
  <c r="J53" i="137"/>
  <c r="J34" i="137"/>
  <c r="J35" i="137"/>
  <c r="J62" i="137"/>
  <c r="J44" i="137"/>
  <c r="J32" i="137"/>
  <c r="J58" i="137"/>
  <c r="J21" i="137"/>
  <c r="H49" i="136"/>
  <c r="H50" i="136"/>
  <c r="H24" i="136"/>
  <c r="H52" i="136"/>
  <c r="H46" i="136"/>
  <c r="H22" i="136"/>
  <c r="H53" i="136"/>
  <c r="H47" i="136"/>
  <c r="H21" i="136"/>
  <c r="H40" i="136"/>
  <c r="H34" i="136"/>
  <c r="H20" i="136"/>
  <c r="H64" i="136"/>
  <c r="H42" i="136"/>
  <c r="H37" i="136"/>
  <c r="H16" i="136"/>
  <c r="H30" i="136"/>
  <c r="H62" i="136"/>
  <c r="H55" i="136"/>
  <c r="H25" i="136"/>
  <c r="H15" i="136"/>
  <c r="H43" i="136"/>
  <c r="H44" i="136"/>
  <c r="H31" i="136"/>
  <c r="H63" i="136"/>
  <c r="H48" i="136"/>
  <c r="H26" i="136"/>
  <c r="H54" i="136"/>
  <c r="H38" i="136"/>
  <c r="H18" i="136"/>
  <c r="H59" i="136"/>
  <c r="H35" i="136"/>
  <c r="H28" i="136"/>
  <c r="H60" i="136"/>
  <c r="H51" i="136"/>
  <c r="H29" i="136"/>
  <c r="H41" i="136"/>
  <c r="H19" i="136"/>
  <c r="J60" i="135"/>
  <c r="J15" i="135"/>
  <c r="I20" i="131"/>
  <c r="H39" i="136"/>
  <c r="H17" i="136"/>
  <c r="J57" i="135"/>
  <c r="J26" i="135"/>
  <c r="I54" i="131"/>
  <c r="J16" i="135"/>
  <c r="J42" i="135"/>
  <c r="I47" i="131"/>
  <c r="J24" i="135"/>
  <c r="J32" i="135"/>
  <c r="I50" i="131"/>
  <c r="H32" i="136"/>
  <c r="J64" i="135"/>
  <c r="H58" i="136"/>
  <c r="J13" i="137"/>
  <c r="H13" i="136"/>
  <c r="J28" i="135"/>
  <c r="J49" i="135"/>
  <c r="I28" i="131"/>
  <c r="H57" i="136"/>
  <c r="J48" i="135"/>
  <c r="J23" i="135"/>
  <c r="I55" i="131"/>
  <c r="H45" i="136"/>
  <c r="I23" i="131"/>
  <c r="J65" i="135"/>
  <c r="J41" i="135"/>
  <c r="J55" i="135"/>
  <c r="J27" i="135"/>
  <c r="J19" i="135"/>
  <c r="J47" i="135"/>
  <c r="J38" i="135"/>
  <c r="J59" i="135"/>
  <c r="J31" i="135"/>
  <c r="J33" i="135"/>
  <c r="J14" i="135"/>
  <c r="J62" i="135"/>
  <c r="J50" i="135"/>
  <c r="J30" i="135"/>
  <c r="J43" i="135"/>
  <c r="J36" i="135"/>
  <c r="J21" i="135"/>
  <c r="J46" i="135"/>
  <c r="J39" i="135"/>
  <c r="J53" i="135"/>
  <c r="J18" i="135"/>
  <c r="J25" i="135"/>
  <c r="J37" i="135"/>
  <c r="J44" i="135"/>
  <c r="I34" i="131"/>
  <c r="J34" i="135"/>
  <c r="I48" i="131"/>
  <c r="I15" i="131"/>
  <c r="D29" i="130"/>
  <c r="D17" i="130"/>
  <c r="D14" i="130"/>
  <c r="D20" i="130"/>
  <c r="D15" i="130"/>
  <c r="D21" i="130"/>
  <c r="D23" i="130"/>
  <c r="D16" i="130"/>
  <c r="D22" i="130"/>
  <c r="D47" i="130"/>
  <c r="D18" i="130"/>
  <c r="D19" i="130"/>
  <c r="D55" i="130"/>
  <c r="D27" i="130"/>
  <c r="D28" i="130"/>
  <c r="D24" i="130"/>
  <c r="D37" i="130"/>
  <c r="D36" i="130"/>
  <c r="D26" i="130"/>
  <c r="D25" i="130"/>
  <c r="D30" i="130"/>
  <c r="D34" i="130"/>
  <c r="D31" i="130"/>
  <c r="D33" i="130"/>
  <c r="D56" i="130"/>
  <c r="D38" i="130"/>
  <c r="D45" i="130"/>
  <c r="D59" i="130"/>
  <c r="D35" i="130"/>
  <c r="D50" i="130"/>
  <c r="D32" i="130"/>
  <c r="D48" i="130"/>
  <c r="D49" i="130"/>
  <c r="D40" i="130"/>
  <c r="D39" i="130"/>
  <c r="D42" i="130"/>
  <c r="D54" i="130"/>
  <c r="D60" i="130"/>
  <c r="D51" i="130"/>
  <c r="D43" i="130"/>
  <c r="D52" i="130"/>
  <c r="D41" i="130"/>
  <c r="D53" i="130"/>
  <c r="D57" i="130"/>
  <c r="D46" i="130"/>
  <c r="D61" i="130"/>
  <c r="D58" i="130"/>
  <c r="D44" i="130"/>
  <c r="D62" i="130"/>
  <c r="D63" i="130"/>
  <c r="D64" i="130"/>
  <c r="C64" i="130"/>
  <c r="C63" i="130"/>
  <c r="C62" i="130"/>
  <c r="C44" i="130"/>
  <c r="C58" i="130"/>
  <c r="C61" i="130"/>
  <c r="C46" i="130"/>
  <c r="C57" i="130"/>
  <c r="C53" i="130"/>
  <c r="C41" i="130"/>
  <c r="C52" i="130"/>
  <c r="C43" i="130"/>
  <c r="C51" i="130"/>
  <c r="C60" i="130"/>
  <c r="C54" i="130"/>
  <c r="C42" i="130"/>
  <c r="C39" i="130"/>
  <c r="C40" i="130"/>
  <c r="C49" i="130"/>
  <c r="C48" i="130"/>
  <c r="C32" i="130"/>
  <c r="C50" i="130"/>
  <c r="C35" i="130"/>
  <c r="C59" i="130"/>
  <c r="C45" i="130"/>
  <c r="C38" i="130"/>
  <c r="C56" i="130"/>
  <c r="C33" i="130"/>
  <c r="C31" i="130"/>
  <c r="C34" i="130"/>
  <c r="C30" i="130"/>
  <c r="C25" i="130"/>
  <c r="C26" i="130"/>
  <c r="C36" i="130"/>
  <c r="C37" i="130"/>
  <c r="C24" i="130"/>
  <c r="C28" i="130"/>
  <c r="C27" i="130"/>
  <c r="C55" i="130"/>
  <c r="C19" i="130"/>
  <c r="C18" i="130"/>
  <c r="C47" i="130"/>
  <c r="C22" i="130"/>
  <c r="C16" i="130"/>
  <c r="C23" i="130"/>
  <c r="C21" i="130"/>
  <c r="C15" i="130"/>
  <c r="C20" i="130"/>
  <c r="C14" i="130"/>
  <c r="C17" i="130"/>
  <c r="C29" i="130"/>
  <c r="C13" i="130"/>
  <c r="E12" i="130"/>
  <c r="D12" i="130"/>
  <c r="C12" i="130"/>
  <c r="A10" i="130"/>
  <c r="A7" i="130"/>
  <c r="A6" i="130"/>
  <c r="A5" i="130"/>
  <c r="D13" i="129"/>
  <c r="D16" i="129"/>
  <c r="D14" i="129"/>
  <c r="D21" i="129"/>
  <c r="D17" i="129"/>
  <c r="D15" i="129"/>
  <c r="D18" i="129"/>
  <c r="D22" i="129"/>
  <c r="D23" i="129"/>
  <c r="D24" i="129"/>
  <c r="D25" i="129"/>
  <c r="D26" i="129"/>
  <c r="D27" i="129"/>
  <c r="D28" i="129"/>
  <c r="D29" i="129"/>
  <c r="D30" i="129"/>
  <c r="D31" i="129"/>
  <c r="D19" i="129"/>
  <c r="D32" i="129"/>
  <c r="D33" i="129"/>
  <c r="D34" i="129"/>
  <c r="D35" i="129"/>
  <c r="D36" i="129"/>
  <c r="D37" i="129"/>
  <c r="D38" i="129"/>
  <c r="D39" i="129"/>
  <c r="D40" i="129"/>
  <c r="D41" i="129"/>
  <c r="D42" i="129"/>
  <c r="D43" i="129"/>
  <c r="D44" i="129"/>
  <c r="D45" i="129"/>
  <c r="D46" i="129"/>
  <c r="D47" i="129"/>
  <c r="D48" i="129"/>
  <c r="D49" i="129"/>
  <c r="D50" i="129"/>
  <c r="D51" i="129"/>
  <c r="D52" i="129"/>
  <c r="D53" i="129"/>
  <c r="D54" i="129"/>
  <c r="D55" i="129"/>
  <c r="D56" i="129"/>
  <c r="D57" i="129"/>
  <c r="D58" i="129"/>
  <c r="D59" i="129"/>
  <c r="D60" i="129"/>
  <c r="D20" i="129"/>
  <c r="D61" i="129"/>
  <c r="D62" i="129"/>
  <c r="D63" i="129"/>
  <c r="D64" i="129"/>
  <c r="C64" i="129"/>
  <c r="C63" i="129"/>
  <c r="C62" i="129"/>
  <c r="C61" i="129"/>
  <c r="C20" i="129"/>
  <c r="C60" i="129"/>
  <c r="C59" i="129"/>
  <c r="C58" i="129"/>
  <c r="C57" i="129"/>
  <c r="C56" i="129"/>
  <c r="C55" i="129"/>
  <c r="C54" i="129"/>
  <c r="C53" i="129"/>
  <c r="C52" i="129"/>
  <c r="C51" i="129"/>
  <c r="C50" i="129"/>
  <c r="C49" i="129"/>
  <c r="C48" i="129"/>
  <c r="C47" i="129"/>
  <c r="C46" i="129"/>
  <c r="C45" i="129"/>
  <c r="C44" i="129"/>
  <c r="C43" i="129"/>
  <c r="C42" i="129"/>
  <c r="C41" i="129"/>
  <c r="C40" i="129"/>
  <c r="C39" i="129"/>
  <c r="C38" i="129"/>
  <c r="C37" i="129"/>
  <c r="C36" i="129"/>
  <c r="C35" i="129"/>
  <c r="C34" i="129"/>
  <c r="C33" i="129"/>
  <c r="C32" i="129"/>
  <c r="C19" i="129"/>
  <c r="C31" i="129"/>
  <c r="C30" i="129"/>
  <c r="C29" i="129"/>
  <c r="C28" i="129"/>
  <c r="C27" i="129"/>
  <c r="C26" i="129"/>
  <c r="C25" i="129"/>
  <c r="C24" i="129"/>
  <c r="C23" i="129"/>
  <c r="C22" i="129"/>
  <c r="C18" i="129"/>
  <c r="C15" i="129"/>
  <c r="C17" i="129"/>
  <c r="C21" i="129"/>
  <c r="C14" i="129"/>
  <c r="C16" i="129"/>
  <c r="C13" i="129"/>
  <c r="E12" i="129"/>
  <c r="D12" i="129"/>
  <c r="C12" i="129"/>
  <c r="A10" i="129"/>
  <c r="A7" i="129"/>
  <c r="A6" i="129"/>
  <c r="A5" i="129"/>
  <c r="D13" i="128"/>
  <c r="D20" i="128"/>
  <c r="D15" i="128"/>
  <c r="D14" i="128"/>
  <c r="D19" i="128"/>
  <c r="D16" i="128"/>
  <c r="D17" i="128"/>
  <c r="D29" i="128"/>
  <c r="D21" i="128"/>
  <c r="D24" i="128"/>
  <c r="D18" i="128"/>
  <c r="D30" i="128"/>
  <c r="D37" i="128"/>
  <c r="D22" i="128"/>
  <c r="D23" i="128"/>
  <c r="D26" i="128"/>
  <c r="D38" i="128"/>
  <c r="D25" i="128"/>
  <c r="D27" i="128"/>
  <c r="D31" i="128"/>
  <c r="D33" i="128"/>
  <c r="D28" i="128"/>
  <c r="D32" i="128"/>
  <c r="D36" i="128"/>
  <c r="D40" i="128"/>
  <c r="D48" i="128"/>
  <c r="D43" i="128"/>
  <c r="D41" i="128"/>
  <c r="D39" i="128"/>
  <c r="D34" i="128"/>
  <c r="D55" i="128"/>
  <c r="D56" i="128"/>
  <c r="D46" i="128"/>
  <c r="D35" i="128"/>
  <c r="D49" i="128"/>
  <c r="D50" i="128"/>
  <c r="D47" i="128"/>
  <c r="D51" i="128"/>
  <c r="D42" i="128"/>
  <c r="D57" i="128"/>
  <c r="D58" i="128"/>
  <c r="D59" i="128"/>
  <c r="D52" i="128"/>
  <c r="D44" i="128"/>
  <c r="D53" i="128"/>
  <c r="D45" i="128"/>
  <c r="D60" i="128"/>
  <c r="D54" i="128"/>
  <c r="D61" i="128"/>
  <c r="D62" i="128"/>
  <c r="D63" i="128"/>
  <c r="D64" i="128"/>
  <c r="C64" i="128"/>
  <c r="C63" i="128"/>
  <c r="C62" i="128"/>
  <c r="C61" i="128"/>
  <c r="C54" i="128"/>
  <c r="C60" i="128"/>
  <c r="C45" i="128"/>
  <c r="C53" i="128"/>
  <c r="C44" i="128"/>
  <c r="C52" i="128"/>
  <c r="C59" i="128"/>
  <c r="C58" i="128"/>
  <c r="C57" i="128"/>
  <c r="C42" i="128"/>
  <c r="C51" i="128"/>
  <c r="C47" i="128"/>
  <c r="C50" i="128"/>
  <c r="C49" i="128"/>
  <c r="C35" i="128"/>
  <c r="C46" i="128"/>
  <c r="C56" i="128"/>
  <c r="C55" i="128"/>
  <c r="C34" i="128"/>
  <c r="C39" i="128"/>
  <c r="C41" i="128"/>
  <c r="C43" i="128"/>
  <c r="C48" i="128"/>
  <c r="C40" i="128"/>
  <c r="C36" i="128"/>
  <c r="C32" i="128"/>
  <c r="C28" i="128"/>
  <c r="C33" i="128"/>
  <c r="C31" i="128"/>
  <c r="C27" i="128"/>
  <c r="C25" i="128"/>
  <c r="C38" i="128"/>
  <c r="C26" i="128"/>
  <c r="C23" i="128"/>
  <c r="C22" i="128"/>
  <c r="C37" i="128"/>
  <c r="C30" i="128"/>
  <c r="C18" i="128"/>
  <c r="C24" i="128"/>
  <c r="C21" i="128"/>
  <c r="C29" i="128"/>
  <c r="C17" i="128"/>
  <c r="C16" i="128"/>
  <c r="C19" i="128"/>
  <c r="C14" i="128"/>
  <c r="C15" i="128"/>
  <c r="C20" i="128"/>
  <c r="C13" i="128"/>
  <c r="E12" i="128"/>
  <c r="D12" i="128"/>
  <c r="C12" i="128"/>
  <c r="A10" i="128"/>
  <c r="A7" i="128"/>
  <c r="A6" i="128"/>
  <c r="A5" i="128"/>
  <c r="D13" i="127"/>
  <c r="D14" i="127"/>
  <c r="D15" i="127"/>
  <c r="D18" i="127"/>
  <c r="D16" i="127"/>
  <c r="D17" i="127"/>
  <c r="D22" i="127"/>
  <c r="D19" i="127"/>
  <c r="D21" i="127"/>
  <c r="D28" i="127"/>
  <c r="D20" i="127"/>
  <c r="D23" i="127"/>
  <c r="D24" i="127"/>
  <c r="D26" i="127"/>
  <c r="D32" i="127"/>
  <c r="D29" i="127"/>
  <c r="D50" i="127"/>
  <c r="D27" i="127"/>
  <c r="D25" i="127"/>
  <c r="D31" i="127"/>
  <c r="D30" i="127"/>
  <c r="D35" i="127"/>
  <c r="D33" i="127"/>
  <c r="D34" i="127"/>
  <c r="D36" i="127"/>
  <c r="D41" i="127"/>
  <c r="D48" i="127"/>
  <c r="D42" i="127"/>
  <c r="D38" i="127"/>
  <c r="D47" i="127"/>
  <c r="D37" i="127"/>
  <c r="D44" i="127"/>
  <c r="D43" i="127"/>
  <c r="D52" i="127"/>
  <c r="D40" i="127"/>
  <c r="D49" i="127"/>
  <c r="D45" i="127"/>
  <c r="D56" i="127"/>
  <c r="D53" i="127"/>
  <c r="D39" i="127"/>
  <c r="D57" i="127"/>
  <c r="D54" i="127"/>
  <c r="D51" i="127"/>
  <c r="D60" i="127"/>
  <c r="D55" i="127"/>
  <c r="D58" i="127"/>
  <c r="D46" i="127"/>
  <c r="D59" i="127"/>
  <c r="D61" i="127"/>
  <c r="D62" i="127"/>
  <c r="D63" i="127"/>
  <c r="D64" i="127"/>
  <c r="C64" i="127"/>
  <c r="C63" i="127"/>
  <c r="C62" i="127"/>
  <c r="C61" i="127"/>
  <c r="C59" i="127"/>
  <c r="C46" i="127"/>
  <c r="C58" i="127"/>
  <c r="C55" i="127"/>
  <c r="C60" i="127"/>
  <c r="C51" i="127"/>
  <c r="C54" i="127"/>
  <c r="C57" i="127"/>
  <c r="C39" i="127"/>
  <c r="C53" i="127"/>
  <c r="C56" i="127"/>
  <c r="C45" i="127"/>
  <c r="C49" i="127"/>
  <c r="C40" i="127"/>
  <c r="C52" i="127"/>
  <c r="C43" i="127"/>
  <c r="C44" i="127"/>
  <c r="C37" i="127"/>
  <c r="C47" i="127"/>
  <c r="C38" i="127"/>
  <c r="C42" i="127"/>
  <c r="C48" i="127"/>
  <c r="C41" i="127"/>
  <c r="C36" i="127"/>
  <c r="C34" i="127"/>
  <c r="C33" i="127"/>
  <c r="C35" i="127"/>
  <c r="C30" i="127"/>
  <c r="C31" i="127"/>
  <c r="C25" i="127"/>
  <c r="C27" i="127"/>
  <c r="C50" i="127"/>
  <c r="C29" i="127"/>
  <c r="C32" i="127"/>
  <c r="C26" i="127"/>
  <c r="C24" i="127"/>
  <c r="C23" i="127"/>
  <c r="C20" i="127"/>
  <c r="C28" i="127"/>
  <c r="C21" i="127"/>
  <c r="C19" i="127"/>
  <c r="C22" i="127"/>
  <c r="C17" i="127"/>
  <c r="C16" i="127"/>
  <c r="C18" i="127"/>
  <c r="C15" i="127"/>
  <c r="C14" i="127"/>
  <c r="C13" i="127"/>
  <c r="E12" i="127"/>
  <c r="D12" i="127"/>
  <c r="C12" i="127"/>
  <c r="A10" i="127"/>
  <c r="A7" i="127"/>
  <c r="A6" i="127"/>
  <c r="A5" i="127"/>
  <c r="D13" i="126"/>
  <c r="D18" i="126"/>
  <c r="D19" i="126"/>
  <c r="D14" i="126"/>
  <c r="D17" i="126"/>
  <c r="D15" i="126"/>
  <c r="D23" i="126"/>
  <c r="D24" i="126"/>
  <c r="D32" i="126"/>
  <c r="D16" i="126"/>
  <c r="D40" i="126"/>
  <c r="D27" i="126"/>
  <c r="D21" i="126"/>
  <c r="D37" i="126"/>
  <c r="D20" i="126"/>
  <c r="D26" i="126"/>
  <c r="D45" i="126"/>
  <c r="D41" i="126"/>
  <c r="D22" i="126"/>
  <c r="D33" i="126"/>
  <c r="D38" i="126"/>
  <c r="D29" i="126"/>
  <c r="D28" i="126"/>
  <c r="D39" i="126"/>
  <c r="D34" i="126"/>
  <c r="D46" i="126"/>
  <c r="D35" i="126"/>
  <c r="D36" i="126"/>
  <c r="D47" i="126"/>
  <c r="D30" i="126"/>
  <c r="D48" i="126"/>
  <c r="D49" i="126"/>
  <c r="D50" i="126"/>
  <c r="D42" i="126"/>
  <c r="D43" i="126"/>
  <c r="D31" i="126"/>
  <c r="D51" i="126"/>
  <c r="D52" i="126"/>
  <c r="D53" i="126"/>
  <c r="D54" i="126"/>
  <c r="D55" i="126"/>
  <c r="D56" i="126"/>
  <c r="D57" i="126"/>
  <c r="D58" i="126"/>
  <c r="D59" i="126"/>
  <c r="D60" i="126"/>
  <c r="D61" i="126"/>
  <c r="D62" i="126"/>
  <c r="D63" i="126"/>
  <c r="D44" i="126"/>
  <c r="D64" i="126"/>
  <c r="D25" i="126"/>
  <c r="C25" i="126"/>
  <c r="C64" i="126"/>
  <c r="C44" i="126"/>
  <c r="C63" i="126"/>
  <c r="C62" i="126"/>
  <c r="C61" i="126"/>
  <c r="C60" i="126"/>
  <c r="C59" i="126"/>
  <c r="C58" i="126"/>
  <c r="C57" i="126"/>
  <c r="C56" i="126"/>
  <c r="C55" i="126"/>
  <c r="C54" i="126"/>
  <c r="C53" i="126"/>
  <c r="C52" i="126"/>
  <c r="C51" i="126"/>
  <c r="C31" i="126"/>
  <c r="C43" i="126"/>
  <c r="C42" i="126"/>
  <c r="C50" i="126"/>
  <c r="C49" i="126"/>
  <c r="C48" i="126"/>
  <c r="C30" i="126"/>
  <c r="C47" i="126"/>
  <c r="C36" i="126"/>
  <c r="C35" i="126"/>
  <c r="C46" i="126"/>
  <c r="C34" i="126"/>
  <c r="C39" i="126"/>
  <c r="C28" i="126"/>
  <c r="C29" i="126"/>
  <c r="C38" i="126"/>
  <c r="C33" i="126"/>
  <c r="C22" i="126"/>
  <c r="C41" i="126"/>
  <c r="C45" i="126"/>
  <c r="C26" i="126"/>
  <c r="C20" i="126"/>
  <c r="C37" i="126"/>
  <c r="C21" i="126"/>
  <c r="C27" i="126"/>
  <c r="C40" i="126"/>
  <c r="C16" i="126"/>
  <c r="C32" i="126"/>
  <c r="C24" i="126"/>
  <c r="C23" i="126"/>
  <c r="C15" i="126"/>
  <c r="C17" i="126"/>
  <c r="C14" i="126"/>
  <c r="C19" i="126"/>
  <c r="C18" i="126"/>
  <c r="C13" i="126"/>
  <c r="E12" i="126"/>
  <c r="D12" i="126"/>
  <c r="C12" i="126"/>
  <c r="A10" i="126"/>
  <c r="A7" i="126"/>
  <c r="A6" i="126"/>
  <c r="A5" i="126"/>
  <c r="D64" i="125"/>
  <c r="C64" i="125"/>
  <c r="D57" i="125"/>
  <c r="C57" i="125"/>
  <c r="D63" i="125"/>
  <c r="C63" i="125"/>
  <c r="D62" i="125"/>
  <c r="C62" i="125"/>
  <c r="D56" i="125"/>
  <c r="C56" i="125"/>
  <c r="D61" i="125"/>
  <c r="C61" i="125"/>
  <c r="D54" i="125"/>
  <c r="C54" i="125"/>
  <c r="D55" i="125"/>
  <c r="C55" i="125"/>
  <c r="D60" i="125"/>
  <c r="C60" i="125"/>
  <c r="D53" i="125"/>
  <c r="C53" i="125"/>
  <c r="D45" i="125"/>
  <c r="C45" i="125"/>
  <c r="D52" i="125"/>
  <c r="C52" i="125"/>
  <c r="D59" i="125"/>
  <c r="C59" i="125"/>
  <c r="D49" i="125"/>
  <c r="C49" i="125"/>
  <c r="D58" i="125"/>
  <c r="C58" i="125"/>
  <c r="D51" i="125"/>
  <c r="C51" i="125"/>
  <c r="D36" i="125"/>
  <c r="C36" i="125"/>
  <c r="D44" i="125"/>
  <c r="C44" i="125"/>
  <c r="D37" i="125"/>
  <c r="C37" i="125"/>
  <c r="D48" i="125"/>
  <c r="C48" i="125"/>
  <c r="D42" i="125"/>
  <c r="C42" i="125"/>
  <c r="D50" i="125"/>
  <c r="C50" i="125"/>
  <c r="D38" i="125"/>
  <c r="C38" i="125"/>
  <c r="D41" i="125"/>
  <c r="C41" i="125"/>
  <c r="D43" i="125"/>
  <c r="C43" i="125"/>
  <c r="D47" i="125"/>
  <c r="C47" i="125"/>
  <c r="D32" i="125"/>
  <c r="C32" i="125"/>
  <c r="D40" i="125"/>
  <c r="C40" i="125"/>
  <c r="D34" i="125"/>
  <c r="C34" i="125"/>
  <c r="D30" i="125"/>
  <c r="C30" i="125"/>
  <c r="D27" i="125"/>
  <c r="C27" i="125"/>
  <c r="D35" i="125"/>
  <c r="C35" i="125"/>
  <c r="D39" i="125"/>
  <c r="C39" i="125"/>
  <c r="D24" i="125"/>
  <c r="C24" i="125"/>
  <c r="D23" i="125"/>
  <c r="C23" i="125"/>
  <c r="D46" i="125"/>
  <c r="C46" i="125"/>
  <c r="D31" i="125"/>
  <c r="C31" i="125"/>
  <c r="D25" i="125"/>
  <c r="C25" i="125"/>
  <c r="D33" i="125"/>
  <c r="C33" i="125"/>
  <c r="D29" i="125"/>
  <c r="C29" i="125"/>
  <c r="D28" i="125"/>
  <c r="C28" i="125"/>
  <c r="D21" i="125"/>
  <c r="C21" i="125"/>
  <c r="D18" i="125"/>
  <c r="C18" i="125"/>
  <c r="D26" i="125"/>
  <c r="C26" i="125"/>
  <c r="D22" i="125"/>
  <c r="C22" i="125"/>
  <c r="D17" i="125"/>
  <c r="C17" i="125"/>
  <c r="D20" i="125"/>
  <c r="C20" i="125"/>
  <c r="D15" i="125"/>
  <c r="C15" i="125"/>
  <c r="D19" i="125"/>
  <c r="C19" i="125"/>
  <c r="D16" i="125"/>
  <c r="C16" i="125"/>
  <c r="D14" i="125"/>
  <c r="C14" i="125"/>
  <c r="D13" i="125"/>
  <c r="C13" i="125"/>
  <c r="E12" i="125"/>
  <c r="D12" i="125"/>
  <c r="C12" i="125"/>
  <c r="A10" i="125"/>
  <c r="A7" i="125"/>
  <c r="A6" i="125"/>
  <c r="A5" i="125"/>
  <c r="D13" i="124"/>
  <c r="D14" i="124"/>
  <c r="D16" i="124"/>
  <c r="D19" i="124"/>
  <c r="D15" i="124"/>
  <c r="D20" i="124"/>
  <c r="D17" i="124"/>
  <c r="D22" i="124"/>
  <c r="D26" i="124"/>
  <c r="D18" i="124"/>
  <c r="D21" i="124"/>
  <c r="D28" i="124"/>
  <c r="D29" i="124"/>
  <c r="D33" i="124"/>
  <c r="D25" i="124"/>
  <c r="D31" i="124"/>
  <c r="D46" i="124"/>
  <c r="D23" i="124"/>
  <c r="D24" i="124"/>
  <c r="D39" i="124"/>
  <c r="D35" i="124"/>
  <c r="D27" i="124"/>
  <c r="D30" i="124"/>
  <c r="D34" i="124"/>
  <c r="D40" i="124"/>
  <c r="D32" i="124"/>
  <c r="D47" i="124"/>
  <c r="D43" i="124"/>
  <c r="D41" i="124"/>
  <c r="D38" i="124"/>
  <c r="D50" i="124"/>
  <c r="D42" i="124"/>
  <c r="D48" i="124"/>
  <c r="D37" i="124"/>
  <c r="D44" i="124"/>
  <c r="D36" i="124"/>
  <c r="D51" i="124"/>
  <c r="D58" i="124"/>
  <c r="D49" i="124"/>
  <c r="D59" i="124"/>
  <c r="D52" i="124"/>
  <c r="D45" i="124"/>
  <c r="D53" i="124"/>
  <c r="D60" i="124"/>
  <c r="D55" i="124"/>
  <c r="D54" i="124"/>
  <c r="D61" i="124"/>
  <c r="D56" i="124"/>
  <c r="D62" i="124"/>
  <c r="D63" i="124"/>
  <c r="D57" i="124"/>
  <c r="D64" i="124"/>
  <c r="C64" i="124"/>
  <c r="C57" i="124"/>
  <c r="C63" i="124"/>
  <c r="C62" i="124"/>
  <c r="C56" i="124"/>
  <c r="C61" i="124"/>
  <c r="C54" i="124"/>
  <c r="C55" i="124"/>
  <c r="C60" i="124"/>
  <c r="C53" i="124"/>
  <c r="C45" i="124"/>
  <c r="C52" i="124"/>
  <c r="C59" i="124"/>
  <c r="C49" i="124"/>
  <c r="C58" i="124"/>
  <c r="C51" i="124"/>
  <c r="C36" i="124"/>
  <c r="C44" i="124"/>
  <c r="C37" i="124"/>
  <c r="C48" i="124"/>
  <c r="C42" i="124"/>
  <c r="C50" i="124"/>
  <c r="C38" i="124"/>
  <c r="C41" i="124"/>
  <c r="C43" i="124"/>
  <c r="C47" i="124"/>
  <c r="C32" i="124"/>
  <c r="C40" i="124"/>
  <c r="C34" i="124"/>
  <c r="C30" i="124"/>
  <c r="C27" i="124"/>
  <c r="C35" i="124"/>
  <c r="C39" i="124"/>
  <c r="C24" i="124"/>
  <c r="C23" i="124"/>
  <c r="C46" i="124"/>
  <c r="C31" i="124"/>
  <c r="C25" i="124"/>
  <c r="C33" i="124"/>
  <c r="C29" i="124"/>
  <c r="C28" i="124"/>
  <c r="C21" i="124"/>
  <c r="C18" i="124"/>
  <c r="C26" i="124"/>
  <c r="C22" i="124"/>
  <c r="C17" i="124"/>
  <c r="C20" i="124"/>
  <c r="C15" i="124"/>
  <c r="C19" i="124"/>
  <c r="C16" i="124"/>
  <c r="C14" i="124"/>
  <c r="C13" i="124"/>
  <c r="E12" i="124"/>
  <c r="D12" i="124"/>
  <c r="C12" i="124"/>
  <c r="A10" i="124"/>
  <c r="A7" i="124"/>
  <c r="A6" i="124"/>
  <c r="A5" i="124"/>
  <c r="D13" i="123"/>
  <c r="D16" i="123"/>
  <c r="D14" i="123"/>
  <c r="D29" i="123"/>
  <c r="D17" i="123"/>
  <c r="D18" i="123"/>
  <c r="D22" i="123"/>
  <c r="D19" i="123"/>
  <c r="D34" i="123"/>
  <c r="D15" i="123"/>
  <c r="D20" i="123"/>
  <c r="D41" i="123"/>
  <c r="D37" i="123"/>
  <c r="D30" i="123"/>
  <c r="D26" i="123"/>
  <c r="D31" i="123"/>
  <c r="D38" i="123"/>
  <c r="D24" i="123"/>
  <c r="D21" i="123"/>
  <c r="D35" i="123"/>
  <c r="D42" i="123"/>
  <c r="D28" i="123"/>
  <c r="D25" i="123"/>
  <c r="D43" i="123"/>
  <c r="D32" i="123"/>
  <c r="D44" i="123"/>
  <c r="D45" i="123"/>
  <c r="D46" i="123"/>
  <c r="D39" i="123"/>
  <c r="D33" i="123"/>
  <c r="D36" i="123"/>
  <c r="D47" i="123"/>
  <c r="D40" i="123"/>
  <c r="D23" i="123"/>
  <c r="D48" i="123"/>
  <c r="D27" i="123"/>
  <c r="D49" i="123"/>
  <c r="D50" i="123"/>
  <c r="D51" i="123"/>
  <c r="D52" i="123"/>
  <c r="D53" i="123"/>
  <c r="D54" i="123"/>
  <c r="D55" i="123"/>
  <c r="D56" i="123"/>
  <c r="D57" i="123"/>
  <c r="D58" i="123"/>
  <c r="D59" i="123"/>
  <c r="D60" i="123"/>
  <c r="D61" i="123"/>
  <c r="D62" i="123"/>
  <c r="D63" i="123"/>
  <c r="D64" i="123"/>
  <c r="C64" i="123"/>
  <c r="C63" i="123"/>
  <c r="C62" i="123"/>
  <c r="C61" i="123"/>
  <c r="C60" i="123"/>
  <c r="C59" i="123"/>
  <c r="C58" i="123"/>
  <c r="C57" i="123"/>
  <c r="C56" i="123"/>
  <c r="C55" i="123"/>
  <c r="C54" i="123"/>
  <c r="C53" i="123"/>
  <c r="C52" i="123"/>
  <c r="C51" i="123"/>
  <c r="C50" i="123"/>
  <c r="C49" i="123"/>
  <c r="C27" i="123"/>
  <c r="C48" i="123"/>
  <c r="C23" i="123"/>
  <c r="C40" i="123"/>
  <c r="C47" i="123"/>
  <c r="C36" i="123"/>
  <c r="C33" i="123"/>
  <c r="C39" i="123"/>
  <c r="C46" i="123"/>
  <c r="C45" i="123"/>
  <c r="C44" i="123"/>
  <c r="C32" i="123"/>
  <c r="C43" i="123"/>
  <c r="C25" i="123"/>
  <c r="C28" i="123"/>
  <c r="C42" i="123"/>
  <c r="C35" i="123"/>
  <c r="C21" i="123"/>
  <c r="C24" i="123"/>
  <c r="C38" i="123"/>
  <c r="C31" i="123"/>
  <c r="C26" i="123"/>
  <c r="C30" i="123"/>
  <c r="C37" i="123"/>
  <c r="C41" i="123"/>
  <c r="C20" i="123"/>
  <c r="C15" i="123"/>
  <c r="C34" i="123"/>
  <c r="C19" i="123"/>
  <c r="C22" i="123"/>
  <c r="C18" i="123"/>
  <c r="C17" i="123"/>
  <c r="C29" i="123"/>
  <c r="C14" i="123"/>
  <c r="C16" i="123"/>
  <c r="C13" i="123"/>
  <c r="E12" i="123"/>
  <c r="D12" i="123"/>
  <c r="C12" i="123"/>
  <c r="A10" i="123"/>
  <c r="A7" i="123"/>
  <c r="A6" i="123"/>
  <c r="A5" i="123"/>
  <c r="D13" i="122"/>
  <c r="D24" i="122"/>
  <c r="D21" i="122"/>
  <c r="D32" i="122"/>
  <c r="D20" i="122"/>
  <c r="D17" i="122"/>
  <c r="D14" i="122"/>
  <c r="D19" i="122"/>
  <c r="D35" i="122"/>
  <c r="D15" i="122"/>
  <c r="D18" i="122"/>
  <c r="D30" i="122"/>
  <c r="D36" i="122"/>
  <c r="D22" i="122"/>
  <c r="D26" i="122"/>
  <c r="D29" i="122"/>
  <c r="D49" i="122"/>
  <c r="D16" i="122"/>
  <c r="D23" i="122"/>
  <c r="D31" i="122"/>
  <c r="D50" i="122"/>
  <c r="D27" i="122"/>
  <c r="D25" i="122"/>
  <c r="D51" i="122"/>
  <c r="D39" i="122"/>
  <c r="D41" i="122"/>
  <c r="D42" i="122"/>
  <c r="D45" i="122"/>
  <c r="D37" i="122"/>
  <c r="D43" i="122"/>
  <c r="D28" i="122"/>
  <c r="D52" i="122"/>
  <c r="D53" i="122"/>
  <c r="D46" i="122"/>
  <c r="D34" i="122"/>
  <c r="D44" i="122"/>
  <c r="D54" i="122"/>
  <c r="D55" i="122"/>
  <c r="D40" i="122"/>
  <c r="D56" i="122"/>
  <c r="D57" i="122"/>
  <c r="D33" i="122"/>
  <c r="D58" i="122"/>
  <c r="D47" i="122"/>
  <c r="D38" i="122"/>
  <c r="D59" i="122"/>
  <c r="D60" i="122"/>
  <c r="D61" i="122"/>
  <c r="D62" i="122"/>
  <c r="D48" i="122"/>
  <c r="D63" i="122"/>
  <c r="D64" i="122"/>
  <c r="C64" i="122"/>
  <c r="C63" i="122"/>
  <c r="C48" i="122"/>
  <c r="C62" i="122"/>
  <c r="C61" i="122"/>
  <c r="C60" i="122"/>
  <c r="C59" i="122"/>
  <c r="C38" i="122"/>
  <c r="C47" i="122"/>
  <c r="C58" i="122"/>
  <c r="C33" i="122"/>
  <c r="C57" i="122"/>
  <c r="C56" i="122"/>
  <c r="C40" i="122"/>
  <c r="C55" i="122"/>
  <c r="C54" i="122"/>
  <c r="C44" i="122"/>
  <c r="C34" i="122"/>
  <c r="C46" i="122"/>
  <c r="C53" i="122"/>
  <c r="C52" i="122"/>
  <c r="C28" i="122"/>
  <c r="C43" i="122"/>
  <c r="C37" i="122"/>
  <c r="C45" i="122"/>
  <c r="C42" i="122"/>
  <c r="C41" i="122"/>
  <c r="C39" i="122"/>
  <c r="C51" i="122"/>
  <c r="C25" i="122"/>
  <c r="C27" i="122"/>
  <c r="C50" i="122"/>
  <c r="C31" i="122"/>
  <c r="C23" i="122"/>
  <c r="C16" i="122"/>
  <c r="C49" i="122"/>
  <c r="C29" i="122"/>
  <c r="C26" i="122"/>
  <c r="C22" i="122"/>
  <c r="C36" i="122"/>
  <c r="C30" i="122"/>
  <c r="C18" i="122"/>
  <c r="C15" i="122"/>
  <c r="C35" i="122"/>
  <c r="C19" i="122"/>
  <c r="C14" i="122"/>
  <c r="C17" i="122"/>
  <c r="C20" i="122"/>
  <c r="C32" i="122"/>
  <c r="C21" i="122"/>
  <c r="C24" i="122"/>
  <c r="C13" i="122"/>
  <c r="E12" i="122"/>
  <c r="D12" i="122"/>
  <c r="C12" i="122"/>
  <c r="A10" i="122"/>
  <c r="A7" i="122"/>
  <c r="A6" i="122"/>
  <c r="A5" i="122"/>
  <c r="D16" i="121"/>
  <c r="D14" i="121"/>
  <c r="D17" i="121"/>
  <c r="D15" i="121"/>
  <c r="D18" i="121"/>
  <c r="D19" i="121"/>
  <c r="D20" i="121"/>
  <c r="D13" i="121"/>
  <c r="D21" i="121"/>
  <c r="D22" i="121"/>
  <c r="D23" i="121"/>
  <c r="D24" i="121"/>
  <c r="D25" i="121"/>
  <c r="D26" i="121"/>
  <c r="D27" i="121"/>
  <c r="D28" i="121"/>
  <c r="D29" i="121"/>
  <c r="D30" i="121"/>
  <c r="D31" i="121"/>
  <c r="D32" i="121"/>
  <c r="D33" i="121"/>
  <c r="D34" i="121"/>
  <c r="D35" i="121"/>
  <c r="D36" i="121"/>
  <c r="D37" i="121"/>
  <c r="D38" i="121"/>
  <c r="D39" i="121"/>
  <c r="D40" i="121"/>
  <c r="D41" i="121"/>
  <c r="D42" i="121"/>
  <c r="D43" i="121"/>
  <c r="D44" i="121"/>
  <c r="D45" i="121"/>
  <c r="D46" i="121"/>
  <c r="D47" i="121"/>
  <c r="D48" i="121"/>
  <c r="D49" i="121"/>
  <c r="D50" i="121"/>
  <c r="D51" i="121"/>
  <c r="D52" i="121"/>
  <c r="D53" i="121"/>
  <c r="D54" i="121"/>
  <c r="D55" i="121"/>
  <c r="D56" i="121"/>
  <c r="D57" i="121"/>
  <c r="D58" i="121"/>
  <c r="D59" i="121"/>
  <c r="D60" i="121"/>
  <c r="D61" i="121"/>
  <c r="D62" i="121"/>
  <c r="D63" i="121"/>
  <c r="D64" i="121"/>
  <c r="C64" i="121"/>
  <c r="C63" i="121"/>
  <c r="C62" i="121"/>
  <c r="C61" i="121"/>
  <c r="C60" i="121"/>
  <c r="C59" i="121"/>
  <c r="C58" i="121"/>
  <c r="C57" i="121"/>
  <c r="C56" i="121"/>
  <c r="C55" i="121"/>
  <c r="C54" i="121"/>
  <c r="C53" i="121"/>
  <c r="C52" i="121"/>
  <c r="C51" i="121"/>
  <c r="C50" i="121"/>
  <c r="C49" i="121"/>
  <c r="C48" i="121"/>
  <c r="C47" i="121"/>
  <c r="C46" i="121"/>
  <c r="C45" i="121"/>
  <c r="C44" i="121"/>
  <c r="C43" i="121"/>
  <c r="C42" i="121"/>
  <c r="C41" i="121"/>
  <c r="C40" i="121"/>
  <c r="C39" i="121"/>
  <c r="C38" i="121"/>
  <c r="C37" i="121"/>
  <c r="C36" i="121"/>
  <c r="C35" i="121"/>
  <c r="C34" i="121"/>
  <c r="C33" i="121"/>
  <c r="C32" i="121"/>
  <c r="C31" i="121"/>
  <c r="C30" i="121"/>
  <c r="C29" i="121"/>
  <c r="C28" i="121"/>
  <c r="C27" i="121"/>
  <c r="C26" i="121"/>
  <c r="C25" i="121"/>
  <c r="C24" i="121"/>
  <c r="C23" i="121"/>
  <c r="C22" i="121"/>
  <c r="C21" i="121"/>
  <c r="C13" i="121"/>
  <c r="C20" i="121"/>
  <c r="C19" i="121"/>
  <c r="C18" i="121"/>
  <c r="C15" i="121"/>
  <c r="C17" i="121"/>
  <c r="C14" i="121"/>
  <c r="C16" i="121"/>
  <c r="E12" i="121"/>
  <c r="D12" i="121"/>
  <c r="C12" i="121"/>
  <c r="A10" i="121"/>
  <c r="A7" i="121"/>
  <c r="A6" i="121"/>
  <c r="A5" i="121"/>
  <c r="D14" i="120"/>
  <c r="D13" i="120"/>
  <c r="D19" i="120"/>
  <c r="D17" i="120"/>
  <c r="D15" i="120"/>
  <c r="D18" i="120"/>
  <c r="D22" i="120"/>
  <c r="D16" i="120"/>
  <c r="D25" i="120"/>
  <c r="D24" i="120"/>
  <c r="D21" i="120"/>
  <c r="D27" i="120"/>
  <c r="D28" i="120"/>
  <c r="D31" i="120"/>
  <c r="D29" i="120"/>
  <c r="D35" i="120"/>
  <c r="D30" i="120"/>
  <c r="D33" i="120"/>
  <c r="D20" i="120"/>
  <c r="D38" i="120"/>
  <c r="D44" i="120"/>
  <c r="D36" i="120"/>
  <c r="D23" i="120"/>
  <c r="D50" i="120"/>
  <c r="D41" i="120"/>
  <c r="D42" i="120"/>
  <c r="D40" i="120"/>
  <c r="D32" i="120"/>
  <c r="D53" i="120"/>
  <c r="D43" i="120"/>
  <c r="D54" i="120"/>
  <c r="D37" i="120"/>
  <c r="D46" i="120"/>
  <c r="D47" i="120"/>
  <c r="D39" i="120"/>
  <c r="D34" i="120"/>
  <c r="D55" i="120"/>
  <c r="D26" i="120"/>
  <c r="D48" i="120"/>
  <c r="D56" i="120"/>
  <c r="D45" i="120"/>
  <c r="D49" i="120"/>
  <c r="D51" i="120"/>
  <c r="D57" i="120"/>
  <c r="D58" i="120"/>
  <c r="D59" i="120"/>
  <c r="D60" i="120"/>
  <c r="D61" i="120"/>
  <c r="D62" i="120"/>
  <c r="D63" i="120"/>
  <c r="D52" i="120"/>
  <c r="D64" i="120"/>
  <c r="C64" i="120"/>
  <c r="C52" i="120"/>
  <c r="C63" i="120"/>
  <c r="C62" i="120"/>
  <c r="C61" i="120"/>
  <c r="C60" i="120"/>
  <c r="C59" i="120"/>
  <c r="C58" i="120"/>
  <c r="C57" i="120"/>
  <c r="C51" i="120"/>
  <c r="C49" i="120"/>
  <c r="C45" i="120"/>
  <c r="C56" i="120"/>
  <c r="C48" i="120"/>
  <c r="C26" i="120"/>
  <c r="C55" i="120"/>
  <c r="C34" i="120"/>
  <c r="C39" i="120"/>
  <c r="C47" i="120"/>
  <c r="C46" i="120"/>
  <c r="C37" i="120"/>
  <c r="C54" i="120"/>
  <c r="C43" i="120"/>
  <c r="C53" i="120"/>
  <c r="C32" i="120"/>
  <c r="C40" i="120"/>
  <c r="C42" i="120"/>
  <c r="C41" i="120"/>
  <c r="C50" i="120"/>
  <c r="C23" i="120"/>
  <c r="C36" i="120"/>
  <c r="C44" i="120"/>
  <c r="C38" i="120"/>
  <c r="C20" i="120"/>
  <c r="C33" i="120"/>
  <c r="C30" i="120"/>
  <c r="C35" i="120"/>
  <c r="C29" i="120"/>
  <c r="C31" i="120"/>
  <c r="C28" i="120"/>
  <c r="C27" i="120"/>
  <c r="C21" i="120"/>
  <c r="C24" i="120"/>
  <c r="C25" i="120"/>
  <c r="C16" i="120"/>
  <c r="C22" i="120"/>
  <c r="C18" i="120"/>
  <c r="C15" i="120"/>
  <c r="C17" i="120"/>
  <c r="C19" i="120"/>
  <c r="C13" i="120"/>
  <c r="C14" i="120"/>
  <c r="E12" i="120"/>
  <c r="D12" i="120"/>
  <c r="C12" i="120"/>
  <c r="A10" i="120"/>
  <c r="A7" i="120"/>
  <c r="A6" i="120"/>
  <c r="A5" i="120"/>
  <c r="D18" i="119"/>
  <c r="D13" i="119"/>
  <c r="D15" i="119"/>
  <c r="D20" i="119"/>
  <c r="D14" i="119"/>
  <c r="D17" i="119"/>
  <c r="D21" i="119"/>
  <c r="D28" i="119"/>
  <c r="D22" i="119"/>
  <c r="D16" i="119"/>
  <c r="D26" i="119"/>
  <c r="D29" i="119"/>
  <c r="D39" i="119"/>
  <c r="D19" i="119"/>
  <c r="D27" i="119"/>
  <c r="D23" i="119"/>
  <c r="D41" i="119"/>
  <c r="D25" i="119"/>
  <c r="D24" i="119"/>
  <c r="D37" i="119"/>
  <c r="D31" i="119"/>
  <c r="D35" i="119"/>
  <c r="D33" i="119"/>
  <c r="D40" i="119"/>
  <c r="D38" i="119"/>
  <c r="D30" i="119"/>
  <c r="D34" i="119"/>
  <c r="D36" i="119"/>
  <c r="D43" i="119"/>
  <c r="D46" i="119"/>
  <c r="D52" i="119"/>
  <c r="D44" i="119"/>
  <c r="D32" i="119"/>
  <c r="D45" i="119"/>
  <c r="D47" i="119"/>
  <c r="D53" i="119"/>
  <c r="D48" i="119"/>
  <c r="D49" i="119"/>
  <c r="D42" i="119"/>
  <c r="D54" i="119"/>
  <c r="D55" i="119"/>
  <c r="D56" i="119"/>
  <c r="D57" i="119"/>
  <c r="D50" i="119"/>
  <c r="D58" i="119"/>
  <c r="D59" i="119"/>
  <c r="D60" i="119"/>
  <c r="D61" i="119"/>
  <c r="D51" i="119"/>
  <c r="D62" i="119"/>
  <c r="D63" i="119"/>
  <c r="D64" i="119"/>
  <c r="C64" i="119"/>
  <c r="C63" i="119"/>
  <c r="C62" i="119"/>
  <c r="C51" i="119"/>
  <c r="C61" i="119"/>
  <c r="C60" i="119"/>
  <c r="C59" i="119"/>
  <c r="C58" i="119"/>
  <c r="C50" i="119"/>
  <c r="C57" i="119"/>
  <c r="C56" i="119"/>
  <c r="C55" i="119"/>
  <c r="C54" i="119"/>
  <c r="C42" i="119"/>
  <c r="C49" i="119"/>
  <c r="C48" i="119"/>
  <c r="C53" i="119"/>
  <c r="C47" i="119"/>
  <c r="C45" i="119"/>
  <c r="C32" i="119"/>
  <c r="C44" i="119"/>
  <c r="C52" i="119"/>
  <c r="C46" i="119"/>
  <c r="C43" i="119"/>
  <c r="C36" i="119"/>
  <c r="C34" i="119"/>
  <c r="C30" i="119"/>
  <c r="C38" i="119"/>
  <c r="C40" i="119"/>
  <c r="C33" i="119"/>
  <c r="C35" i="119"/>
  <c r="C31" i="119"/>
  <c r="C37" i="119"/>
  <c r="C24" i="119"/>
  <c r="C25" i="119"/>
  <c r="C41" i="119"/>
  <c r="C23" i="119"/>
  <c r="C27" i="119"/>
  <c r="C19" i="119"/>
  <c r="C39" i="119"/>
  <c r="C29" i="119"/>
  <c r="C26" i="119"/>
  <c r="C16" i="119"/>
  <c r="C22" i="119"/>
  <c r="C28" i="119"/>
  <c r="C21" i="119"/>
  <c r="C17" i="119"/>
  <c r="C14" i="119"/>
  <c r="C20" i="119"/>
  <c r="C15" i="119"/>
  <c r="C13" i="119"/>
  <c r="C18" i="119"/>
  <c r="E12" i="119"/>
  <c r="D12" i="119"/>
  <c r="C12" i="119"/>
  <c r="A10" i="119"/>
  <c r="A7" i="119"/>
  <c r="A6" i="119"/>
  <c r="A5" i="119"/>
  <c r="D13" i="118"/>
  <c r="D15" i="118"/>
  <c r="D17" i="118"/>
  <c r="D14" i="118"/>
  <c r="D19" i="118"/>
  <c r="D18" i="118"/>
  <c r="D37" i="118"/>
  <c r="D16" i="118"/>
  <c r="D20" i="118"/>
  <c r="D38" i="118"/>
  <c r="D30" i="118"/>
  <c r="D23" i="118"/>
  <c r="D27" i="118"/>
  <c r="D21" i="118"/>
  <c r="D25" i="118"/>
  <c r="D39" i="118"/>
  <c r="D31" i="118"/>
  <c r="D26" i="118"/>
  <c r="D28" i="118"/>
  <c r="D32" i="118"/>
  <c r="D24" i="118"/>
  <c r="D40" i="118"/>
  <c r="D29" i="118"/>
  <c r="D33" i="118"/>
  <c r="D34" i="118"/>
  <c r="D41" i="118"/>
  <c r="D42" i="118"/>
  <c r="D22" i="118"/>
  <c r="D43" i="118"/>
  <c r="D44" i="118"/>
  <c r="D45" i="118"/>
  <c r="D46" i="118"/>
  <c r="D35" i="118"/>
  <c r="D47" i="118"/>
  <c r="D48" i="118"/>
  <c r="D49" i="118"/>
  <c r="D50" i="118"/>
  <c r="D36" i="118"/>
  <c r="D51" i="118"/>
  <c r="D52" i="118"/>
  <c r="D53" i="118"/>
  <c r="D54" i="118"/>
  <c r="D55" i="118"/>
  <c r="D56" i="118"/>
  <c r="D57" i="118"/>
  <c r="D58" i="118"/>
  <c r="D59" i="118"/>
  <c r="D60" i="118"/>
  <c r="D61" i="118"/>
  <c r="D62" i="118"/>
  <c r="D63" i="118"/>
  <c r="D64" i="118"/>
  <c r="C64" i="118"/>
  <c r="C63" i="118"/>
  <c r="C62" i="118"/>
  <c r="C61" i="118"/>
  <c r="C60" i="118"/>
  <c r="C59" i="118"/>
  <c r="C58" i="118"/>
  <c r="C57" i="118"/>
  <c r="C56" i="118"/>
  <c r="C55" i="118"/>
  <c r="C54" i="118"/>
  <c r="C53" i="118"/>
  <c r="C52" i="118"/>
  <c r="C51" i="118"/>
  <c r="C36" i="118"/>
  <c r="C50" i="118"/>
  <c r="C49" i="118"/>
  <c r="C48" i="118"/>
  <c r="C47" i="118"/>
  <c r="C35" i="118"/>
  <c r="C46" i="118"/>
  <c r="C45" i="118"/>
  <c r="C44" i="118"/>
  <c r="C43" i="118"/>
  <c r="C22" i="118"/>
  <c r="C42" i="118"/>
  <c r="C41" i="118"/>
  <c r="C34" i="118"/>
  <c r="C33" i="118"/>
  <c r="C29" i="118"/>
  <c r="C40" i="118"/>
  <c r="C24" i="118"/>
  <c r="C32" i="118"/>
  <c r="C28" i="118"/>
  <c r="C26" i="118"/>
  <c r="C31" i="118"/>
  <c r="C39" i="118"/>
  <c r="C25" i="118"/>
  <c r="C21" i="118"/>
  <c r="C27" i="118"/>
  <c r="C23" i="118"/>
  <c r="C30" i="118"/>
  <c r="C38" i="118"/>
  <c r="C20" i="118"/>
  <c r="C16" i="118"/>
  <c r="C37" i="118"/>
  <c r="C18" i="118"/>
  <c r="C19" i="118"/>
  <c r="C14" i="118"/>
  <c r="C17" i="118"/>
  <c r="C15" i="118"/>
  <c r="C13" i="118"/>
  <c r="E12" i="118"/>
  <c r="D12" i="118"/>
  <c r="C12" i="118"/>
  <c r="A10" i="118"/>
  <c r="A7" i="118"/>
  <c r="A6" i="118"/>
  <c r="A5" i="118"/>
  <c r="D13" i="117"/>
  <c r="D15" i="117"/>
  <c r="D18" i="117"/>
  <c r="D17" i="117"/>
  <c r="D14" i="117"/>
  <c r="D21" i="117"/>
  <c r="D19" i="117"/>
  <c r="D22" i="117"/>
  <c r="D23" i="117"/>
  <c r="D24" i="117"/>
  <c r="D20" i="117"/>
  <c r="D28" i="117"/>
  <c r="D35" i="117"/>
  <c r="D16" i="117"/>
  <c r="D25" i="117"/>
  <c r="D27" i="117"/>
  <c r="D51" i="117"/>
  <c r="D26" i="117"/>
  <c r="D29" i="117"/>
  <c r="D38" i="117"/>
  <c r="D31" i="117"/>
  <c r="D32" i="117"/>
  <c r="D33" i="117"/>
  <c r="D52" i="117"/>
  <c r="D36" i="117"/>
  <c r="D41" i="117"/>
  <c r="D53" i="117"/>
  <c r="D30" i="117"/>
  <c r="D34" i="117"/>
  <c r="D39" i="117"/>
  <c r="D42" i="117"/>
  <c r="D43" i="117"/>
  <c r="D45" i="117"/>
  <c r="D54" i="117"/>
  <c r="D55" i="117"/>
  <c r="D46" i="117"/>
  <c r="D56" i="117"/>
  <c r="D37" i="117"/>
  <c r="D57" i="117"/>
  <c r="D44" i="117"/>
  <c r="D47" i="117"/>
  <c r="D48" i="117"/>
  <c r="D49" i="117"/>
  <c r="D58" i="117"/>
  <c r="D40" i="117"/>
  <c r="D50" i="117"/>
  <c r="D59" i="117"/>
  <c r="D60" i="117"/>
  <c r="D61" i="117"/>
  <c r="D62" i="117"/>
  <c r="D63" i="117"/>
  <c r="D64" i="117"/>
  <c r="C64" i="117"/>
  <c r="C63" i="117"/>
  <c r="C62" i="117"/>
  <c r="C61" i="117"/>
  <c r="C60" i="117"/>
  <c r="C59" i="117"/>
  <c r="C50" i="117"/>
  <c r="C40" i="117"/>
  <c r="C58" i="117"/>
  <c r="C49" i="117"/>
  <c r="C48" i="117"/>
  <c r="C47" i="117"/>
  <c r="C44" i="117"/>
  <c r="C57" i="117"/>
  <c r="C37" i="117"/>
  <c r="C56" i="117"/>
  <c r="C46" i="117"/>
  <c r="C55" i="117"/>
  <c r="C54" i="117"/>
  <c r="C45" i="117"/>
  <c r="C43" i="117"/>
  <c r="C42" i="117"/>
  <c r="C39" i="117"/>
  <c r="C34" i="117"/>
  <c r="C30" i="117"/>
  <c r="C53" i="117"/>
  <c r="C41" i="117"/>
  <c r="C36" i="117"/>
  <c r="C52" i="117"/>
  <c r="C33" i="117"/>
  <c r="C32" i="117"/>
  <c r="C31" i="117"/>
  <c r="C38" i="117"/>
  <c r="C29" i="117"/>
  <c r="C26" i="117"/>
  <c r="C51" i="117"/>
  <c r="C27" i="117"/>
  <c r="C25" i="117"/>
  <c r="C16" i="117"/>
  <c r="C35" i="117"/>
  <c r="C28" i="117"/>
  <c r="C20" i="117"/>
  <c r="C24" i="117"/>
  <c r="C23" i="117"/>
  <c r="C22" i="117"/>
  <c r="C19" i="117"/>
  <c r="C21" i="117"/>
  <c r="C14" i="117"/>
  <c r="C17" i="117"/>
  <c r="C18" i="117"/>
  <c r="C15" i="117"/>
  <c r="C13" i="117"/>
  <c r="E12" i="117"/>
  <c r="D12" i="117"/>
  <c r="C12" i="117"/>
  <c r="A10" i="117"/>
  <c r="A7" i="117"/>
  <c r="A6" i="117"/>
  <c r="A5" i="117"/>
  <c r="D13" i="116"/>
  <c r="D21" i="116"/>
  <c r="D15" i="116"/>
  <c r="D14" i="116"/>
  <c r="D27" i="116"/>
  <c r="D20" i="116"/>
  <c r="D19" i="116"/>
  <c r="D26" i="116"/>
  <c r="D16" i="116"/>
  <c r="D25" i="116"/>
  <c r="D18" i="116"/>
  <c r="D17" i="116"/>
  <c r="D33" i="116"/>
  <c r="D36" i="116"/>
  <c r="D24" i="116"/>
  <c r="D31" i="116"/>
  <c r="D23" i="116"/>
  <c r="D30" i="116"/>
  <c r="D28" i="116"/>
  <c r="D29" i="116"/>
  <c r="D22" i="116"/>
  <c r="D32" i="116"/>
  <c r="D38" i="116"/>
  <c r="D34" i="116"/>
  <c r="D49" i="116"/>
  <c r="D39" i="116"/>
  <c r="D51" i="116"/>
  <c r="D45" i="116"/>
  <c r="D41" i="116"/>
  <c r="D40" i="116"/>
  <c r="D35" i="116"/>
  <c r="D50" i="116"/>
  <c r="D52" i="116"/>
  <c r="D42" i="116"/>
  <c r="D37" i="116"/>
  <c r="D46" i="116"/>
  <c r="D53" i="116"/>
  <c r="D47" i="116"/>
  <c r="D43" i="116"/>
  <c r="D54" i="116"/>
  <c r="D48" i="116"/>
  <c r="D55" i="116"/>
  <c r="D44" i="116"/>
  <c r="D56" i="116"/>
  <c r="D57" i="116"/>
  <c r="D58" i="116"/>
  <c r="D59" i="116"/>
  <c r="D60" i="116"/>
  <c r="D61" i="116"/>
  <c r="D62" i="116"/>
  <c r="D63" i="116"/>
  <c r="D64" i="116"/>
  <c r="C64" i="116"/>
  <c r="C63" i="116"/>
  <c r="C62" i="116"/>
  <c r="C61" i="116"/>
  <c r="C60" i="116"/>
  <c r="C59" i="116"/>
  <c r="C58" i="116"/>
  <c r="C57" i="116"/>
  <c r="C56" i="116"/>
  <c r="C44" i="116"/>
  <c r="C55" i="116"/>
  <c r="C48" i="116"/>
  <c r="C54" i="116"/>
  <c r="C43" i="116"/>
  <c r="C47" i="116"/>
  <c r="C53" i="116"/>
  <c r="C46" i="116"/>
  <c r="C37" i="116"/>
  <c r="C42" i="116"/>
  <c r="C52" i="116"/>
  <c r="C50" i="116"/>
  <c r="C35" i="116"/>
  <c r="C40" i="116"/>
  <c r="C41" i="116"/>
  <c r="C45" i="116"/>
  <c r="C51" i="116"/>
  <c r="C39" i="116"/>
  <c r="C49" i="116"/>
  <c r="C34" i="116"/>
  <c r="C38" i="116"/>
  <c r="C32" i="116"/>
  <c r="C22" i="116"/>
  <c r="C29" i="116"/>
  <c r="C28" i="116"/>
  <c r="C30" i="116"/>
  <c r="C23" i="116"/>
  <c r="C31" i="116"/>
  <c r="C24" i="116"/>
  <c r="C36" i="116"/>
  <c r="C33" i="116"/>
  <c r="C17" i="116"/>
  <c r="C18" i="116"/>
  <c r="C25" i="116"/>
  <c r="C16" i="116"/>
  <c r="C26" i="116"/>
  <c r="C19" i="116"/>
  <c r="C20" i="116"/>
  <c r="C27" i="116"/>
  <c r="C14" i="116"/>
  <c r="C15" i="116"/>
  <c r="C21" i="116"/>
  <c r="C13" i="116"/>
  <c r="E12" i="116"/>
  <c r="D12" i="116"/>
  <c r="C12" i="116"/>
  <c r="A10" i="116"/>
  <c r="A7" i="116"/>
  <c r="A6" i="116"/>
  <c r="A5" i="116"/>
  <c r="D13" i="115"/>
  <c r="D15" i="115"/>
  <c r="D17" i="115"/>
  <c r="D14" i="115"/>
  <c r="D16" i="115"/>
  <c r="D20" i="115"/>
  <c r="D35" i="115"/>
  <c r="D19" i="115"/>
  <c r="D22" i="115"/>
  <c r="D18" i="115"/>
  <c r="D37" i="115"/>
  <c r="D25" i="115"/>
  <c r="D21" i="115"/>
  <c r="D46" i="115"/>
  <c r="D26" i="115"/>
  <c r="D33" i="115"/>
  <c r="D29" i="115"/>
  <c r="D24" i="115"/>
  <c r="D28" i="115"/>
  <c r="D23" i="115"/>
  <c r="D30" i="115"/>
  <c r="D32" i="115"/>
  <c r="D38" i="115"/>
  <c r="D31" i="115"/>
  <c r="D34" i="115"/>
  <c r="D27" i="115"/>
  <c r="D47" i="115"/>
  <c r="D36" i="115"/>
  <c r="D44" i="115"/>
  <c r="D41" i="115"/>
  <c r="D48" i="115"/>
  <c r="D39" i="115"/>
  <c r="D42" i="115"/>
  <c r="D45" i="115"/>
  <c r="D40" i="115"/>
  <c r="D43" i="115"/>
  <c r="D49" i="115"/>
  <c r="D50" i="115"/>
  <c r="D51" i="115"/>
  <c r="D52" i="115"/>
  <c r="D53" i="115"/>
  <c r="D54" i="115"/>
  <c r="D55" i="115"/>
  <c r="D56" i="115"/>
  <c r="D57" i="115"/>
  <c r="D58" i="115"/>
  <c r="D59" i="115"/>
  <c r="D60" i="115"/>
  <c r="D61" i="115"/>
  <c r="D62" i="115"/>
  <c r="D63" i="115"/>
  <c r="D64" i="115"/>
  <c r="C64" i="115"/>
  <c r="C63" i="115"/>
  <c r="C62" i="115"/>
  <c r="C61" i="115"/>
  <c r="C60" i="115"/>
  <c r="C59" i="115"/>
  <c r="C58" i="115"/>
  <c r="C57" i="115"/>
  <c r="C56" i="115"/>
  <c r="C55" i="115"/>
  <c r="C54" i="115"/>
  <c r="C53" i="115"/>
  <c r="C52" i="115"/>
  <c r="C51" i="115"/>
  <c r="C50" i="115"/>
  <c r="C49" i="115"/>
  <c r="C43" i="115"/>
  <c r="C40" i="115"/>
  <c r="C45" i="115"/>
  <c r="C42" i="115"/>
  <c r="C39" i="115"/>
  <c r="C48" i="115"/>
  <c r="C41" i="115"/>
  <c r="C44" i="115"/>
  <c r="C36" i="115"/>
  <c r="C47" i="115"/>
  <c r="C27" i="115"/>
  <c r="C34" i="115"/>
  <c r="C31" i="115"/>
  <c r="C38" i="115"/>
  <c r="C32" i="115"/>
  <c r="C30" i="115"/>
  <c r="C23" i="115"/>
  <c r="C28" i="115"/>
  <c r="C24" i="115"/>
  <c r="C29" i="115"/>
  <c r="C33" i="115"/>
  <c r="C26" i="115"/>
  <c r="C46" i="115"/>
  <c r="C21" i="115"/>
  <c r="C25" i="115"/>
  <c r="C37" i="115"/>
  <c r="C18" i="115"/>
  <c r="C22" i="115"/>
  <c r="C19" i="115"/>
  <c r="C35" i="115"/>
  <c r="C20" i="115"/>
  <c r="C16" i="115"/>
  <c r="C14" i="115"/>
  <c r="C17" i="115"/>
  <c r="C15" i="115"/>
  <c r="C13" i="115"/>
  <c r="E12" i="115"/>
  <c r="D12" i="115"/>
  <c r="C12" i="115"/>
  <c r="A10" i="115"/>
  <c r="A7" i="115"/>
  <c r="A6" i="115"/>
  <c r="A5" i="115"/>
  <c r="D16" i="114"/>
  <c r="D14" i="114"/>
  <c r="D15" i="114"/>
  <c r="D13" i="114"/>
  <c r="D21" i="114"/>
  <c r="D20" i="114"/>
  <c r="D42" i="114"/>
  <c r="D18" i="114"/>
  <c r="D19" i="114"/>
  <c r="D17" i="114"/>
  <c r="D43" i="114"/>
  <c r="D24" i="114"/>
  <c r="D34" i="114"/>
  <c r="D44" i="114"/>
  <c r="D25" i="114"/>
  <c r="D27" i="114"/>
  <c r="D37" i="114"/>
  <c r="D30" i="114"/>
  <c r="D26" i="114"/>
  <c r="D28" i="114"/>
  <c r="D23" i="114"/>
  <c r="D31" i="114"/>
  <c r="D32" i="114"/>
  <c r="D45" i="114"/>
  <c r="D29" i="114"/>
  <c r="D22" i="114"/>
  <c r="D46" i="114"/>
  <c r="D33" i="114"/>
  <c r="D47" i="114"/>
  <c r="D35" i="114"/>
  <c r="D48" i="114"/>
  <c r="D49" i="114"/>
  <c r="D50" i="114"/>
  <c r="D39" i="114"/>
  <c r="D40" i="114"/>
  <c r="D36" i="114"/>
  <c r="D51" i="114"/>
  <c r="D52" i="114"/>
  <c r="D53" i="114"/>
  <c r="D54" i="114"/>
  <c r="D38" i="114"/>
  <c r="D55" i="114"/>
  <c r="D56" i="114"/>
  <c r="D41" i="114"/>
  <c r="D57" i="114"/>
  <c r="D58" i="114"/>
  <c r="D59" i="114"/>
  <c r="D60" i="114"/>
  <c r="D61" i="114"/>
  <c r="D62" i="114"/>
  <c r="D63" i="114"/>
  <c r="D64" i="114"/>
  <c r="C64" i="114"/>
  <c r="C63" i="114"/>
  <c r="C62" i="114"/>
  <c r="C61" i="114"/>
  <c r="C60" i="114"/>
  <c r="C59" i="114"/>
  <c r="C58" i="114"/>
  <c r="C57" i="114"/>
  <c r="C41" i="114"/>
  <c r="C56" i="114"/>
  <c r="C55" i="114"/>
  <c r="C38" i="114"/>
  <c r="C54" i="114"/>
  <c r="C53" i="114"/>
  <c r="C52" i="114"/>
  <c r="C51" i="114"/>
  <c r="C36" i="114"/>
  <c r="C40" i="114"/>
  <c r="C39" i="114"/>
  <c r="C50" i="114"/>
  <c r="C49" i="114"/>
  <c r="C48" i="114"/>
  <c r="C35" i="114"/>
  <c r="C47" i="114"/>
  <c r="C33" i="114"/>
  <c r="C46" i="114"/>
  <c r="C22" i="114"/>
  <c r="C29" i="114"/>
  <c r="C45" i="114"/>
  <c r="C32" i="114"/>
  <c r="C31" i="114"/>
  <c r="C23" i="114"/>
  <c r="C28" i="114"/>
  <c r="C26" i="114"/>
  <c r="C30" i="114"/>
  <c r="C37" i="114"/>
  <c r="C27" i="114"/>
  <c r="C25" i="114"/>
  <c r="C44" i="114"/>
  <c r="C34" i="114"/>
  <c r="C24" i="114"/>
  <c r="C43" i="114"/>
  <c r="C17" i="114"/>
  <c r="C19" i="114"/>
  <c r="C18" i="114"/>
  <c r="C42" i="114"/>
  <c r="C20" i="114"/>
  <c r="C21" i="114"/>
  <c r="C13" i="114"/>
  <c r="C15" i="114"/>
  <c r="C14" i="114"/>
  <c r="C16" i="114"/>
  <c r="E12" i="114"/>
  <c r="D12" i="114"/>
  <c r="C12" i="114"/>
  <c r="A10" i="114"/>
  <c r="A7" i="114"/>
  <c r="A6" i="114"/>
  <c r="A5" i="114"/>
  <c r="D13" i="113"/>
  <c r="D22" i="113"/>
  <c r="D14" i="113"/>
  <c r="D15" i="113"/>
  <c r="D23" i="113"/>
  <c r="D16" i="113"/>
  <c r="D21" i="113"/>
  <c r="D26" i="113"/>
  <c r="D19" i="113"/>
  <c r="D18" i="113"/>
  <c r="D17" i="113"/>
  <c r="D20" i="113"/>
  <c r="D27" i="113"/>
  <c r="D29" i="113"/>
  <c r="D25" i="113"/>
  <c r="D33" i="113"/>
  <c r="D28" i="113"/>
  <c r="D24" i="113"/>
  <c r="D32" i="113"/>
  <c r="D35" i="113"/>
  <c r="D31" i="113"/>
  <c r="D30" i="113"/>
  <c r="D36" i="113"/>
  <c r="D37" i="113"/>
  <c r="D44" i="113"/>
  <c r="D46" i="113"/>
  <c r="D45" i="113"/>
  <c r="D39" i="113"/>
  <c r="D50" i="113"/>
  <c r="D42" i="113"/>
  <c r="D40" i="113"/>
  <c r="D47" i="113"/>
  <c r="D43" i="113"/>
  <c r="D34" i="113"/>
  <c r="D38" i="113"/>
  <c r="D51" i="113"/>
  <c r="D52" i="113"/>
  <c r="D53" i="113"/>
  <c r="D54" i="113"/>
  <c r="D49" i="113"/>
  <c r="D41" i="113"/>
  <c r="D55" i="113"/>
  <c r="D56" i="113"/>
  <c r="D57" i="113"/>
  <c r="D58" i="113"/>
  <c r="D59" i="113"/>
  <c r="D60" i="113"/>
  <c r="D48" i="113"/>
  <c r="D61" i="113"/>
  <c r="D62" i="113"/>
  <c r="D63" i="113"/>
  <c r="D64" i="113"/>
  <c r="C64" i="113"/>
  <c r="C63" i="113"/>
  <c r="C62" i="113"/>
  <c r="C61" i="113"/>
  <c r="C48" i="113"/>
  <c r="C60" i="113"/>
  <c r="C59" i="113"/>
  <c r="C58" i="113"/>
  <c r="C57" i="113"/>
  <c r="C56" i="113"/>
  <c r="C55" i="113"/>
  <c r="C41" i="113"/>
  <c r="C49" i="113"/>
  <c r="C54" i="113"/>
  <c r="C53" i="113"/>
  <c r="C52" i="113"/>
  <c r="C51" i="113"/>
  <c r="C38" i="113"/>
  <c r="C34" i="113"/>
  <c r="C43" i="113"/>
  <c r="C47" i="113"/>
  <c r="C40" i="113"/>
  <c r="C42" i="113"/>
  <c r="C50" i="113"/>
  <c r="C39" i="113"/>
  <c r="C45" i="113"/>
  <c r="C46" i="113"/>
  <c r="C44" i="113"/>
  <c r="C37" i="113"/>
  <c r="C36" i="113"/>
  <c r="C30" i="113"/>
  <c r="C31" i="113"/>
  <c r="C35" i="113"/>
  <c r="C32" i="113"/>
  <c r="C24" i="113"/>
  <c r="C28" i="113"/>
  <c r="C33" i="113"/>
  <c r="C25" i="113"/>
  <c r="C29" i="113"/>
  <c r="C27" i="113"/>
  <c r="C20" i="113"/>
  <c r="C17" i="113"/>
  <c r="C18" i="113"/>
  <c r="C19" i="113"/>
  <c r="C26" i="113"/>
  <c r="C21" i="113"/>
  <c r="C16" i="113"/>
  <c r="C23" i="113"/>
  <c r="C15" i="113"/>
  <c r="C14" i="113"/>
  <c r="C22" i="113"/>
  <c r="C13" i="113"/>
  <c r="E12" i="113"/>
  <c r="D12" i="113"/>
  <c r="C12" i="113"/>
  <c r="A10" i="113"/>
  <c r="A7" i="113"/>
  <c r="A6" i="113"/>
  <c r="A5" i="113"/>
  <c r="D13" i="112"/>
  <c r="D37" i="112"/>
  <c r="D22" i="112"/>
  <c r="D14" i="112"/>
  <c r="D38" i="112"/>
  <c r="D20" i="112"/>
  <c r="D18" i="112"/>
  <c r="D25" i="112"/>
  <c r="D17" i="112"/>
  <c r="D19" i="112"/>
  <c r="D16" i="112"/>
  <c r="D21" i="112"/>
  <c r="D15" i="112"/>
  <c r="D32" i="112"/>
  <c r="D23" i="112"/>
  <c r="D24" i="112"/>
  <c r="D34" i="112"/>
  <c r="D26" i="112"/>
  <c r="D42" i="112"/>
  <c r="D30" i="112"/>
  <c r="D31" i="112"/>
  <c r="D28" i="112"/>
  <c r="D43" i="112"/>
  <c r="D27" i="112"/>
  <c r="D39" i="112"/>
  <c r="D29" i="112"/>
  <c r="D35" i="112"/>
  <c r="D44" i="112"/>
  <c r="D45" i="112"/>
  <c r="D40" i="112"/>
  <c r="D46" i="112"/>
  <c r="D47" i="112"/>
  <c r="D48" i="112"/>
  <c r="D49" i="112"/>
  <c r="D50" i="112"/>
  <c r="D33" i="112"/>
  <c r="D51" i="112"/>
  <c r="D52" i="112"/>
  <c r="D53" i="112"/>
  <c r="D54" i="112"/>
  <c r="D55" i="112"/>
  <c r="D41" i="112"/>
  <c r="D56" i="112"/>
  <c r="D57" i="112"/>
  <c r="D58" i="112"/>
  <c r="D59" i="112"/>
  <c r="D60" i="112"/>
  <c r="D61" i="112"/>
  <c r="D36" i="112"/>
  <c r="D62" i="112"/>
  <c r="D63" i="112"/>
  <c r="D64" i="112"/>
  <c r="C64" i="112"/>
  <c r="C63" i="112"/>
  <c r="C62" i="112"/>
  <c r="C36" i="112"/>
  <c r="C61" i="112"/>
  <c r="C60" i="112"/>
  <c r="C59" i="112"/>
  <c r="C58" i="112"/>
  <c r="C57" i="112"/>
  <c r="C56" i="112"/>
  <c r="C41" i="112"/>
  <c r="C55" i="112"/>
  <c r="C54" i="112"/>
  <c r="C53" i="112"/>
  <c r="C52" i="112"/>
  <c r="C51" i="112"/>
  <c r="C33" i="112"/>
  <c r="C50" i="112"/>
  <c r="C49" i="112"/>
  <c r="C48" i="112"/>
  <c r="C47" i="112"/>
  <c r="C46" i="112"/>
  <c r="C40" i="112"/>
  <c r="C45" i="112"/>
  <c r="C44" i="112"/>
  <c r="C35" i="112"/>
  <c r="C29" i="112"/>
  <c r="C39" i="112"/>
  <c r="C27" i="112"/>
  <c r="C43" i="112"/>
  <c r="C28" i="112"/>
  <c r="C31" i="112"/>
  <c r="C30" i="112"/>
  <c r="C42" i="112"/>
  <c r="C26" i="112"/>
  <c r="C34" i="112"/>
  <c r="C24" i="112"/>
  <c r="C23" i="112"/>
  <c r="C32" i="112"/>
  <c r="C15" i="112"/>
  <c r="C21" i="112"/>
  <c r="C16" i="112"/>
  <c r="C19" i="112"/>
  <c r="C17" i="112"/>
  <c r="C25" i="112"/>
  <c r="C18" i="112"/>
  <c r="C20" i="112"/>
  <c r="C38" i="112"/>
  <c r="C14" i="112"/>
  <c r="C22" i="112"/>
  <c r="C37" i="112"/>
  <c r="C13" i="112"/>
  <c r="E12" i="112"/>
  <c r="D12" i="112"/>
  <c r="C12" i="112"/>
  <c r="A10" i="112"/>
  <c r="A7" i="112"/>
  <c r="A6" i="112"/>
  <c r="A5" i="112"/>
  <c r="D13" i="111"/>
  <c r="D49" i="111"/>
  <c r="D15" i="111"/>
  <c r="D16" i="111"/>
  <c r="D50" i="111"/>
  <c r="D18" i="111"/>
  <c r="D20" i="111"/>
  <c r="D33" i="111"/>
  <c r="D19" i="111"/>
  <c r="D17" i="111"/>
  <c r="D14" i="111"/>
  <c r="D22" i="111"/>
  <c r="D27" i="111"/>
  <c r="D24" i="111"/>
  <c r="D26" i="111"/>
  <c r="D28" i="111"/>
  <c r="D21" i="111"/>
  <c r="D25" i="111"/>
  <c r="D39" i="111"/>
  <c r="D23" i="111"/>
  <c r="D29" i="111"/>
  <c r="D34" i="111"/>
  <c r="D42" i="111"/>
  <c r="D30" i="111"/>
  <c r="D36" i="111"/>
  <c r="D31" i="111"/>
  <c r="D32" i="111"/>
  <c r="D51" i="111"/>
  <c r="D35" i="111"/>
  <c r="D44" i="111"/>
  <c r="D40" i="111"/>
  <c r="D47" i="111"/>
  <c r="D54" i="111"/>
  <c r="D43" i="111"/>
  <c r="D55" i="111"/>
  <c r="D41" i="111"/>
  <c r="D56" i="111"/>
  <c r="D37" i="111"/>
  <c r="D52" i="111"/>
  <c r="D45" i="111"/>
  <c r="D57" i="111"/>
  <c r="D58" i="111"/>
  <c r="D53" i="111"/>
  <c r="D46" i="111"/>
  <c r="D38" i="111"/>
  <c r="D48" i="111"/>
  <c r="D59" i="111"/>
  <c r="D60" i="111"/>
  <c r="D61" i="111"/>
  <c r="D62" i="111"/>
  <c r="D63" i="111"/>
  <c r="D64" i="111"/>
  <c r="C64" i="111"/>
  <c r="C63" i="111"/>
  <c r="C62" i="111"/>
  <c r="C61" i="111"/>
  <c r="C60" i="111"/>
  <c r="C59" i="111"/>
  <c r="C48" i="111"/>
  <c r="C38" i="111"/>
  <c r="C46" i="111"/>
  <c r="C53" i="111"/>
  <c r="C58" i="111"/>
  <c r="C57" i="111"/>
  <c r="C45" i="111"/>
  <c r="C52" i="111"/>
  <c r="C37" i="111"/>
  <c r="C56" i="111"/>
  <c r="C41" i="111"/>
  <c r="C55" i="111"/>
  <c r="C43" i="111"/>
  <c r="C54" i="111"/>
  <c r="C47" i="111"/>
  <c r="C40" i="111"/>
  <c r="C44" i="111"/>
  <c r="C35" i="111"/>
  <c r="C51" i="111"/>
  <c r="C32" i="111"/>
  <c r="C31" i="111"/>
  <c r="C36" i="111"/>
  <c r="C30" i="111"/>
  <c r="C42" i="111"/>
  <c r="C34" i="111"/>
  <c r="C29" i="111"/>
  <c r="C23" i="111"/>
  <c r="C39" i="111"/>
  <c r="C25" i="111"/>
  <c r="C21" i="111"/>
  <c r="C28" i="111"/>
  <c r="C26" i="111"/>
  <c r="C24" i="111"/>
  <c r="C27" i="111"/>
  <c r="C22" i="111"/>
  <c r="C14" i="111"/>
  <c r="C17" i="111"/>
  <c r="C19" i="111"/>
  <c r="C33" i="111"/>
  <c r="C20" i="111"/>
  <c r="C18" i="111"/>
  <c r="C50" i="111"/>
  <c r="C16" i="111"/>
  <c r="C15" i="111"/>
  <c r="C49" i="111"/>
  <c r="C13" i="111"/>
  <c r="E12" i="111"/>
  <c r="D12" i="111"/>
  <c r="C12" i="111"/>
  <c r="A10" i="111"/>
  <c r="A7" i="111"/>
  <c r="A6" i="111"/>
  <c r="A5" i="111"/>
  <c r="D13" i="110"/>
  <c r="D17" i="110"/>
  <c r="D16" i="110"/>
  <c r="D18" i="110"/>
  <c r="D14" i="110"/>
  <c r="D15" i="110"/>
  <c r="D21" i="110"/>
  <c r="D23" i="110"/>
  <c r="D25" i="110"/>
  <c r="D24" i="110"/>
  <c r="D26" i="110"/>
  <c r="D29" i="110"/>
  <c r="D34" i="110"/>
  <c r="D20" i="110"/>
  <c r="D19" i="110"/>
  <c r="D38" i="110"/>
  <c r="D35" i="110"/>
  <c r="D36" i="110"/>
  <c r="D22" i="110"/>
  <c r="D40" i="110"/>
  <c r="D41" i="110"/>
  <c r="D28" i="110"/>
  <c r="D30" i="110"/>
  <c r="D48" i="110"/>
  <c r="D32" i="110"/>
  <c r="D42" i="110"/>
  <c r="D37" i="110"/>
  <c r="D31" i="110"/>
  <c r="D49" i="110"/>
  <c r="D27" i="110"/>
  <c r="D43" i="110"/>
  <c r="D44" i="110"/>
  <c r="D39" i="110"/>
  <c r="D33" i="110"/>
  <c r="D50" i="110"/>
  <c r="D51" i="110"/>
  <c r="D52" i="110"/>
  <c r="D45" i="110"/>
  <c r="D46" i="110"/>
  <c r="D53" i="110"/>
  <c r="D47" i="110"/>
  <c r="D54" i="110"/>
  <c r="D55" i="110"/>
  <c r="D56" i="110"/>
  <c r="D57" i="110"/>
  <c r="D58" i="110"/>
  <c r="D59" i="110"/>
  <c r="D60" i="110"/>
  <c r="D61" i="110"/>
  <c r="D62" i="110"/>
  <c r="D63" i="110"/>
  <c r="D64" i="110"/>
  <c r="C64" i="110"/>
  <c r="C63" i="110"/>
  <c r="C62" i="110"/>
  <c r="C61" i="110"/>
  <c r="C60" i="110"/>
  <c r="C59" i="110"/>
  <c r="C58" i="110"/>
  <c r="C57" i="110"/>
  <c r="C56" i="110"/>
  <c r="C55" i="110"/>
  <c r="C54" i="110"/>
  <c r="C47" i="110"/>
  <c r="C53" i="110"/>
  <c r="C46" i="110"/>
  <c r="C45" i="110"/>
  <c r="C52" i="110"/>
  <c r="C51" i="110"/>
  <c r="C50" i="110"/>
  <c r="C33" i="110"/>
  <c r="C39" i="110"/>
  <c r="C44" i="110"/>
  <c r="C43" i="110"/>
  <c r="C27" i="110"/>
  <c r="C49" i="110"/>
  <c r="C31" i="110"/>
  <c r="C37" i="110"/>
  <c r="C42" i="110"/>
  <c r="C32" i="110"/>
  <c r="C48" i="110"/>
  <c r="C30" i="110"/>
  <c r="C28" i="110"/>
  <c r="C41" i="110"/>
  <c r="C40" i="110"/>
  <c r="C22" i="110"/>
  <c r="C36" i="110"/>
  <c r="C35" i="110"/>
  <c r="C38" i="110"/>
  <c r="C19" i="110"/>
  <c r="C20" i="110"/>
  <c r="C34" i="110"/>
  <c r="C29" i="110"/>
  <c r="C26" i="110"/>
  <c r="C24" i="110"/>
  <c r="C25" i="110"/>
  <c r="C23" i="110"/>
  <c r="C21" i="110"/>
  <c r="C15" i="110"/>
  <c r="C14" i="110"/>
  <c r="C18" i="110"/>
  <c r="C16" i="110"/>
  <c r="C17" i="110"/>
  <c r="C13" i="110"/>
  <c r="E12" i="110"/>
  <c r="D12" i="110"/>
  <c r="C12" i="110"/>
  <c r="A10" i="110"/>
  <c r="A7" i="110"/>
  <c r="A6" i="110"/>
  <c r="A5" i="110"/>
  <c r="D14" i="109"/>
  <c r="D35" i="109"/>
  <c r="D13" i="109"/>
  <c r="D15" i="109"/>
  <c r="D41" i="109"/>
  <c r="D16" i="109"/>
  <c r="D32" i="109"/>
  <c r="D33" i="109"/>
  <c r="D17" i="109"/>
  <c r="D36" i="109"/>
  <c r="D37" i="109"/>
  <c r="D18" i="109"/>
  <c r="D21" i="109"/>
  <c r="D19" i="109"/>
  <c r="D23" i="109"/>
  <c r="D25" i="109"/>
  <c r="D24" i="109"/>
  <c r="D26" i="109"/>
  <c r="D42" i="109"/>
  <c r="D38" i="109"/>
  <c r="D20" i="109"/>
  <c r="D34" i="109"/>
  <c r="D43" i="109"/>
  <c r="D22" i="109"/>
  <c r="D30" i="109"/>
  <c r="D31" i="109"/>
  <c r="D44" i="109"/>
  <c r="D45" i="109"/>
  <c r="D46" i="109"/>
  <c r="D28" i="109"/>
  <c r="D27" i="109"/>
  <c r="D47" i="109"/>
  <c r="D48" i="109"/>
  <c r="D49" i="109"/>
  <c r="D50" i="109"/>
  <c r="D51" i="109"/>
  <c r="D52" i="109"/>
  <c r="D53" i="109"/>
  <c r="D54" i="109"/>
  <c r="D55" i="109"/>
  <c r="D39" i="109"/>
  <c r="D29" i="109"/>
  <c r="D40" i="109"/>
  <c r="D56" i="109"/>
  <c r="D57" i="109"/>
  <c r="D58" i="109"/>
  <c r="D59" i="109"/>
  <c r="D60" i="109"/>
  <c r="D61" i="109"/>
  <c r="D62" i="109"/>
  <c r="D63" i="109"/>
  <c r="D64" i="109"/>
  <c r="C64" i="109"/>
  <c r="C63" i="109"/>
  <c r="C62" i="109"/>
  <c r="C61" i="109"/>
  <c r="C60" i="109"/>
  <c r="C59" i="109"/>
  <c r="C58" i="109"/>
  <c r="C57" i="109"/>
  <c r="C56" i="109"/>
  <c r="C40" i="109"/>
  <c r="C29" i="109"/>
  <c r="C39" i="109"/>
  <c r="C55" i="109"/>
  <c r="C54" i="109"/>
  <c r="C53" i="109"/>
  <c r="C52" i="109"/>
  <c r="C51" i="109"/>
  <c r="C50" i="109"/>
  <c r="C49" i="109"/>
  <c r="C48" i="109"/>
  <c r="C47" i="109"/>
  <c r="C27" i="109"/>
  <c r="C28" i="109"/>
  <c r="C46" i="109"/>
  <c r="C45" i="109"/>
  <c r="C44" i="109"/>
  <c r="C31" i="109"/>
  <c r="C30" i="109"/>
  <c r="C22" i="109"/>
  <c r="C43" i="109"/>
  <c r="C34" i="109"/>
  <c r="C20" i="109"/>
  <c r="C38" i="109"/>
  <c r="C42" i="109"/>
  <c r="C26" i="109"/>
  <c r="C24" i="109"/>
  <c r="C25" i="109"/>
  <c r="C23" i="109"/>
  <c r="C19" i="109"/>
  <c r="C21" i="109"/>
  <c r="C18" i="109"/>
  <c r="C37" i="109"/>
  <c r="C36" i="109"/>
  <c r="C17" i="109"/>
  <c r="C33" i="109"/>
  <c r="C32" i="109"/>
  <c r="C16" i="109"/>
  <c r="C41" i="109"/>
  <c r="C15" i="109"/>
  <c r="C13" i="109"/>
  <c r="C35" i="109"/>
  <c r="C14" i="109"/>
  <c r="E12" i="109"/>
  <c r="D12" i="109"/>
  <c r="C12" i="109"/>
  <c r="A10" i="109"/>
  <c r="A7" i="109"/>
  <c r="A6" i="109"/>
  <c r="A5" i="109"/>
  <c r="D13" i="108"/>
  <c r="D14" i="108"/>
  <c r="D20" i="108"/>
  <c r="D15" i="108"/>
  <c r="D18" i="108"/>
  <c r="D19" i="108"/>
  <c r="D21" i="108"/>
  <c r="D16" i="108"/>
  <c r="D28" i="108"/>
  <c r="D17" i="108"/>
  <c r="D22" i="108"/>
  <c r="D36" i="108"/>
  <c r="D27" i="108"/>
  <c r="D32" i="108"/>
  <c r="D24" i="108"/>
  <c r="D29" i="108"/>
  <c r="D37" i="108"/>
  <c r="D31" i="108"/>
  <c r="D23" i="108"/>
  <c r="D45" i="108"/>
  <c r="D33" i="108"/>
  <c r="D34" i="108"/>
  <c r="D25" i="108"/>
  <c r="D38" i="108"/>
  <c r="D30" i="108"/>
  <c r="D39" i="108"/>
  <c r="D46" i="108"/>
  <c r="D26" i="108"/>
  <c r="D40" i="108"/>
  <c r="D41" i="108"/>
  <c r="D47" i="108"/>
  <c r="D48" i="108"/>
  <c r="D42" i="108"/>
  <c r="D43" i="108"/>
  <c r="D35" i="108"/>
  <c r="D44" i="108"/>
  <c r="D49" i="108"/>
  <c r="D50" i="108"/>
  <c r="D51" i="108"/>
  <c r="D52" i="108"/>
  <c r="D53" i="108"/>
  <c r="D54" i="108"/>
  <c r="D55" i="108"/>
  <c r="D56" i="108"/>
  <c r="D57" i="108"/>
  <c r="D58" i="108"/>
  <c r="D59" i="108"/>
  <c r="D60" i="108"/>
  <c r="D61" i="108"/>
  <c r="D62" i="108"/>
  <c r="D63" i="108"/>
  <c r="D64" i="108"/>
  <c r="C64" i="108"/>
  <c r="C63" i="108"/>
  <c r="C62" i="108"/>
  <c r="C61" i="108"/>
  <c r="C60" i="108"/>
  <c r="C59" i="108"/>
  <c r="C58" i="108"/>
  <c r="C57" i="108"/>
  <c r="C56" i="108"/>
  <c r="C55" i="108"/>
  <c r="C54" i="108"/>
  <c r="C53" i="108"/>
  <c r="C52" i="108"/>
  <c r="C51" i="108"/>
  <c r="C50" i="108"/>
  <c r="C49" i="108"/>
  <c r="C44" i="108"/>
  <c r="C35" i="108"/>
  <c r="C43" i="108"/>
  <c r="C42" i="108"/>
  <c r="C48" i="108"/>
  <c r="C47" i="108"/>
  <c r="C41" i="108"/>
  <c r="C40" i="108"/>
  <c r="C26" i="108"/>
  <c r="C46" i="108"/>
  <c r="C39" i="108"/>
  <c r="C30" i="108"/>
  <c r="C38" i="108"/>
  <c r="C25" i="108"/>
  <c r="C34" i="108"/>
  <c r="C33" i="108"/>
  <c r="C45" i="108"/>
  <c r="C23" i="108"/>
  <c r="C31" i="108"/>
  <c r="C37" i="108"/>
  <c r="C29" i="108"/>
  <c r="C24" i="108"/>
  <c r="C32" i="108"/>
  <c r="C27" i="108"/>
  <c r="C36" i="108"/>
  <c r="C22" i="108"/>
  <c r="C17" i="108"/>
  <c r="C28" i="108"/>
  <c r="C16" i="108"/>
  <c r="C21" i="108"/>
  <c r="C19" i="108"/>
  <c r="C18" i="108"/>
  <c r="C15" i="108"/>
  <c r="C20" i="108"/>
  <c r="C14" i="108"/>
  <c r="C13" i="108"/>
  <c r="E12" i="108"/>
  <c r="D12" i="108"/>
  <c r="C12" i="108"/>
  <c r="A10" i="108"/>
  <c r="A7" i="108"/>
  <c r="A6" i="108"/>
  <c r="A5" i="108"/>
  <c r="D13" i="107"/>
  <c r="D33" i="107"/>
  <c r="D14" i="107"/>
  <c r="D15" i="107"/>
  <c r="D31" i="107"/>
  <c r="D19" i="107"/>
  <c r="D18" i="107"/>
  <c r="D26" i="107"/>
  <c r="D25" i="107"/>
  <c r="D21" i="107"/>
  <c r="D16" i="107"/>
  <c r="D28" i="107"/>
  <c r="D29" i="107"/>
  <c r="D23" i="107"/>
  <c r="D22" i="107"/>
  <c r="D20" i="107"/>
  <c r="D37" i="107"/>
  <c r="D17" i="107"/>
  <c r="D38" i="107"/>
  <c r="D30" i="107"/>
  <c r="D34" i="107"/>
  <c r="D27" i="107"/>
  <c r="D51" i="107"/>
  <c r="D32" i="107"/>
  <c r="D35" i="107"/>
  <c r="D39" i="107"/>
  <c r="D52" i="107"/>
  <c r="D43" i="107"/>
  <c r="D44" i="107"/>
  <c r="D45" i="107"/>
  <c r="D53" i="107"/>
  <c r="D46" i="107"/>
  <c r="D54" i="107"/>
  <c r="D40" i="107"/>
  <c r="D55" i="107"/>
  <c r="D36" i="107"/>
  <c r="D41" i="107"/>
  <c r="D56" i="107"/>
  <c r="D57" i="107"/>
  <c r="D58" i="107"/>
  <c r="D42" i="107"/>
  <c r="D59" i="107"/>
  <c r="D60" i="107"/>
  <c r="D61" i="107"/>
  <c r="D62" i="107"/>
  <c r="D47" i="107"/>
  <c r="D63" i="107"/>
  <c r="D48" i="107"/>
  <c r="D49" i="107"/>
  <c r="D50" i="107"/>
  <c r="D64" i="107"/>
  <c r="D24" i="107"/>
  <c r="C24" i="107"/>
  <c r="C64" i="107"/>
  <c r="C50" i="107"/>
  <c r="C49" i="107"/>
  <c r="C48" i="107"/>
  <c r="C63" i="107"/>
  <c r="C47" i="107"/>
  <c r="C62" i="107"/>
  <c r="C61" i="107"/>
  <c r="C60" i="107"/>
  <c r="C59" i="107"/>
  <c r="C42" i="107"/>
  <c r="C58" i="107"/>
  <c r="C57" i="107"/>
  <c r="C56" i="107"/>
  <c r="C41" i="107"/>
  <c r="C36" i="107"/>
  <c r="C55" i="107"/>
  <c r="C40" i="107"/>
  <c r="C54" i="107"/>
  <c r="C46" i="107"/>
  <c r="C53" i="107"/>
  <c r="C45" i="107"/>
  <c r="C44" i="107"/>
  <c r="C43" i="107"/>
  <c r="C52" i="107"/>
  <c r="C39" i="107"/>
  <c r="C35" i="107"/>
  <c r="C32" i="107"/>
  <c r="C51" i="107"/>
  <c r="C27" i="107"/>
  <c r="C34" i="107"/>
  <c r="C30" i="107"/>
  <c r="C38" i="107"/>
  <c r="C17" i="107"/>
  <c r="C37" i="107"/>
  <c r="C20" i="107"/>
  <c r="C22" i="107"/>
  <c r="C23" i="107"/>
  <c r="C29" i="107"/>
  <c r="C28" i="107"/>
  <c r="C16" i="107"/>
  <c r="C21" i="107"/>
  <c r="C25" i="107"/>
  <c r="C26" i="107"/>
  <c r="C18" i="107"/>
  <c r="C19" i="107"/>
  <c r="C31" i="107"/>
  <c r="C15" i="107"/>
  <c r="C14" i="107"/>
  <c r="C33" i="107"/>
  <c r="C13" i="107"/>
  <c r="E12" i="107"/>
  <c r="D12" i="107"/>
  <c r="C12" i="107"/>
  <c r="A10" i="107"/>
  <c r="A7" i="107"/>
  <c r="A6" i="107"/>
  <c r="A5" i="107"/>
  <c r="D13" i="106"/>
  <c r="D16" i="106"/>
  <c r="D22" i="106"/>
  <c r="D14" i="106"/>
  <c r="D15" i="106"/>
  <c r="D18" i="106"/>
  <c r="D38" i="106"/>
  <c r="D17" i="106"/>
  <c r="D20" i="106"/>
  <c r="D24" i="106"/>
  <c r="D28" i="106"/>
  <c r="D39" i="106"/>
  <c r="D32" i="106"/>
  <c r="D33" i="106"/>
  <c r="D25" i="106"/>
  <c r="D40" i="106"/>
  <c r="D29" i="106"/>
  <c r="D26" i="106"/>
  <c r="D19" i="106"/>
  <c r="D44" i="106"/>
  <c r="D27" i="106"/>
  <c r="D34" i="106"/>
  <c r="D21" i="106"/>
  <c r="D30" i="106"/>
  <c r="D35" i="106"/>
  <c r="D45" i="106"/>
  <c r="D46" i="106"/>
  <c r="D23" i="106"/>
  <c r="D47" i="106"/>
  <c r="D48" i="106"/>
  <c r="D49" i="106"/>
  <c r="D36" i="106"/>
  <c r="D41" i="106"/>
  <c r="D37" i="106"/>
  <c r="D42" i="106"/>
  <c r="D50" i="106"/>
  <c r="D51" i="106"/>
  <c r="D52" i="106"/>
  <c r="D31" i="106"/>
  <c r="D53" i="106"/>
  <c r="D54" i="106"/>
  <c r="D55" i="106"/>
  <c r="D56" i="106"/>
  <c r="D43" i="106"/>
  <c r="D57" i="106"/>
  <c r="D58" i="106"/>
  <c r="D59" i="106"/>
  <c r="D60" i="106"/>
  <c r="D61" i="106"/>
  <c r="D62" i="106"/>
  <c r="D63" i="106"/>
  <c r="D64" i="106"/>
  <c r="C64" i="106"/>
  <c r="C63" i="106"/>
  <c r="C62" i="106"/>
  <c r="C61" i="106"/>
  <c r="C60" i="106"/>
  <c r="C59" i="106"/>
  <c r="C58" i="106"/>
  <c r="C57" i="106"/>
  <c r="C43" i="106"/>
  <c r="C56" i="106"/>
  <c r="C55" i="106"/>
  <c r="C54" i="106"/>
  <c r="C53" i="106"/>
  <c r="C31" i="106"/>
  <c r="C52" i="106"/>
  <c r="C51" i="106"/>
  <c r="C50" i="106"/>
  <c r="C42" i="106"/>
  <c r="C37" i="106"/>
  <c r="C41" i="106"/>
  <c r="C36" i="106"/>
  <c r="C49" i="106"/>
  <c r="C48" i="106"/>
  <c r="C47" i="106"/>
  <c r="C23" i="106"/>
  <c r="C46" i="106"/>
  <c r="C45" i="106"/>
  <c r="C35" i="106"/>
  <c r="C30" i="106"/>
  <c r="C21" i="106"/>
  <c r="C34" i="106"/>
  <c r="C27" i="106"/>
  <c r="C44" i="106"/>
  <c r="C19" i="106"/>
  <c r="C26" i="106"/>
  <c r="C29" i="106"/>
  <c r="C40" i="106"/>
  <c r="C25" i="106"/>
  <c r="C33" i="106"/>
  <c r="C32" i="106"/>
  <c r="C39" i="106"/>
  <c r="C28" i="106"/>
  <c r="C24" i="106"/>
  <c r="C20" i="106"/>
  <c r="C17" i="106"/>
  <c r="C38" i="106"/>
  <c r="C18" i="106"/>
  <c r="C15" i="106"/>
  <c r="C14" i="106"/>
  <c r="C22" i="106"/>
  <c r="C16" i="106"/>
  <c r="C13" i="106"/>
  <c r="E12" i="106"/>
  <c r="D12" i="106"/>
  <c r="C12" i="106"/>
  <c r="A10" i="106"/>
  <c r="A7" i="106"/>
  <c r="A6" i="106"/>
  <c r="A5" i="106"/>
  <c r="D14" i="105"/>
  <c r="D15" i="105"/>
  <c r="D18" i="105"/>
  <c r="D13" i="105"/>
  <c r="D20" i="105"/>
  <c r="D16" i="105"/>
  <c r="D34" i="105"/>
  <c r="D19" i="105"/>
  <c r="D22" i="105"/>
  <c r="D21" i="105"/>
  <c r="D17" i="105"/>
  <c r="D26" i="105"/>
  <c r="D35" i="105"/>
  <c r="D27" i="105"/>
  <c r="D30" i="105"/>
  <c r="D23" i="105"/>
  <c r="D28" i="105"/>
  <c r="D38" i="105"/>
  <c r="D25" i="105"/>
  <c r="D29" i="105"/>
  <c r="D24" i="105"/>
  <c r="D31" i="105"/>
  <c r="D32" i="105"/>
  <c r="D41" i="105"/>
  <c r="D33" i="105"/>
  <c r="D36" i="105"/>
  <c r="D39" i="105"/>
  <c r="D42" i="105"/>
  <c r="D43" i="105"/>
  <c r="D44" i="105"/>
  <c r="D45" i="105"/>
  <c r="D46" i="105"/>
  <c r="D47" i="105"/>
  <c r="D48" i="105"/>
  <c r="D40" i="105"/>
  <c r="D49" i="105"/>
  <c r="D50" i="105"/>
  <c r="D51" i="105"/>
  <c r="D52" i="105"/>
  <c r="D53" i="105"/>
  <c r="D54" i="105"/>
  <c r="D55" i="105"/>
  <c r="D56" i="105"/>
  <c r="D37" i="105"/>
  <c r="D57" i="105"/>
  <c r="D58" i="105"/>
  <c r="D59" i="105"/>
  <c r="D60" i="105"/>
  <c r="D61" i="105"/>
  <c r="D62" i="105"/>
  <c r="D63" i="105"/>
  <c r="D64" i="105"/>
  <c r="C64" i="105"/>
  <c r="C63" i="105"/>
  <c r="C62" i="105"/>
  <c r="C61" i="105"/>
  <c r="C60" i="105"/>
  <c r="C59" i="105"/>
  <c r="C58" i="105"/>
  <c r="C57" i="105"/>
  <c r="C37" i="105"/>
  <c r="C56" i="105"/>
  <c r="C55" i="105"/>
  <c r="C54" i="105"/>
  <c r="C53" i="105"/>
  <c r="C52" i="105"/>
  <c r="C51" i="105"/>
  <c r="C50" i="105"/>
  <c r="C49" i="105"/>
  <c r="C40" i="105"/>
  <c r="C48" i="105"/>
  <c r="C47" i="105"/>
  <c r="C46" i="105"/>
  <c r="C45" i="105"/>
  <c r="C44" i="105"/>
  <c r="C43" i="105"/>
  <c r="C42" i="105"/>
  <c r="C39" i="105"/>
  <c r="C36" i="105"/>
  <c r="C33" i="105"/>
  <c r="C41" i="105"/>
  <c r="C32" i="105"/>
  <c r="C31" i="105"/>
  <c r="C24" i="105"/>
  <c r="C29" i="105"/>
  <c r="C25" i="105"/>
  <c r="C38" i="105"/>
  <c r="C28" i="105"/>
  <c r="C23" i="105"/>
  <c r="C30" i="105"/>
  <c r="C27" i="105"/>
  <c r="C35" i="105"/>
  <c r="C26" i="105"/>
  <c r="C17" i="105"/>
  <c r="C21" i="105"/>
  <c r="C22" i="105"/>
  <c r="C19" i="105"/>
  <c r="C34" i="105"/>
  <c r="C16" i="105"/>
  <c r="C20" i="105"/>
  <c r="C13" i="105"/>
  <c r="C18" i="105"/>
  <c r="C15" i="105"/>
  <c r="C14" i="105"/>
  <c r="E12" i="105"/>
  <c r="D12" i="105"/>
  <c r="C12" i="105"/>
  <c r="A10" i="105"/>
  <c r="A7" i="105"/>
  <c r="A6" i="105"/>
  <c r="A5" i="105"/>
  <c r="D14" i="104"/>
  <c r="D24" i="104"/>
  <c r="D21" i="104"/>
  <c r="D29" i="104"/>
  <c r="D19" i="104"/>
  <c r="D15" i="104"/>
  <c r="D13" i="104"/>
  <c r="D25" i="104"/>
  <c r="D30" i="104"/>
  <c r="D17" i="104"/>
  <c r="D35" i="104"/>
  <c r="D23" i="104"/>
  <c r="D16" i="104"/>
  <c r="D46" i="104"/>
  <c r="D20" i="104"/>
  <c r="D18" i="104"/>
  <c r="D51" i="104"/>
  <c r="D34" i="104"/>
  <c r="D27" i="104"/>
  <c r="D22" i="104"/>
  <c r="D47" i="104"/>
  <c r="D26" i="104"/>
  <c r="D32" i="104"/>
  <c r="D52" i="104"/>
  <c r="D38" i="104"/>
  <c r="D33" i="104"/>
  <c r="D53" i="104"/>
  <c r="D54" i="104"/>
  <c r="D48" i="104"/>
  <c r="D28" i="104"/>
  <c r="D55" i="104"/>
  <c r="D43" i="104"/>
  <c r="D44" i="104"/>
  <c r="D41" i="104"/>
  <c r="D39" i="104"/>
  <c r="D36" i="104"/>
  <c r="D42" i="104"/>
  <c r="D45" i="104"/>
  <c r="D49" i="104"/>
  <c r="D37" i="104"/>
  <c r="D56" i="104"/>
  <c r="D31" i="104"/>
  <c r="D57" i="104"/>
  <c r="D58" i="104"/>
  <c r="D59" i="104"/>
  <c r="D60" i="104"/>
  <c r="D61" i="104"/>
  <c r="D40" i="104"/>
  <c r="D50" i="104"/>
  <c r="D62" i="104"/>
  <c r="D63" i="104"/>
  <c r="D64" i="104"/>
  <c r="C64" i="104"/>
  <c r="C63" i="104"/>
  <c r="C62" i="104"/>
  <c r="C50" i="104"/>
  <c r="C40" i="104"/>
  <c r="C61" i="104"/>
  <c r="C60" i="104"/>
  <c r="C59" i="104"/>
  <c r="C58" i="104"/>
  <c r="C57" i="104"/>
  <c r="C31" i="104"/>
  <c r="C56" i="104"/>
  <c r="C37" i="104"/>
  <c r="C49" i="104"/>
  <c r="C45" i="104"/>
  <c r="C42" i="104"/>
  <c r="C36" i="104"/>
  <c r="C39" i="104"/>
  <c r="C41" i="104"/>
  <c r="C44" i="104"/>
  <c r="C43" i="104"/>
  <c r="C55" i="104"/>
  <c r="C28" i="104"/>
  <c r="C48" i="104"/>
  <c r="C54" i="104"/>
  <c r="C53" i="104"/>
  <c r="C33" i="104"/>
  <c r="C38" i="104"/>
  <c r="C52" i="104"/>
  <c r="C32" i="104"/>
  <c r="C26" i="104"/>
  <c r="C47" i="104"/>
  <c r="C22" i="104"/>
  <c r="C27" i="104"/>
  <c r="C34" i="104"/>
  <c r="C51" i="104"/>
  <c r="C18" i="104"/>
  <c r="C20" i="104"/>
  <c r="C46" i="104"/>
  <c r="C16" i="104"/>
  <c r="C23" i="104"/>
  <c r="C35" i="104"/>
  <c r="C17" i="104"/>
  <c r="C30" i="104"/>
  <c r="C25" i="104"/>
  <c r="C13" i="104"/>
  <c r="C15" i="104"/>
  <c r="C19" i="104"/>
  <c r="C29" i="104"/>
  <c r="C21" i="104"/>
  <c r="C24" i="104"/>
  <c r="C14" i="104"/>
  <c r="E12" i="104"/>
  <c r="D12" i="104"/>
  <c r="C12" i="104"/>
  <c r="A10" i="104"/>
  <c r="A7" i="104"/>
  <c r="A6" i="104"/>
  <c r="A5" i="104"/>
  <c r="D13" i="103"/>
  <c r="D15" i="103"/>
  <c r="D17" i="103"/>
  <c r="D14" i="103"/>
  <c r="D16" i="103"/>
  <c r="D18" i="103"/>
  <c r="D20" i="103"/>
  <c r="D19" i="103"/>
  <c r="D21" i="103"/>
  <c r="D26" i="103"/>
  <c r="D22" i="103"/>
  <c r="D29" i="103"/>
  <c r="D23" i="103"/>
  <c r="D27" i="103"/>
  <c r="D31" i="103"/>
  <c r="D32" i="103"/>
  <c r="D53" i="103"/>
  <c r="D25" i="103"/>
  <c r="D24" i="103"/>
  <c r="D33" i="103"/>
  <c r="D37" i="103"/>
  <c r="D34" i="103"/>
  <c r="D28" i="103"/>
  <c r="D42" i="103"/>
  <c r="D30" i="103"/>
  <c r="D54" i="103"/>
  <c r="D43" i="103"/>
  <c r="D45" i="103"/>
  <c r="D38" i="103"/>
  <c r="D39" i="103"/>
  <c r="D55" i="103"/>
  <c r="D46" i="103"/>
  <c r="D40" i="103"/>
  <c r="D47" i="103"/>
  <c r="D48" i="103"/>
  <c r="D41" i="103"/>
  <c r="D56" i="103"/>
  <c r="D49" i="103"/>
  <c r="D35" i="103"/>
  <c r="D57" i="103"/>
  <c r="D58" i="103"/>
  <c r="D44" i="103"/>
  <c r="D50" i="103"/>
  <c r="D59" i="103"/>
  <c r="D51" i="103"/>
  <c r="D52" i="103"/>
  <c r="D60" i="103"/>
  <c r="D36" i="103"/>
  <c r="D61" i="103"/>
  <c r="D62" i="103"/>
  <c r="D63" i="103"/>
  <c r="D64" i="103"/>
  <c r="C64" i="103"/>
  <c r="C63" i="103"/>
  <c r="C62" i="103"/>
  <c r="C61" i="103"/>
  <c r="C36" i="103"/>
  <c r="C60" i="103"/>
  <c r="C52" i="103"/>
  <c r="C51" i="103"/>
  <c r="C59" i="103"/>
  <c r="C50" i="103"/>
  <c r="C44" i="103"/>
  <c r="C58" i="103"/>
  <c r="C57" i="103"/>
  <c r="C35" i="103"/>
  <c r="C49" i="103"/>
  <c r="C56" i="103"/>
  <c r="C41" i="103"/>
  <c r="C48" i="103"/>
  <c r="C47" i="103"/>
  <c r="C40" i="103"/>
  <c r="C46" i="103"/>
  <c r="C55" i="103"/>
  <c r="C39" i="103"/>
  <c r="C38" i="103"/>
  <c r="C45" i="103"/>
  <c r="C43" i="103"/>
  <c r="C54" i="103"/>
  <c r="C30" i="103"/>
  <c r="C42" i="103"/>
  <c r="C28" i="103"/>
  <c r="C34" i="103"/>
  <c r="C37" i="103"/>
  <c r="C33" i="103"/>
  <c r="C24" i="103"/>
  <c r="C25" i="103"/>
  <c r="C53" i="103"/>
  <c r="C32" i="103"/>
  <c r="C31" i="103"/>
  <c r="C27" i="103"/>
  <c r="C23" i="103"/>
  <c r="C29" i="103"/>
  <c r="C22" i="103"/>
  <c r="C26" i="103"/>
  <c r="C21" i="103"/>
  <c r="C19" i="103"/>
  <c r="C20" i="103"/>
  <c r="C18" i="103"/>
  <c r="C16" i="103"/>
  <c r="C14" i="103"/>
  <c r="C17" i="103"/>
  <c r="C15" i="103"/>
  <c r="C13" i="103"/>
  <c r="E12" i="103"/>
  <c r="D12" i="103"/>
  <c r="C12" i="103"/>
  <c r="A10" i="103"/>
  <c r="A7" i="103"/>
  <c r="A6" i="103"/>
  <c r="A5" i="103"/>
  <c r="D13" i="102"/>
  <c r="D15" i="102"/>
  <c r="D14" i="102"/>
  <c r="D18" i="102"/>
  <c r="D16" i="102"/>
  <c r="D20" i="102"/>
  <c r="D21" i="102"/>
  <c r="D17" i="102"/>
  <c r="D22" i="102"/>
  <c r="D32" i="102"/>
  <c r="D23" i="102"/>
  <c r="D24" i="102"/>
  <c r="D28" i="102"/>
  <c r="D25" i="102"/>
  <c r="D31" i="102"/>
  <c r="D36" i="102"/>
  <c r="D42" i="102"/>
  <c r="D26" i="102"/>
  <c r="D33" i="102"/>
  <c r="D19" i="102"/>
  <c r="D30" i="102"/>
  <c r="D43" i="102"/>
  <c r="D37" i="102"/>
  <c r="D29" i="102"/>
  <c r="D27" i="102"/>
  <c r="D52" i="102"/>
  <c r="D44" i="102"/>
  <c r="D34" i="102"/>
  <c r="D53" i="102"/>
  <c r="D46" i="102"/>
  <c r="D41" i="102"/>
  <c r="D39" i="102"/>
  <c r="D38" i="102"/>
  <c r="D47" i="102"/>
  <c r="D54" i="102"/>
  <c r="D48" i="102"/>
  <c r="D55" i="102"/>
  <c r="D45" i="102"/>
  <c r="D56" i="102"/>
  <c r="D57" i="102"/>
  <c r="D49" i="102"/>
  <c r="D58" i="102"/>
  <c r="D59" i="102"/>
  <c r="D50" i="102"/>
  <c r="D60" i="102"/>
  <c r="D40" i="102"/>
  <c r="D61" i="102"/>
  <c r="D35" i="102"/>
  <c r="D62" i="102"/>
  <c r="D63" i="102"/>
  <c r="D51" i="102"/>
  <c r="D64" i="102"/>
  <c r="C64" i="102"/>
  <c r="C51" i="102"/>
  <c r="C63" i="102"/>
  <c r="C62" i="102"/>
  <c r="C35" i="102"/>
  <c r="C61" i="102"/>
  <c r="C40" i="102"/>
  <c r="C60" i="102"/>
  <c r="C50" i="102"/>
  <c r="C59" i="102"/>
  <c r="C58" i="102"/>
  <c r="C49" i="102"/>
  <c r="C57" i="102"/>
  <c r="C56" i="102"/>
  <c r="C45" i="102"/>
  <c r="C55" i="102"/>
  <c r="C48" i="102"/>
  <c r="C54" i="102"/>
  <c r="C47" i="102"/>
  <c r="C38" i="102"/>
  <c r="C39" i="102"/>
  <c r="C41" i="102"/>
  <c r="C46" i="102"/>
  <c r="C53" i="102"/>
  <c r="C34" i="102"/>
  <c r="C44" i="102"/>
  <c r="C52" i="102"/>
  <c r="C27" i="102"/>
  <c r="C29" i="102"/>
  <c r="C37" i="102"/>
  <c r="C43" i="102"/>
  <c r="C30" i="102"/>
  <c r="C19" i="102"/>
  <c r="C33" i="102"/>
  <c r="C26" i="102"/>
  <c r="C42" i="102"/>
  <c r="C36" i="102"/>
  <c r="C31" i="102"/>
  <c r="C25" i="102"/>
  <c r="C28" i="102"/>
  <c r="C24" i="102"/>
  <c r="C23" i="102"/>
  <c r="C32" i="102"/>
  <c r="C22" i="102"/>
  <c r="C17" i="102"/>
  <c r="C21" i="102"/>
  <c r="C20" i="102"/>
  <c r="C16" i="102"/>
  <c r="C18" i="102"/>
  <c r="C14" i="102"/>
  <c r="C15" i="102"/>
  <c r="C13" i="102"/>
  <c r="E12" i="102"/>
  <c r="D12" i="102"/>
  <c r="C12" i="102"/>
  <c r="A10" i="102"/>
  <c r="A7" i="102"/>
  <c r="A6" i="102"/>
  <c r="A5" i="102"/>
  <c r="D13" i="101"/>
  <c r="D15" i="101"/>
  <c r="D17" i="101"/>
  <c r="D14" i="101"/>
  <c r="D19" i="101"/>
  <c r="D16" i="101"/>
  <c r="D26" i="101"/>
  <c r="D18" i="101"/>
  <c r="D23" i="101"/>
  <c r="D20" i="101"/>
  <c r="D36" i="101"/>
  <c r="D30" i="101"/>
  <c r="D22" i="101"/>
  <c r="D48" i="101"/>
  <c r="D31" i="101"/>
  <c r="D25" i="101"/>
  <c r="D24" i="101"/>
  <c r="D29" i="101"/>
  <c r="D32" i="101"/>
  <c r="D38" i="101"/>
  <c r="D28" i="101"/>
  <c r="D39" i="101"/>
  <c r="D37" i="101"/>
  <c r="D34" i="101"/>
  <c r="D40" i="101"/>
  <c r="D27" i="101"/>
  <c r="D21" i="101"/>
  <c r="D35" i="101"/>
  <c r="D33" i="101"/>
  <c r="D49" i="101"/>
  <c r="D44" i="101"/>
  <c r="D45" i="101"/>
  <c r="D41" i="101"/>
  <c r="D46" i="101"/>
  <c r="D54" i="101"/>
  <c r="D55" i="101"/>
  <c r="D51" i="101"/>
  <c r="D43" i="101"/>
  <c r="D52" i="101"/>
  <c r="D56" i="101"/>
  <c r="D47" i="101"/>
  <c r="D57" i="101"/>
  <c r="D53" i="101"/>
  <c r="D42" i="101"/>
  <c r="D50" i="101"/>
  <c r="D58" i="101"/>
  <c r="D59" i="101"/>
  <c r="D60" i="101"/>
  <c r="D61" i="101"/>
  <c r="D62" i="101"/>
  <c r="D63" i="101"/>
  <c r="D64" i="101"/>
  <c r="C13" i="101"/>
  <c r="C15" i="101"/>
  <c r="C17" i="101"/>
  <c r="C14" i="101"/>
  <c r="C19" i="101"/>
  <c r="C16" i="101"/>
  <c r="C26" i="101"/>
  <c r="C18" i="101"/>
  <c r="C23" i="101"/>
  <c r="C20" i="101"/>
  <c r="C36" i="101"/>
  <c r="C30" i="101"/>
  <c r="C22" i="101"/>
  <c r="C48" i="101"/>
  <c r="C31" i="101"/>
  <c r="C25" i="101"/>
  <c r="C24" i="101"/>
  <c r="C29" i="101"/>
  <c r="C32" i="101"/>
  <c r="C38" i="101"/>
  <c r="C28" i="101"/>
  <c r="C39" i="101"/>
  <c r="C37" i="101"/>
  <c r="C34" i="101"/>
  <c r="C40" i="101"/>
  <c r="C27" i="101"/>
  <c r="C21" i="101"/>
  <c r="C35" i="101"/>
  <c r="C33" i="101"/>
  <c r="C49" i="101"/>
  <c r="C44" i="101"/>
  <c r="C45" i="101"/>
  <c r="C41" i="101"/>
  <c r="C46" i="101"/>
  <c r="C54" i="101"/>
  <c r="C55" i="101"/>
  <c r="C51" i="101"/>
  <c r="C43" i="101"/>
  <c r="C52" i="101"/>
  <c r="C56" i="101"/>
  <c r="C47" i="101"/>
  <c r="C57" i="101"/>
  <c r="C53" i="101"/>
  <c r="C42" i="101"/>
  <c r="C50" i="101"/>
  <c r="C58" i="101"/>
  <c r="C59" i="101"/>
  <c r="C60" i="101"/>
  <c r="C61" i="101"/>
  <c r="C62" i="101"/>
  <c r="C63" i="101"/>
  <c r="C64" i="101"/>
  <c r="E12" i="101"/>
  <c r="D12" i="101"/>
  <c r="C12" i="101"/>
  <c r="A10" i="101"/>
  <c r="A7" i="101"/>
  <c r="A6" i="101"/>
  <c r="A5" i="101"/>
  <c r="D13" i="100"/>
  <c r="D14" i="100"/>
  <c r="D17" i="100"/>
  <c r="D16" i="100"/>
  <c r="D15" i="100"/>
  <c r="D18" i="100"/>
  <c r="D21" i="100"/>
  <c r="D19" i="100"/>
  <c r="D31" i="100"/>
  <c r="D25" i="100"/>
  <c r="D30" i="100"/>
  <c r="D28" i="100"/>
  <c r="D33" i="100"/>
  <c r="D20" i="100"/>
  <c r="D29" i="100"/>
  <c r="D26" i="100"/>
  <c r="D23" i="100"/>
  <c r="D27" i="100"/>
  <c r="D22" i="100"/>
  <c r="D37" i="100"/>
  <c r="D34" i="100"/>
  <c r="D35" i="100"/>
  <c r="D32" i="100"/>
  <c r="D24" i="100"/>
  <c r="D38" i="100"/>
  <c r="D46" i="100"/>
  <c r="D47" i="100"/>
  <c r="D48" i="100"/>
  <c r="D40" i="100"/>
  <c r="D41" i="100"/>
  <c r="D39" i="100"/>
  <c r="D36" i="100"/>
  <c r="D49" i="100"/>
  <c r="D42" i="100"/>
  <c r="D50" i="100"/>
  <c r="D51" i="100"/>
  <c r="D52" i="100"/>
  <c r="D53" i="100"/>
  <c r="D43" i="100"/>
  <c r="D54" i="100"/>
  <c r="D44" i="100"/>
  <c r="D55" i="100"/>
  <c r="D56" i="100"/>
  <c r="D57" i="100"/>
  <c r="D45" i="100"/>
  <c r="D58" i="100"/>
  <c r="D59" i="100"/>
  <c r="D60" i="100"/>
  <c r="D61" i="100"/>
  <c r="D62" i="100"/>
  <c r="D63" i="100"/>
  <c r="D64" i="100"/>
  <c r="C13" i="100"/>
  <c r="C14" i="100"/>
  <c r="C17" i="100"/>
  <c r="C16" i="100"/>
  <c r="C15" i="100"/>
  <c r="C18" i="100"/>
  <c r="C21" i="100"/>
  <c r="C19" i="100"/>
  <c r="C31" i="100"/>
  <c r="C25" i="100"/>
  <c r="C30" i="100"/>
  <c r="C28" i="100"/>
  <c r="C33" i="100"/>
  <c r="C20" i="100"/>
  <c r="C29" i="100"/>
  <c r="C26" i="100"/>
  <c r="C23" i="100"/>
  <c r="C27" i="100"/>
  <c r="C22" i="100"/>
  <c r="C37" i="100"/>
  <c r="C34" i="100"/>
  <c r="C35" i="100"/>
  <c r="C32" i="100"/>
  <c r="C24" i="100"/>
  <c r="C38" i="100"/>
  <c r="C46" i="100"/>
  <c r="C47" i="100"/>
  <c r="C48" i="100"/>
  <c r="C40" i="100"/>
  <c r="C41" i="100"/>
  <c r="C39" i="100"/>
  <c r="C36" i="100"/>
  <c r="C49" i="100"/>
  <c r="C42" i="100"/>
  <c r="C50" i="100"/>
  <c r="C51" i="100"/>
  <c r="C52" i="100"/>
  <c r="C53" i="100"/>
  <c r="C43" i="100"/>
  <c r="C54" i="100"/>
  <c r="C44" i="100"/>
  <c r="C55" i="100"/>
  <c r="C56" i="100"/>
  <c r="C57" i="100"/>
  <c r="C45" i="100"/>
  <c r="C58" i="100"/>
  <c r="C59" i="100"/>
  <c r="C60" i="100"/>
  <c r="C61" i="100"/>
  <c r="C62" i="100"/>
  <c r="C63" i="100"/>
  <c r="C64" i="100"/>
  <c r="E12" i="100"/>
  <c r="D12" i="100"/>
  <c r="C12" i="100"/>
  <c r="A10" i="100"/>
  <c r="A7" i="100"/>
  <c r="A6" i="100"/>
  <c r="A5" i="100"/>
  <c r="D65" i="101" l="1"/>
  <c r="E47" i="101" s="1"/>
  <c r="D65" i="113"/>
  <c r="E15" i="113" s="1"/>
  <c r="D65" i="114"/>
  <c r="E47" i="114" s="1"/>
  <c r="D65" i="117"/>
  <c r="E22" i="117" s="1"/>
  <c r="D65" i="120"/>
  <c r="E65" i="120" s="1"/>
  <c r="D65" i="100"/>
  <c r="E32" i="100" s="1"/>
  <c r="D65" i="105"/>
  <c r="E54" i="105" s="1"/>
  <c r="D65" i="108"/>
  <c r="E65" i="108" s="1"/>
  <c r="D65" i="112"/>
  <c r="E21" i="112" s="1"/>
  <c r="D65" i="116"/>
  <c r="E65" i="116" s="1"/>
  <c r="E41" i="120"/>
  <c r="D65" i="121"/>
  <c r="E33" i="121" s="1"/>
  <c r="D65" i="107"/>
  <c r="E22" i="107" s="1"/>
  <c r="D65" i="109"/>
  <c r="E39" i="109" s="1"/>
  <c r="D65" i="111"/>
  <c r="E43" i="111" s="1"/>
  <c r="E54" i="113"/>
  <c r="E21" i="113"/>
  <c r="D65" i="115"/>
  <c r="E51" i="115" s="1"/>
  <c r="E56" i="120"/>
  <c r="D65" i="123"/>
  <c r="E25" i="123" s="1"/>
  <c r="D65" i="125"/>
  <c r="E65" i="125" s="1"/>
  <c r="D65" i="127"/>
  <c r="E65" i="127" s="1"/>
  <c r="E49" i="113"/>
  <c r="D65" i="119"/>
  <c r="E55" i="119" s="1"/>
  <c r="E58" i="120"/>
  <c r="D65" i="124"/>
  <c r="E20" i="124" s="1"/>
  <c r="E63" i="101"/>
  <c r="E37" i="101"/>
  <c r="D65" i="103"/>
  <c r="E52" i="103" s="1"/>
  <c r="E62" i="101"/>
  <c r="E43" i="101"/>
  <c r="E29" i="101"/>
  <c r="E16" i="101"/>
  <c r="D65" i="104"/>
  <c r="E65" i="104" s="1"/>
  <c r="D65" i="106"/>
  <c r="D65" i="110"/>
  <c r="E27" i="110" s="1"/>
  <c r="E46" i="113"/>
  <c r="D65" i="129"/>
  <c r="E28" i="129" s="1"/>
  <c r="D65" i="130"/>
  <c r="E17" i="130" s="1"/>
  <c r="H65" i="136"/>
  <c r="D65" i="128"/>
  <c r="E65" i="128" s="1"/>
  <c r="D65" i="118"/>
  <c r="E65" i="118" s="1"/>
  <c r="E52" i="120"/>
  <c r="E60" i="120"/>
  <c r="E54" i="120"/>
  <c r="E29" i="120"/>
  <c r="D65" i="126"/>
  <c r="E25" i="126" s="1"/>
  <c r="D65" i="122"/>
  <c r="E56" i="122" s="1"/>
  <c r="D65" i="102"/>
  <c r="D13" i="96"/>
  <c r="D14" i="96"/>
  <c r="D15" i="96"/>
  <c r="D16" i="96"/>
  <c r="D17" i="96"/>
  <c r="D18" i="96"/>
  <c r="D19" i="96"/>
  <c r="D20" i="96"/>
  <c r="D21" i="96"/>
  <c r="D22" i="96"/>
  <c r="D23" i="96"/>
  <c r="D24" i="96"/>
  <c r="D25" i="96"/>
  <c r="D26" i="96"/>
  <c r="D30" i="96"/>
  <c r="D27" i="96"/>
  <c r="D28" i="96"/>
  <c r="D29" i="96"/>
  <c r="D31" i="96"/>
  <c r="D32" i="96"/>
  <c r="D33" i="96"/>
  <c r="D34" i="96"/>
  <c r="D35" i="96"/>
  <c r="D36" i="96"/>
  <c r="D37" i="96"/>
  <c r="D38" i="96"/>
  <c r="D39" i="96"/>
  <c r="D40" i="96"/>
  <c r="D41" i="96"/>
  <c r="D42" i="96"/>
  <c r="D43" i="96"/>
  <c r="D44" i="96"/>
  <c r="D45" i="96"/>
  <c r="D46" i="96"/>
  <c r="D47" i="96"/>
  <c r="D48" i="96"/>
  <c r="D49" i="96"/>
  <c r="D50" i="96"/>
  <c r="D51" i="96"/>
  <c r="D52" i="96"/>
  <c r="D53" i="96"/>
  <c r="D54" i="96"/>
  <c r="D55" i="96"/>
  <c r="D56" i="96"/>
  <c r="D57" i="96"/>
  <c r="D58" i="96"/>
  <c r="D59" i="96"/>
  <c r="D60" i="96"/>
  <c r="D61" i="96"/>
  <c r="D62" i="96"/>
  <c r="D63" i="96"/>
  <c r="D64" i="96"/>
  <c r="C64" i="96"/>
  <c r="C63" i="96"/>
  <c r="C62" i="96"/>
  <c r="C61" i="96"/>
  <c r="C60" i="96"/>
  <c r="C59" i="96"/>
  <c r="C58" i="96"/>
  <c r="C57" i="96"/>
  <c r="C56" i="96"/>
  <c r="C55" i="96"/>
  <c r="C54" i="96"/>
  <c r="C53" i="96"/>
  <c r="C52" i="96"/>
  <c r="C51" i="96"/>
  <c r="C50" i="96"/>
  <c r="C49" i="96"/>
  <c r="C48" i="96"/>
  <c r="C47" i="96"/>
  <c r="C46" i="96"/>
  <c r="C45" i="96"/>
  <c r="C44" i="96"/>
  <c r="C43" i="96"/>
  <c r="C42" i="96"/>
  <c r="C41" i="96"/>
  <c r="C40" i="96"/>
  <c r="C39" i="96"/>
  <c r="C38" i="96"/>
  <c r="C37" i="96"/>
  <c r="C36" i="96"/>
  <c r="C35" i="96"/>
  <c r="C34" i="96"/>
  <c r="C33" i="96"/>
  <c r="C32" i="96"/>
  <c r="C31" i="96"/>
  <c r="C29" i="96"/>
  <c r="C28" i="96"/>
  <c r="C27" i="96"/>
  <c r="C30" i="96"/>
  <c r="C26" i="96"/>
  <c r="C25" i="96"/>
  <c r="C24" i="96"/>
  <c r="C23" i="96"/>
  <c r="C22" i="96"/>
  <c r="C21" i="96"/>
  <c r="C20" i="96"/>
  <c r="C19" i="96"/>
  <c r="C18" i="96"/>
  <c r="C17" i="96"/>
  <c r="C16" i="96"/>
  <c r="C15" i="96"/>
  <c r="C14" i="96"/>
  <c r="C13" i="96"/>
  <c r="E12" i="96"/>
  <c r="D12" i="96"/>
  <c r="C12" i="96"/>
  <c r="A10" i="96"/>
  <c r="A7" i="96"/>
  <c r="A6" i="96"/>
  <c r="A5" i="96"/>
  <c r="E64" i="123" l="1"/>
  <c r="E46" i="121"/>
  <c r="E19" i="123"/>
  <c r="E47" i="123"/>
  <c r="E20" i="120"/>
  <c r="E40" i="119"/>
  <c r="E39" i="101"/>
  <c r="E17" i="101"/>
  <c r="E15" i="120"/>
  <c r="E57" i="120"/>
  <c r="E30" i="120"/>
  <c r="E25" i="130"/>
  <c r="E33" i="123"/>
  <c r="E31" i="123"/>
  <c r="E27" i="123"/>
  <c r="E53" i="119"/>
  <c r="E58" i="123"/>
  <c r="E17" i="123"/>
  <c r="E35" i="123"/>
  <c r="E52" i="123"/>
  <c r="E54" i="119"/>
  <c r="E34" i="109"/>
  <c r="E63" i="121"/>
  <c r="E29" i="123"/>
  <c r="E43" i="123"/>
  <c r="E60" i="123"/>
  <c r="E20" i="119"/>
  <c r="E58" i="109"/>
  <c r="E43" i="109"/>
  <c r="E16" i="109"/>
  <c r="E28" i="109"/>
  <c r="E62" i="105"/>
  <c r="E30" i="123"/>
  <c r="E31" i="109"/>
  <c r="E31" i="115"/>
  <c r="E36" i="109"/>
  <c r="E29" i="109"/>
  <c r="E63" i="123"/>
  <c r="E47" i="116"/>
  <c r="E15" i="105"/>
  <c r="E34" i="105"/>
  <c r="E21" i="108"/>
  <c r="E45" i="108"/>
  <c r="E19" i="127"/>
  <c r="E41" i="123"/>
  <c r="E46" i="123"/>
  <c r="E56" i="123"/>
  <c r="E19" i="120"/>
  <c r="E39" i="120"/>
  <c r="E28" i="119"/>
  <c r="E55" i="113"/>
  <c r="E19" i="109"/>
  <c r="E53" i="109"/>
  <c r="E25" i="108"/>
  <c r="E38" i="105"/>
  <c r="E15" i="101"/>
  <c r="E46" i="101"/>
  <c r="E45" i="105"/>
  <c r="E44" i="101"/>
  <c r="E28" i="123"/>
  <c r="E28" i="120"/>
  <c r="E44" i="117"/>
  <c r="E35" i="120"/>
  <c r="E57" i="117"/>
  <c r="E45" i="101"/>
  <c r="E24" i="119"/>
  <c r="E17" i="109"/>
  <c r="E22" i="127"/>
  <c r="E55" i="108"/>
  <c r="E48" i="105"/>
  <c r="E45" i="120"/>
  <c r="E50" i="120"/>
  <c r="E14" i="116"/>
  <c r="E49" i="124"/>
  <c r="E52" i="115"/>
  <c r="E22" i="108"/>
  <c r="E28" i="107"/>
  <c r="E27" i="115"/>
  <c r="E42" i="123"/>
  <c r="E39" i="114"/>
  <c r="E52" i="108"/>
  <c r="E16" i="129"/>
  <c r="E19" i="115"/>
  <c r="E56" i="115"/>
  <c r="E54" i="115"/>
  <c r="E34" i="116"/>
  <c r="E25" i="115"/>
  <c r="E51" i="108"/>
  <c r="E29" i="108"/>
  <c r="E45" i="103"/>
  <c r="E52" i="128"/>
  <c r="E30" i="124"/>
  <c r="E30" i="121"/>
  <c r="E37" i="119"/>
  <c r="E64" i="119"/>
  <c r="E27" i="125"/>
  <c r="E36" i="115"/>
  <c r="E35" i="109"/>
  <c r="E26" i="109"/>
  <c r="E49" i="109"/>
  <c r="E62" i="109"/>
  <c r="E46" i="108"/>
  <c r="E27" i="105"/>
  <c r="E44" i="105"/>
  <c r="E58" i="105"/>
  <c r="E32" i="103"/>
  <c r="E36" i="103"/>
  <c r="E39" i="105"/>
  <c r="E63" i="105"/>
  <c r="E26" i="101"/>
  <c r="E41" i="127"/>
  <c r="E35" i="119"/>
  <c r="E39" i="121"/>
  <c r="E42" i="115"/>
  <c r="E42" i="109"/>
  <c r="E44" i="108"/>
  <c r="E59" i="101"/>
  <c r="E37" i="108"/>
  <c r="E35" i="101"/>
  <c r="E33" i="130"/>
  <c r="E62" i="121"/>
  <c r="E40" i="130"/>
  <c r="E51" i="111"/>
  <c r="E16" i="105"/>
  <c r="E31" i="105"/>
  <c r="E51" i="105"/>
  <c r="E46" i="103"/>
  <c r="E30" i="105"/>
  <c r="E52" i="105"/>
  <c r="E23" i="103"/>
  <c r="E36" i="121"/>
  <c r="E60" i="109"/>
  <c r="E13" i="105"/>
  <c r="E24" i="105"/>
  <c r="E17" i="124"/>
  <c r="E14" i="121"/>
  <c r="E21" i="105"/>
  <c r="E36" i="105"/>
  <c r="E55" i="105"/>
  <c r="E29" i="103"/>
  <c r="E59" i="103"/>
  <c r="E32" i="105"/>
  <c r="E56" i="105"/>
  <c r="E20" i="121"/>
  <c r="E13" i="109"/>
  <c r="E25" i="105"/>
  <c r="E41" i="105"/>
  <c r="E45" i="129"/>
  <c r="E14" i="126"/>
  <c r="E58" i="124"/>
  <c r="E47" i="124"/>
  <c r="E39" i="124"/>
  <c r="E52" i="116"/>
  <c r="E20" i="116"/>
  <c r="E38" i="116"/>
  <c r="E18" i="128"/>
  <c r="E34" i="127"/>
  <c r="E47" i="126"/>
  <c r="E25" i="124"/>
  <c r="E50" i="124"/>
  <c r="E61" i="124"/>
  <c r="E29" i="119"/>
  <c r="E36" i="119"/>
  <c r="E50" i="119"/>
  <c r="E33" i="127"/>
  <c r="E58" i="125"/>
  <c r="E16" i="117"/>
  <c r="E33" i="115"/>
  <c r="E39" i="115"/>
  <c r="E60" i="115"/>
  <c r="E24" i="108"/>
  <c r="E47" i="108"/>
  <c r="E59" i="108"/>
  <c r="E61" i="107"/>
  <c r="E20" i="101"/>
  <c r="E27" i="101"/>
  <c r="E57" i="101"/>
  <c r="E31" i="101"/>
  <c r="E54" i="101"/>
  <c r="E22" i="126"/>
  <c r="E29" i="124"/>
  <c r="E13" i="119"/>
  <c r="E18" i="115"/>
  <c r="E62" i="115"/>
  <c r="E60" i="126"/>
  <c r="E60" i="124"/>
  <c r="E31" i="119"/>
  <c r="E13" i="115"/>
  <c r="E15" i="108"/>
  <c r="E38" i="108"/>
  <c r="E60" i="108"/>
  <c r="E51" i="103"/>
  <c r="E54" i="123"/>
  <c r="E17" i="119"/>
  <c r="E13" i="108"/>
  <c r="E61" i="108"/>
  <c r="E27" i="103"/>
  <c r="E60" i="101"/>
  <c r="E34" i="108"/>
  <c r="E13" i="101"/>
  <c r="E22" i="116"/>
  <c r="E56" i="116"/>
  <c r="E18" i="116"/>
  <c r="E21" i="126"/>
  <c r="E21" i="124"/>
  <c r="E53" i="124"/>
  <c r="E54" i="125"/>
  <c r="E33" i="125"/>
  <c r="E32" i="107"/>
  <c r="E26" i="124"/>
  <c r="E41" i="119"/>
  <c r="E55" i="124"/>
  <c r="E58" i="115"/>
  <c r="E49" i="108"/>
  <c r="E31" i="108"/>
  <c r="E19" i="116"/>
  <c r="E39" i="116"/>
  <c r="E59" i="116"/>
  <c r="E43" i="128"/>
  <c r="E39" i="127"/>
  <c r="E16" i="124"/>
  <c r="E24" i="124"/>
  <c r="E44" i="124"/>
  <c r="E57" i="124"/>
  <c r="E23" i="119"/>
  <c r="E44" i="119"/>
  <c r="E61" i="119"/>
  <c r="E53" i="127"/>
  <c r="E38" i="125"/>
  <c r="E14" i="115"/>
  <c r="E23" i="115"/>
  <c r="E43" i="115"/>
  <c r="E64" i="115"/>
  <c r="E22" i="111"/>
  <c r="E20" i="108"/>
  <c r="E23" i="108"/>
  <c r="E35" i="108"/>
  <c r="E63" i="108"/>
  <c r="E48" i="101"/>
  <c r="E49" i="101"/>
  <c r="E58" i="101"/>
  <c r="E32" i="101"/>
  <c r="E53" i="101"/>
  <c r="E64" i="126"/>
  <c r="E52" i="124"/>
  <c r="E16" i="119"/>
  <c r="E24" i="115"/>
  <c r="E61" i="125"/>
  <c r="E29" i="117"/>
  <c r="E22" i="115"/>
  <c r="E16" i="108"/>
  <c r="E48" i="108"/>
  <c r="E64" i="108"/>
  <c r="E52" i="101"/>
  <c r="E45" i="119"/>
  <c r="E56" i="109"/>
  <c r="E18" i="108"/>
  <c r="E25" i="101"/>
  <c r="E33" i="120"/>
  <c r="E22" i="105"/>
  <c r="E24" i="101"/>
  <c r="E65" i="112"/>
  <c r="E58" i="112"/>
  <c r="E23" i="112"/>
  <c r="E44" i="112"/>
  <c r="E57" i="112"/>
  <c r="E17" i="112"/>
  <c r="E60" i="112"/>
  <c r="E33" i="114"/>
  <c r="E60" i="114"/>
  <c r="E22" i="114"/>
  <c r="E14" i="114"/>
  <c r="E59" i="114"/>
  <c r="E25" i="114"/>
  <c r="E38" i="114"/>
  <c r="E29" i="114"/>
  <c r="E19" i="114"/>
  <c r="E17" i="114"/>
  <c r="E48" i="114"/>
  <c r="E61" i="114"/>
  <c r="E16" i="114"/>
  <c r="E45" i="114"/>
  <c r="E63" i="114"/>
  <c r="E62" i="114"/>
  <c r="E31" i="114"/>
  <c r="E53" i="114"/>
  <c r="E42" i="114"/>
  <c r="E51" i="114"/>
  <c r="E23" i="114"/>
  <c r="E21" i="114"/>
  <c r="E18" i="114"/>
  <c r="E26" i="114"/>
  <c r="E55" i="114"/>
  <c r="E50" i="114"/>
  <c r="E37" i="114"/>
  <c r="E57" i="114"/>
  <c r="E46" i="112"/>
  <c r="E52" i="110"/>
  <c r="E65" i="100"/>
  <c r="E21" i="100"/>
  <c r="E43" i="100"/>
  <c r="E48" i="100"/>
  <c r="E16" i="100"/>
  <c r="E65" i="113"/>
  <c r="E28" i="113"/>
  <c r="E64" i="113"/>
  <c r="E26" i="113"/>
  <c r="E63" i="113"/>
  <c r="E38" i="113"/>
  <c r="E32" i="113"/>
  <c r="E14" i="113"/>
  <c r="E39" i="113"/>
  <c r="E53" i="113"/>
  <c r="E30" i="113"/>
  <c r="E16" i="113"/>
  <c r="E47" i="113"/>
  <c r="E45" i="113"/>
  <c r="E17" i="113"/>
  <c r="E48" i="113"/>
  <c r="E59" i="113"/>
  <c r="E29" i="113"/>
  <c r="E61" i="113"/>
  <c r="E23" i="113"/>
  <c r="E51" i="113"/>
  <c r="E60" i="113"/>
  <c r="E40" i="113"/>
  <c r="E25" i="113"/>
  <c r="E35" i="113"/>
  <c r="E62" i="113"/>
  <c r="E34" i="113"/>
  <c r="E24" i="113"/>
  <c r="E22" i="113"/>
  <c r="E52" i="113"/>
  <c r="E13" i="113"/>
  <c r="E56" i="113"/>
  <c r="E20" i="113"/>
  <c r="E42" i="113"/>
  <c r="E34" i="130"/>
  <c r="E43" i="130"/>
  <c r="E16" i="130"/>
  <c r="E60" i="130"/>
  <c r="E39" i="130"/>
  <c r="E63" i="130"/>
  <c r="E36" i="130"/>
  <c r="E42" i="130"/>
  <c r="E20" i="130"/>
  <c r="E35" i="130"/>
  <c r="E18" i="130"/>
  <c r="E21" i="130"/>
  <c r="E18" i="113"/>
  <c r="E29" i="130"/>
  <c r="E36" i="113"/>
  <c r="E43" i="113"/>
  <c r="E19" i="110"/>
  <c r="E31" i="110"/>
  <c r="E39" i="110"/>
  <c r="E33" i="110"/>
  <c r="E13" i="110"/>
  <c r="E14" i="110"/>
  <c r="E63" i="110"/>
  <c r="E58" i="102"/>
  <c r="E37" i="102"/>
  <c r="E14" i="102"/>
  <c r="E27" i="129"/>
  <c r="E13" i="129"/>
  <c r="E26" i="129"/>
  <c r="E59" i="129"/>
  <c r="E58" i="129"/>
  <c r="E29" i="129"/>
  <c r="E47" i="129"/>
  <c r="E57" i="129"/>
  <c r="E34" i="114"/>
  <c r="E32" i="114"/>
  <c r="E20" i="114"/>
  <c r="E37" i="113"/>
  <c r="E44" i="110"/>
  <c r="E47" i="107"/>
  <c r="E47" i="120"/>
  <c r="E13" i="126"/>
  <c r="E59" i="126"/>
  <c r="E22" i="120"/>
  <c r="E23" i="120"/>
  <c r="E48" i="120"/>
  <c r="E33" i="126"/>
  <c r="E39" i="117"/>
  <c r="E43" i="107"/>
  <c r="E62" i="124"/>
  <c r="E44" i="120"/>
  <c r="E62" i="119"/>
  <c r="E64" i="124"/>
  <c r="E32" i="123"/>
  <c r="E16" i="120"/>
  <c r="E32" i="120"/>
  <c r="E61" i="120"/>
  <c r="E48" i="119"/>
  <c r="E49" i="115"/>
  <c r="E40" i="109"/>
  <c r="E42" i="107"/>
  <c r="E55" i="120"/>
  <c r="E46" i="117"/>
  <c r="E33" i="109"/>
  <c r="E42" i="108"/>
  <c r="E30" i="101"/>
  <c r="E42" i="101"/>
  <c r="E45" i="124"/>
  <c r="E13" i="120"/>
  <c r="E26" i="120"/>
  <c r="E35" i="115"/>
  <c r="E52" i="109"/>
  <c r="E62" i="108"/>
  <c r="E55" i="103"/>
  <c r="E28" i="101"/>
  <c r="E21" i="120"/>
  <c r="E40" i="120"/>
  <c r="E51" i="120"/>
  <c r="E50" i="117"/>
  <c r="E26" i="107"/>
  <c r="E58" i="107"/>
  <c r="E46" i="120"/>
  <c r="E31" i="124"/>
  <c r="E27" i="120"/>
  <c r="E37" i="120"/>
  <c r="E22" i="119"/>
  <c r="E15" i="124"/>
  <c r="E25" i="120"/>
  <c r="E62" i="120"/>
  <c r="E45" i="109"/>
  <c r="E18" i="120"/>
  <c r="E63" i="120"/>
  <c r="E40" i="115"/>
  <c r="E52" i="102"/>
  <c r="E65" i="106"/>
  <c r="E56" i="106"/>
  <c r="E43" i="106"/>
  <c r="E46" i="106"/>
  <c r="E55" i="106"/>
  <c r="E52" i="106"/>
  <c r="E24" i="106"/>
  <c r="E40" i="117"/>
  <c r="E47" i="117"/>
  <c r="E23" i="117"/>
  <c r="E64" i="117"/>
  <c r="E28" i="117"/>
  <c r="E56" i="117"/>
  <c r="E14" i="117"/>
  <c r="E58" i="117"/>
  <c r="E17" i="117"/>
  <c r="E59" i="117"/>
  <c r="E42" i="117"/>
  <c r="E25" i="117"/>
  <c r="E21" i="102"/>
  <c r="E51" i="102"/>
  <c r="E57" i="102"/>
  <c r="E60" i="102"/>
  <c r="E19" i="121"/>
  <c r="E34" i="121"/>
  <c r="E54" i="130"/>
  <c r="E37" i="130"/>
  <c r="E26" i="130"/>
  <c r="E51" i="130"/>
  <c r="E15" i="117"/>
  <c r="E54" i="117"/>
  <c r="E32" i="106"/>
  <c r="E38" i="103"/>
  <c r="E44" i="121"/>
  <c r="E27" i="117"/>
  <c r="E60" i="117"/>
  <c r="E15" i="130"/>
  <c r="E49" i="130"/>
  <c r="E60" i="129"/>
  <c r="E23" i="121"/>
  <c r="E47" i="121"/>
  <c r="E18" i="117"/>
  <c r="E33" i="117"/>
  <c r="E49" i="117"/>
  <c r="E32" i="121"/>
  <c r="E44" i="103"/>
  <c r="E18" i="121"/>
  <c r="E57" i="121"/>
  <c r="E31" i="117"/>
  <c r="E48" i="103"/>
  <c r="E23" i="102"/>
  <c r="E54" i="102"/>
  <c r="E18" i="102"/>
  <c r="E29" i="102"/>
  <c r="E35" i="102"/>
  <c r="E28" i="102"/>
  <c r="E20" i="102"/>
  <c r="E27" i="116"/>
  <c r="E53" i="116"/>
  <c r="E17" i="116"/>
  <c r="E25" i="116"/>
  <c r="E55" i="116"/>
  <c r="E51" i="116"/>
  <c r="E50" i="116"/>
  <c r="E19" i="130"/>
  <c r="E59" i="130"/>
  <c r="E57" i="130"/>
  <c r="E19" i="129"/>
  <c r="E62" i="129"/>
  <c r="E65" i="126"/>
  <c r="E19" i="126"/>
  <c r="E30" i="126"/>
  <c r="E22" i="121"/>
  <c r="E38" i="121"/>
  <c r="E54" i="121"/>
  <c r="E47" i="130"/>
  <c r="E38" i="130"/>
  <c r="E41" i="130"/>
  <c r="E30" i="129"/>
  <c r="E20" i="129"/>
  <c r="E14" i="130"/>
  <c r="E31" i="130"/>
  <c r="E53" i="130"/>
  <c r="E31" i="126"/>
  <c r="E21" i="117"/>
  <c r="E32" i="117"/>
  <c r="E37" i="117"/>
  <c r="E46" i="111"/>
  <c r="E35" i="110"/>
  <c r="E61" i="110"/>
  <c r="E47" i="106"/>
  <c r="E14" i="103"/>
  <c r="E33" i="103"/>
  <c r="E41" i="103"/>
  <c r="E64" i="103"/>
  <c r="E13" i="103"/>
  <c r="E40" i="103"/>
  <c r="E13" i="124"/>
  <c r="E35" i="124"/>
  <c r="E15" i="121"/>
  <c r="E52" i="121"/>
  <c r="E65" i="119"/>
  <c r="E60" i="119"/>
  <c r="E27" i="119"/>
  <c r="E30" i="119"/>
  <c r="E47" i="119"/>
  <c r="E15" i="119"/>
  <c r="E25" i="119"/>
  <c r="E51" i="119"/>
  <c r="E38" i="119"/>
  <c r="E14" i="119"/>
  <c r="E56" i="119"/>
  <c r="E52" i="117"/>
  <c r="E15" i="115"/>
  <c r="E45" i="115"/>
  <c r="E55" i="130"/>
  <c r="E46" i="130"/>
  <c r="E42" i="124"/>
  <c r="E65" i="123"/>
  <c r="E51" i="123"/>
  <c r="E22" i="123"/>
  <c r="E23" i="123"/>
  <c r="E48" i="123"/>
  <c r="E14" i="123"/>
  <c r="E15" i="123"/>
  <c r="E53" i="123"/>
  <c r="E34" i="123"/>
  <c r="E49" i="123"/>
  <c r="E31" i="121"/>
  <c r="E51" i="121"/>
  <c r="E18" i="119"/>
  <c r="E32" i="119"/>
  <c r="E19" i="117"/>
  <c r="E53" i="117"/>
  <c r="E63" i="117"/>
  <c r="E29" i="115"/>
  <c r="E53" i="115"/>
  <c r="E30" i="114"/>
  <c r="E52" i="114"/>
  <c r="E17" i="110"/>
  <c r="E65" i="109"/>
  <c r="E30" i="109"/>
  <c r="E55" i="109"/>
  <c r="E25" i="109"/>
  <c r="E50" i="109"/>
  <c r="E37" i="109"/>
  <c r="E20" i="109"/>
  <c r="E47" i="109"/>
  <c r="E18" i="109"/>
  <c r="E63" i="109"/>
  <c r="E44" i="109"/>
  <c r="E32" i="109"/>
  <c r="E54" i="109"/>
  <c r="E65" i="107"/>
  <c r="E63" i="107"/>
  <c r="E45" i="107"/>
  <c r="E35" i="107"/>
  <c r="E53" i="107"/>
  <c r="E23" i="107"/>
  <c r="E25" i="107"/>
  <c r="E40" i="105"/>
  <c r="E18" i="123"/>
  <c r="E48" i="121"/>
  <c r="E59" i="119"/>
  <c r="E20" i="115"/>
  <c r="E46" i="114"/>
  <c r="E22" i="109"/>
  <c r="E28" i="106"/>
  <c r="E49" i="105"/>
  <c r="E21" i="123"/>
  <c r="E52" i="119"/>
  <c r="E36" i="117"/>
  <c r="E41" i="109"/>
  <c r="E39" i="106"/>
  <c r="E65" i="101"/>
  <c r="E41" i="101"/>
  <c r="E23" i="101"/>
  <c r="E56" i="101"/>
  <c r="E34" i="101"/>
  <c r="E18" i="101"/>
  <c r="E21" i="101"/>
  <c r="E61" i="101"/>
  <c r="E40" i="101"/>
  <c r="E19" i="101"/>
  <c r="E64" i="101"/>
  <c r="E55" i="101"/>
  <c r="E38" i="101"/>
  <c r="E14" i="101"/>
  <c r="E36" i="101"/>
  <c r="E51" i="101"/>
  <c r="E59" i="102"/>
  <c r="E36" i="102"/>
  <c r="E48" i="102"/>
  <c r="E49" i="102"/>
  <c r="E65" i="121"/>
  <c r="E49" i="121"/>
  <c r="E25" i="121"/>
  <c r="E64" i="121"/>
  <c r="E24" i="121"/>
  <c r="E41" i="121"/>
  <c r="E21" i="121"/>
  <c r="E56" i="121"/>
  <c r="E13" i="121"/>
  <c r="E59" i="121"/>
  <c r="E43" i="121"/>
  <c r="E27" i="121"/>
  <c r="E53" i="121"/>
  <c r="E44" i="102"/>
  <c r="E19" i="102"/>
  <c r="E22" i="102"/>
  <c r="E45" i="102"/>
  <c r="E50" i="121"/>
  <c r="E65" i="129"/>
  <c r="E44" i="129"/>
  <c r="E26" i="117"/>
  <c r="E62" i="117"/>
  <c r="E65" i="103"/>
  <c r="E63" i="103"/>
  <c r="E24" i="103"/>
  <c r="E39" i="103"/>
  <c r="E53" i="103"/>
  <c r="E60" i="103"/>
  <c r="E31" i="103"/>
  <c r="E54" i="103"/>
  <c r="E16" i="103"/>
  <c r="E33" i="102"/>
  <c r="E56" i="102"/>
  <c r="E17" i="102"/>
  <c r="E39" i="102"/>
  <c r="E64" i="102"/>
  <c r="E27" i="102"/>
  <c r="E43" i="102"/>
  <c r="E23" i="116"/>
  <c r="E61" i="116"/>
  <c r="E46" i="116"/>
  <c r="E32" i="116"/>
  <c r="E15" i="116"/>
  <c r="E44" i="116"/>
  <c r="E24" i="130"/>
  <c r="E48" i="130"/>
  <c r="E44" i="130"/>
  <c r="E43" i="129"/>
  <c r="E26" i="121"/>
  <c r="E42" i="121"/>
  <c r="E58" i="121"/>
  <c r="E27" i="130"/>
  <c r="E50" i="130"/>
  <c r="E61" i="130"/>
  <c r="E41" i="129"/>
  <c r="E23" i="130"/>
  <c r="E45" i="130"/>
  <c r="E64" i="130"/>
  <c r="E42" i="129"/>
  <c r="E24" i="117"/>
  <c r="E41" i="117"/>
  <c r="E48" i="117"/>
  <c r="E65" i="110"/>
  <c r="E26" i="110"/>
  <c r="E60" i="110"/>
  <c r="E38" i="110"/>
  <c r="E59" i="110"/>
  <c r="E16" i="110"/>
  <c r="E62" i="110"/>
  <c r="E56" i="110"/>
  <c r="E29" i="110"/>
  <c r="E50" i="110"/>
  <c r="E58" i="110"/>
  <c r="E20" i="110"/>
  <c r="E41" i="110"/>
  <c r="E13" i="106"/>
  <c r="E57" i="106"/>
  <c r="E19" i="103"/>
  <c r="E42" i="103"/>
  <c r="E57" i="103"/>
  <c r="E18" i="106"/>
  <c r="E21" i="103"/>
  <c r="E58" i="103"/>
  <c r="E65" i="124"/>
  <c r="E32" i="124"/>
  <c r="E40" i="124"/>
  <c r="E27" i="124"/>
  <c r="E46" i="124"/>
  <c r="E56" i="124"/>
  <c r="E43" i="124"/>
  <c r="E19" i="124"/>
  <c r="E48" i="124"/>
  <c r="E28" i="121"/>
  <c r="E60" i="121"/>
  <c r="E43" i="117"/>
  <c r="E30" i="130"/>
  <c r="E62" i="130"/>
  <c r="E37" i="126"/>
  <c r="E28" i="124"/>
  <c r="E36" i="124"/>
  <c r="E17" i="121"/>
  <c r="E35" i="121"/>
  <c r="E55" i="121"/>
  <c r="E20" i="117"/>
  <c r="E55" i="117"/>
  <c r="E65" i="115"/>
  <c r="E38" i="115"/>
  <c r="E41" i="115"/>
  <c r="E63" i="115"/>
  <c r="E28" i="115"/>
  <c r="E46" i="115"/>
  <c r="E61" i="115"/>
  <c r="E34" i="115"/>
  <c r="E16" i="115"/>
  <c r="E30" i="115"/>
  <c r="E36" i="110"/>
  <c r="E56" i="103"/>
  <c r="E48" i="126"/>
  <c r="E38" i="117"/>
  <c r="E50" i="115"/>
  <c r="E43" i="110"/>
  <c r="E65" i="105"/>
  <c r="E50" i="105"/>
  <c r="E20" i="105"/>
  <c r="E64" i="105"/>
  <c r="E29" i="105"/>
  <c r="E17" i="105"/>
  <c r="E33" i="105"/>
  <c r="E53" i="105"/>
  <c r="E19" i="105"/>
  <c r="E26" i="103"/>
  <c r="E18" i="124"/>
  <c r="E37" i="121"/>
  <c r="E63" i="119"/>
  <c r="E17" i="115"/>
  <c r="E65" i="114"/>
  <c r="E54" i="114"/>
  <c r="E27" i="114"/>
  <c r="E13" i="114"/>
  <c r="E56" i="114"/>
  <c r="E43" i="114"/>
  <c r="E49" i="114"/>
  <c r="E24" i="114"/>
  <c r="E40" i="114"/>
  <c r="E15" i="114"/>
  <c r="E58" i="114"/>
  <c r="E35" i="114"/>
  <c r="E44" i="114"/>
  <c r="E41" i="114"/>
  <c r="E23" i="106"/>
  <c r="E17" i="103"/>
  <c r="E54" i="100"/>
  <c r="E33" i="108"/>
  <c r="E36" i="120"/>
  <c r="E31" i="113"/>
  <c r="E14" i="108"/>
  <c r="E43" i="108"/>
  <c r="E19" i="108"/>
  <c r="E50" i="108"/>
  <c r="E20" i="122"/>
  <c r="E54" i="122"/>
  <c r="E35" i="118"/>
  <c r="E46" i="128"/>
  <c r="E48" i="128"/>
  <c r="E39" i="104"/>
  <c r="E37" i="104"/>
  <c r="E40" i="122"/>
  <c r="E48" i="118"/>
  <c r="E30" i="128"/>
  <c r="E41" i="128"/>
  <c r="E44" i="128"/>
  <c r="E50" i="127"/>
  <c r="E61" i="127"/>
  <c r="E24" i="122"/>
  <c r="E46" i="122"/>
  <c r="E15" i="118"/>
  <c r="E47" i="118"/>
  <c r="E14" i="111"/>
  <c r="E65" i="111"/>
  <c r="E54" i="111"/>
  <c r="E28" i="127"/>
  <c r="E47" i="127"/>
  <c r="E58" i="122"/>
  <c r="E17" i="118"/>
  <c r="E36" i="112"/>
  <c r="E16" i="104"/>
  <c r="E48" i="104"/>
  <c r="E59" i="104"/>
  <c r="E40" i="100"/>
  <c r="E20" i="125"/>
  <c r="E29" i="122"/>
  <c r="E61" i="122"/>
  <c r="E23" i="118"/>
  <c r="E56" i="118"/>
  <c r="E40" i="112"/>
  <c r="E26" i="111"/>
  <c r="E59" i="111"/>
  <c r="E24" i="104"/>
  <c r="E41" i="104"/>
  <c r="E42" i="100"/>
  <c r="D65" i="96"/>
  <c r="E65" i="96" s="1"/>
  <c r="E23" i="128"/>
  <c r="E50" i="126"/>
  <c r="E39" i="122"/>
  <c r="E19" i="118"/>
  <c r="E31" i="129"/>
  <c r="E61" i="129"/>
  <c r="E34" i="128"/>
  <c r="E20" i="127"/>
  <c r="E51" i="127"/>
  <c r="E39" i="126"/>
  <c r="E64" i="125"/>
  <c r="E36" i="125"/>
  <c r="E39" i="125"/>
  <c r="E22" i="112"/>
  <c r="E50" i="112"/>
  <c r="E28" i="111"/>
  <c r="E60" i="111"/>
  <c r="E29" i="106"/>
  <c r="E61" i="106"/>
  <c r="E32" i="104"/>
  <c r="E30" i="100"/>
  <c r="E56" i="100"/>
  <c r="E58" i="106"/>
  <c r="E40" i="104"/>
  <c r="E51" i="100"/>
  <c r="E18" i="122"/>
  <c r="E37" i="118"/>
  <c r="E18" i="111"/>
  <c r="E32" i="129"/>
  <c r="E63" i="129"/>
  <c r="E56" i="128"/>
  <c r="E54" i="128"/>
  <c r="E30" i="127"/>
  <c r="E18" i="126"/>
  <c r="E42" i="126"/>
  <c r="E51" i="125"/>
  <c r="E35" i="125"/>
  <c r="E15" i="125"/>
  <c r="E27" i="122"/>
  <c r="E18" i="118"/>
  <c r="E40" i="118"/>
  <c r="E47" i="112"/>
  <c r="E50" i="111"/>
  <c r="E56" i="111"/>
  <c r="E29" i="107"/>
  <c r="E62" i="107"/>
  <c r="E33" i="106"/>
  <c r="E62" i="106"/>
  <c r="E43" i="104"/>
  <c r="E19" i="100"/>
  <c r="E64" i="100"/>
  <c r="E26" i="127"/>
  <c r="E52" i="127"/>
  <c r="E40" i="126"/>
  <c r="E53" i="126"/>
  <c r="E25" i="122"/>
  <c r="E63" i="122"/>
  <c r="E30" i="118"/>
  <c r="E55" i="118"/>
  <c r="E13" i="112"/>
  <c r="E39" i="112"/>
  <c r="E49" i="111"/>
  <c r="E44" i="111"/>
  <c r="E33" i="107"/>
  <c r="E17" i="107"/>
  <c r="E50" i="107"/>
  <c r="E25" i="106"/>
  <c r="E49" i="106"/>
  <c r="E59" i="106"/>
  <c r="E14" i="104"/>
  <c r="E51" i="104"/>
  <c r="E44" i="104"/>
  <c r="E50" i="104"/>
  <c r="E13" i="100"/>
  <c r="E23" i="100"/>
  <c r="E49" i="100"/>
  <c r="E61" i="100"/>
  <c r="E19" i="125"/>
  <c r="E32" i="122"/>
  <c r="E31" i="122"/>
  <c r="E44" i="122"/>
  <c r="E64" i="122"/>
  <c r="E39" i="118"/>
  <c r="E46" i="118"/>
  <c r="E60" i="118"/>
  <c r="E37" i="112"/>
  <c r="E26" i="112"/>
  <c r="E49" i="112"/>
  <c r="E62" i="112"/>
  <c r="E39" i="111"/>
  <c r="E55" i="111"/>
  <c r="E63" i="111"/>
  <c r="E14" i="107"/>
  <c r="E38" i="107"/>
  <c r="E55" i="107"/>
  <c r="E64" i="107"/>
  <c r="E40" i="106"/>
  <c r="E36" i="106"/>
  <c r="E60" i="106"/>
  <c r="E15" i="104"/>
  <c r="E26" i="104"/>
  <c r="E45" i="104"/>
  <c r="E18" i="100"/>
  <c r="E35" i="100"/>
  <c r="E53" i="100"/>
  <c r="E53" i="102"/>
  <c r="E32" i="102"/>
  <c r="E15" i="129"/>
  <c r="E35" i="129"/>
  <c r="E51" i="129"/>
  <c r="E15" i="128"/>
  <c r="E27" i="128"/>
  <c r="E49" i="128"/>
  <c r="E63" i="128"/>
  <c r="E29" i="127"/>
  <c r="E44" i="127"/>
  <c r="E59" i="127"/>
  <c r="E17" i="126"/>
  <c r="E38" i="126"/>
  <c r="E51" i="126"/>
  <c r="E36" i="122"/>
  <c r="E37" i="122"/>
  <c r="E38" i="122"/>
  <c r="E20" i="118"/>
  <c r="E34" i="118"/>
  <c r="E53" i="118"/>
  <c r="E21" i="129"/>
  <c r="E33" i="129"/>
  <c r="E49" i="129"/>
  <c r="E64" i="129"/>
  <c r="E21" i="128"/>
  <c r="E40" i="128"/>
  <c r="E58" i="128"/>
  <c r="E65" i="130"/>
  <c r="E13" i="130"/>
  <c r="E28" i="130"/>
  <c r="E32" i="130"/>
  <c r="E58" i="130"/>
  <c r="E17" i="129"/>
  <c r="E34" i="129"/>
  <c r="E50" i="129"/>
  <c r="E20" i="128"/>
  <c r="E25" i="128"/>
  <c r="E35" i="128"/>
  <c r="E62" i="128"/>
  <c r="E32" i="127"/>
  <c r="E37" i="127"/>
  <c r="E46" i="127"/>
  <c r="E27" i="126"/>
  <c r="E36" i="126"/>
  <c r="E58" i="126"/>
  <c r="E63" i="125"/>
  <c r="E45" i="125"/>
  <c r="E37" i="125"/>
  <c r="E32" i="125"/>
  <c r="E23" i="125"/>
  <c r="E18" i="112"/>
  <c r="E43" i="112"/>
  <c r="E53" i="112"/>
  <c r="E16" i="111"/>
  <c r="E23" i="111"/>
  <c r="E41" i="111"/>
  <c r="E64" i="111"/>
  <c r="E25" i="110"/>
  <c r="E32" i="110"/>
  <c r="E47" i="110"/>
  <c r="E20" i="107"/>
  <c r="E46" i="107"/>
  <c r="E48" i="107"/>
  <c r="E15" i="106"/>
  <c r="E27" i="106"/>
  <c r="E51" i="106"/>
  <c r="E35" i="104"/>
  <c r="E53" i="104"/>
  <c r="E57" i="104"/>
  <c r="E29" i="100"/>
  <c r="E39" i="100"/>
  <c r="E59" i="100"/>
  <c r="E45" i="106"/>
  <c r="E29" i="104"/>
  <c r="E54" i="104"/>
  <c r="E37" i="103"/>
  <c r="E61" i="103"/>
  <c r="E26" i="100"/>
  <c r="E57" i="100"/>
  <c r="E62" i="127"/>
  <c r="E43" i="126"/>
  <c r="E41" i="124"/>
  <c r="E16" i="123"/>
  <c r="E50" i="123"/>
  <c r="E23" i="122"/>
  <c r="E46" i="119"/>
  <c r="E25" i="118"/>
  <c r="E59" i="118"/>
  <c r="E45" i="112"/>
  <c r="E24" i="111"/>
  <c r="E62" i="111"/>
  <c r="E22" i="130"/>
  <c r="E56" i="130"/>
  <c r="E52" i="130"/>
  <c r="E18" i="129"/>
  <c r="E36" i="129"/>
  <c r="E52" i="129"/>
  <c r="E14" i="128"/>
  <c r="E31" i="128"/>
  <c r="E50" i="128"/>
  <c r="E64" i="128"/>
  <c r="E21" i="127"/>
  <c r="E36" i="127"/>
  <c r="E57" i="127"/>
  <c r="E15" i="126"/>
  <c r="E29" i="126"/>
  <c r="E52" i="126"/>
  <c r="E57" i="125"/>
  <c r="E53" i="125"/>
  <c r="E44" i="125"/>
  <c r="E47" i="125"/>
  <c r="E24" i="125"/>
  <c r="E21" i="125"/>
  <c r="E16" i="125"/>
  <c r="E22" i="124"/>
  <c r="E34" i="124"/>
  <c r="E59" i="124"/>
  <c r="E13" i="123"/>
  <c r="E37" i="123"/>
  <c r="E39" i="123"/>
  <c r="E57" i="123"/>
  <c r="E15" i="122"/>
  <c r="E41" i="122"/>
  <c r="E33" i="122"/>
  <c r="E17" i="120"/>
  <c r="E38" i="120"/>
  <c r="E34" i="120"/>
  <c r="E64" i="120"/>
  <c r="E39" i="119"/>
  <c r="E43" i="119"/>
  <c r="E58" i="119"/>
  <c r="E38" i="118"/>
  <c r="E41" i="118"/>
  <c r="E54" i="118"/>
  <c r="E21" i="115"/>
  <c r="E44" i="115"/>
  <c r="E57" i="115"/>
  <c r="E14" i="112"/>
  <c r="E30" i="112"/>
  <c r="E33" i="112"/>
  <c r="E64" i="112"/>
  <c r="E19" i="111"/>
  <c r="E36" i="111"/>
  <c r="E57" i="111"/>
  <c r="E15" i="110"/>
  <c r="E28" i="110"/>
  <c r="E45" i="110"/>
  <c r="E23" i="109"/>
  <c r="E27" i="109"/>
  <c r="E59" i="109"/>
  <c r="E36" i="108"/>
  <c r="E26" i="108"/>
  <c r="E56" i="108"/>
  <c r="E13" i="107"/>
  <c r="E37" i="107"/>
  <c r="E54" i="107"/>
  <c r="E49" i="107"/>
  <c r="E34" i="106"/>
  <c r="E18" i="105"/>
  <c r="E59" i="105"/>
  <c r="E58" i="104"/>
  <c r="E30" i="103"/>
  <c r="E37" i="100"/>
  <c r="E14" i="127"/>
  <c r="E27" i="127"/>
  <c r="E56" i="127"/>
  <c r="E20" i="126"/>
  <c r="E61" i="126"/>
  <c r="E51" i="124"/>
  <c r="E24" i="123"/>
  <c r="E62" i="123"/>
  <c r="E28" i="122"/>
  <c r="E40" i="121"/>
  <c r="E14" i="120"/>
  <c r="E53" i="120"/>
  <c r="E19" i="119"/>
  <c r="E49" i="119"/>
  <c r="E28" i="118"/>
  <c r="E63" i="118"/>
  <c r="E30" i="117"/>
  <c r="E13" i="116"/>
  <c r="E32" i="115"/>
  <c r="E33" i="113"/>
  <c r="E57" i="113"/>
  <c r="E38" i="112"/>
  <c r="E48" i="112"/>
  <c r="E17" i="111"/>
  <c r="E37" i="111"/>
  <c r="E30" i="110"/>
  <c r="E46" i="110"/>
  <c r="E15" i="109"/>
  <c r="E38" i="109"/>
  <c r="E51" i="109"/>
  <c r="E64" i="109"/>
  <c r="E28" i="108"/>
  <c r="E30" i="108"/>
  <c r="E53" i="108"/>
  <c r="E19" i="107"/>
  <c r="E27" i="107"/>
  <c r="E56" i="107"/>
  <c r="E22" i="106"/>
  <c r="E19" i="106"/>
  <c r="E42" i="106"/>
  <c r="E63" i="106"/>
  <c r="E26" i="105"/>
  <c r="E42" i="105"/>
  <c r="E37" i="105"/>
  <c r="E19" i="104"/>
  <c r="E47" i="104"/>
  <c r="E42" i="104"/>
  <c r="E15" i="103"/>
  <c r="E25" i="103"/>
  <c r="E47" i="103"/>
  <c r="E62" i="103"/>
  <c r="E15" i="100"/>
  <c r="E34" i="100"/>
  <c r="E52" i="100"/>
  <c r="E18" i="125"/>
  <c r="E14" i="125"/>
  <c r="E33" i="124"/>
  <c r="E38" i="124"/>
  <c r="E54" i="124"/>
  <c r="E20" i="123"/>
  <c r="E45" i="123"/>
  <c r="E55" i="123"/>
  <c r="E19" i="122"/>
  <c r="E51" i="122"/>
  <c r="E16" i="121"/>
  <c r="E29" i="121"/>
  <c r="E45" i="121"/>
  <c r="E61" i="121"/>
  <c r="E24" i="120"/>
  <c r="E42" i="120"/>
  <c r="E49" i="120"/>
  <c r="E21" i="119"/>
  <c r="E33" i="119"/>
  <c r="E42" i="119"/>
  <c r="E14" i="118"/>
  <c r="E32" i="118"/>
  <c r="E49" i="118"/>
  <c r="E64" i="118"/>
  <c r="E35" i="117"/>
  <c r="E34" i="117"/>
  <c r="E37" i="115"/>
  <c r="E47" i="115"/>
  <c r="E55" i="115"/>
  <c r="E28" i="114"/>
  <c r="E36" i="114"/>
  <c r="E64" i="114"/>
  <c r="E19" i="113"/>
  <c r="E44" i="113"/>
  <c r="E41" i="113"/>
  <c r="E20" i="112"/>
  <c r="E28" i="112"/>
  <c r="E52" i="112"/>
  <c r="E15" i="111"/>
  <c r="E42" i="111"/>
  <c r="E52" i="111"/>
  <c r="E18" i="110"/>
  <c r="E40" i="110"/>
  <c r="E51" i="110"/>
  <c r="E64" i="110"/>
  <c r="E21" i="109"/>
  <c r="E46" i="109"/>
  <c r="E57" i="109"/>
  <c r="E17" i="108"/>
  <c r="E39" i="108"/>
  <c r="E54" i="108"/>
  <c r="E18" i="107"/>
  <c r="E51" i="107"/>
  <c r="E57" i="107"/>
  <c r="E14" i="106"/>
  <c r="E44" i="106"/>
  <c r="E50" i="106"/>
  <c r="E64" i="106"/>
  <c r="E35" i="105"/>
  <c r="E43" i="105"/>
  <c r="E57" i="105"/>
  <c r="E17" i="104"/>
  <c r="E33" i="104"/>
  <c r="E31" i="104"/>
  <c r="E20" i="103"/>
  <c r="E28" i="103"/>
  <c r="E35" i="103"/>
  <c r="E22" i="101"/>
  <c r="E33" i="101"/>
  <c r="E50" i="101"/>
  <c r="E25" i="100"/>
  <c r="E46" i="100"/>
  <c r="E55" i="100"/>
  <c r="E22" i="110"/>
  <c r="E13" i="122"/>
  <c r="E65" i="122"/>
  <c r="E50" i="122"/>
  <c r="E31" i="118"/>
  <c r="E61" i="118"/>
  <c r="E38" i="128"/>
  <c r="E61" i="128"/>
  <c r="E24" i="128"/>
  <c r="E59" i="128"/>
  <c r="E27" i="104"/>
  <c r="E63" i="104"/>
  <c r="E18" i="104"/>
  <c r="E21" i="122"/>
  <c r="E43" i="127"/>
  <c r="E49" i="125"/>
  <c r="E50" i="125"/>
  <c r="E30" i="125"/>
  <c r="E25" i="125"/>
  <c r="E17" i="125"/>
  <c r="E16" i="122"/>
  <c r="E48" i="122"/>
  <c r="E26" i="118"/>
  <c r="E62" i="118"/>
  <c r="E21" i="111"/>
  <c r="E61" i="111"/>
  <c r="E22" i="104"/>
  <c r="E26" i="122"/>
  <c r="E45" i="118"/>
  <c r="E31" i="112"/>
  <c r="E31" i="111"/>
  <c r="E33" i="100"/>
  <c r="E45" i="100"/>
  <c r="E52" i="122"/>
  <c r="E22" i="118"/>
  <c r="E32" i="112"/>
  <c r="E59" i="112"/>
  <c r="E40" i="111"/>
  <c r="E34" i="104"/>
  <c r="E62" i="104"/>
  <c r="E14" i="100"/>
  <c r="E27" i="100"/>
  <c r="E62" i="100"/>
  <c r="E55" i="128"/>
  <c r="E60" i="128"/>
  <c r="E23" i="127"/>
  <c r="E42" i="127"/>
  <c r="E60" i="127"/>
  <c r="E45" i="126"/>
  <c r="E63" i="126"/>
  <c r="E35" i="122"/>
  <c r="E57" i="122"/>
  <c r="E24" i="118"/>
  <c r="E50" i="118"/>
  <c r="E19" i="128"/>
  <c r="E33" i="128"/>
  <c r="E47" i="128"/>
  <c r="E46" i="129"/>
  <c r="E22" i="128"/>
  <c r="E45" i="128"/>
  <c r="E48" i="127"/>
  <c r="E24" i="126"/>
  <c r="E54" i="126"/>
  <c r="E60" i="125"/>
  <c r="E43" i="125"/>
  <c r="E42" i="112"/>
  <c r="E63" i="112"/>
  <c r="E47" i="111"/>
  <c r="E41" i="106"/>
  <c r="E13" i="104"/>
  <c r="E49" i="104"/>
  <c r="E47" i="100"/>
  <c r="E26" i="106"/>
  <c r="E52" i="104"/>
  <c r="E28" i="100"/>
  <c r="E54" i="127"/>
  <c r="E35" i="126"/>
  <c r="E60" i="122"/>
  <c r="E51" i="118"/>
  <c r="E34" i="112"/>
  <c r="E58" i="111"/>
  <c r="E14" i="129"/>
  <c r="E48" i="129"/>
  <c r="E26" i="128"/>
  <c r="E16" i="127"/>
  <c r="E45" i="127"/>
  <c r="E41" i="126"/>
  <c r="E44" i="126"/>
  <c r="E55" i="125"/>
  <c r="E41" i="125"/>
  <c r="E29" i="125"/>
  <c r="E17" i="122"/>
  <c r="E55" i="122"/>
  <c r="E36" i="118"/>
  <c r="E24" i="112"/>
  <c r="E61" i="112"/>
  <c r="E29" i="111"/>
  <c r="E44" i="107"/>
  <c r="E40" i="107"/>
  <c r="E24" i="129"/>
  <c r="E39" i="129"/>
  <c r="E55" i="129"/>
  <c r="E17" i="128"/>
  <c r="E32" i="128"/>
  <c r="E42" i="128"/>
  <c r="E18" i="127"/>
  <c r="E31" i="127"/>
  <c r="E49" i="127"/>
  <c r="E64" i="127"/>
  <c r="E32" i="126"/>
  <c r="E34" i="126"/>
  <c r="E55" i="126"/>
  <c r="E49" i="122"/>
  <c r="E53" i="122"/>
  <c r="E62" i="122"/>
  <c r="E13" i="118"/>
  <c r="E27" i="118"/>
  <c r="E43" i="118"/>
  <c r="E57" i="118"/>
  <c r="E22" i="129"/>
  <c r="E37" i="129"/>
  <c r="E53" i="129"/>
  <c r="E13" i="128"/>
  <c r="E37" i="128"/>
  <c r="E39" i="128"/>
  <c r="E53" i="128"/>
  <c r="E23" i="129"/>
  <c r="E38" i="129"/>
  <c r="E54" i="129"/>
  <c r="E16" i="128"/>
  <c r="E28" i="128"/>
  <c r="E51" i="128"/>
  <c r="E15" i="127"/>
  <c r="E25" i="127"/>
  <c r="E40" i="127"/>
  <c r="E63" i="127"/>
  <c r="E26" i="126"/>
  <c r="E49" i="126"/>
  <c r="E62" i="126"/>
  <c r="E56" i="125"/>
  <c r="E59" i="125"/>
  <c r="E42" i="125"/>
  <c r="E34" i="125"/>
  <c r="E31" i="125"/>
  <c r="E16" i="112"/>
  <c r="E35" i="112"/>
  <c r="E56" i="112"/>
  <c r="E33" i="111"/>
  <c r="E30" i="111"/>
  <c r="E45" i="111"/>
  <c r="E34" i="110"/>
  <c r="E49" i="110"/>
  <c r="E57" i="110"/>
  <c r="E15" i="107"/>
  <c r="E30" i="107"/>
  <c r="E36" i="107"/>
  <c r="E24" i="107"/>
  <c r="E20" i="106"/>
  <c r="E35" i="106"/>
  <c r="E54" i="106"/>
  <c r="E21" i="104"/>
  <c r="E20" i="104"/>
  <c r="E55" i="104"/>
  <c r="E61" i="104"/>
  <c r="E17" i="100"/>
  <c r="E22" i="100"/>
  <c r="E50" i="100"/>
  <c r="E63" i="100"/>
  <c r="E48" i="106"/>
  <c r="E23" i="104"/>
  <c r="E36" i="104"/>
  <c r="E24" i="100"/>
  <c r="E60" i="100"/>
  <c r="E23" i="126"/>
  <c r="E57" i="126"/>
  <c r="E42" i="122"/>
  <c r="E42" i="118"/>
  <c r="E51" i="112"/>
  <c r="E34" i="111"/>
  <c r="E21" i="110"/>
  <c r="E25" i="129"/>
  <c r="E40" i="129"/>
  <c r="E56" i="129"/>
  <c r="E29" i="128"/>
  <c r="E36" i="128"/>
  <c r="E57" i="128"/>
  <c r="E13" i="127"/>
  <c r="E24" i="127"/>
  <c r="E38" i="127"/>
  <c r="E55" i="127"/>
  <c r="E16" i="126"/>
  <c r="E46" i="126"/>
  <c r="E56" i="126"/>
  <c r="E62" i="125"/>
  <c r="E52" i="125"/>
  <c r="E48" i="125"/>
  <c r="E40" i="125"/>
  <c r="E46" i="125"/>
  <c r="E26" i="125"/>
  <c r="E13" i="125"/>
  <c r="E38" i="123"/>
  <c r="E40" i="123"/>
  <c r="E61" i="123"/>
  <c r="E22" i="122"/>
  <c r="E43" i="122"/>
  <c r="E59" i="122"/>
  <c r="E21" i="118"/>
  <c r="E44" i="118"/>
  <c r="E58" i="118"/>
  <c r="E25" i="112"/>
  <c r="E27" i="112"/>
  <c r="E54" i="112"/>
  <c r="E13" i="111"/>
  <c r="E27" i="111"/>
  <c r="E35" i="111"/>
  <c r="E38" i="111"/>
  <c r="E24" i="110"/>
  <c r="E42" i="110"/>
  <c r="E54" i="110"/>
  <c r="E31" i="107"/>
  <c r="E34" i="107"/>
  <c r="E41" i="107"/>
  <c r="E16" i="106"/>
  <c r="E37" i="106"/>
  <c r="E25" i="104"/>
  <c r="E64" i="104"/>
  <c r="E36" i="100"/>
  <c r="E17" i="127"/>
  <c r="E35" i="127"/>
  <c r="E58" i="127"/>
  <c r="E28" i="126"/>
  <c r="E44" i="123"/>
  <c r="E14" i="122"/>
  <c r="E34" i="122"/>
  <c r="E29" i="118"/>
  <c r="E15" i="112"/>
  <c r="E55" i="112"/>
  <c r="E25" i="111"/>
  <c r="E48" i="111"/>
  <c r="E37" i="110"/>
  <c r="E55" i="110"/>
  <c r="E27" i="108"/>
  <c r="E40" i="108"/>
  <c r="E57" i="108"/>
  <c r="E21" i="107"/>
  <c r="E39" i="107"/>
  <c r="E59" i="107"/>
  <c r="E38" i="106"/>
  <c r="E21" i="106"/>
  <c r="E31" i="106"/>
  <c r="E23" i="105"/>
  <c r="E46" i="105"/>
  <c r="E60" i="105"/>
  <c r="E30" i="104"/>
  <c r="E38" i="104"/>
  <c r="E56" i="104"/>
  <c r="E18" i="103"/>
  <c r="E34" i="103"/>
  <c r="E49" i="103"/>
  <c r="E31" i="100"/>
  <c r="E38" i="100"/>
  <c r="E44" i="100"/>
  <c r="E22" i="125"/>
  <c r="E14" i="124"/>
  <c r="E23" i="124"/>
  <c r="E37" i="124"/>
  <c r="E63" i="124"/>
  <c r="E26" i="123"/>
  <c r="E36" i="123"/>
  <c r="E59" i="123"/>
  <c r="E30" i="122"/>
  <c r="E45" i="122"/>
  <c r="E47" i="122"/>
  <c r="E31" i="120"/>
  <c r="E43" i="120"/>
  <c r="E59" i="120"/>
  <c r="E26" i="119"/>
  <c r="E34" i="119"/>
  <c r="E57" i="119"/>
  <c r="E16" i="118"/>
  <c r="E33" i="118"/>
  <c r="E52" i="118"/>
  <c r="E13" i="117"/>
  <c r="E65" i="117"/>
  <c r="E51" i="117"/>
  <c r="E45" i="117"/>
  <c r="E61" i="117"/>
  <c r="E26" i="115"/>
  <c r="E48" i="115"/>
  <c r="E59" i="115"/>
  <c r="E27" i="113"/>
  <c r="E50" i="113"/>
  <c r="E58" i="113"/>
  <c r="E19" i="112"/>
  <c r="E29" i="112"/>
  <c r="E41" i="112"/>
  <c r="E20" i="111"/>
  <c r="E32" i="111"/>
  <c r="E53" i="111"/>
  <c r="E23" i="110"/>
  <c r="E48" i="110"/>
  <c r="E53" i="110"/>
  <c r="E14" i="109"/>
  <c r="E24" i="109"/>
  <c r="E48" i="109"/>
  <c r="E61" i="109"/>
  <c r="E32" i="108"/>
  <c r="E41" i="108"/>
  <c r="E58" i="108"/>
  <c r="E16" i="107"/>
  <c r="E52" i="107"/>
  <c r="E60" i="107"/>
  <c r="E17" i="106"/>
  <c r="E30" i="106"/>
  <c r="E53" i="106"/>
  <c r="E14" i="105"/>
  <c r="E28" i="105"/>
  <c r="E47" i="105"/>
  <c r="E61" i="105"/>
  <c r="E46" i="104"/>
  <c r="E28" i="104"/>
  <c r="E60" i="104"/>
  <c r="E22" i="103"/>
  <c r="E43" i="103"/>
  <c r="E50" i="103"/>
  <c r="E20" i="100"/>
  <c r="E41" i="100"/>
  <c r="E58" i="100"/>
  <c r="E28" i="125"/>
  <c r="E16" i="116"/>
  <c r="E49" i="116"/>
  <c r="E48" i="116"/>
  <c r="E43" i="116"/>
  <c r="E29" i="116"/>
  <c r="E64" i="116"/>
  <c r="E36" i="116"/>
  <c r="E40" i="116"/>
  <c r="E58" i="116"/>
  <c r="E24" i="116"/>
  <c r="E35" i="116"/>
  <c r="E26" i="116"/>
  <c r="E54" i="116"/>
  <c r="E33" i="116"/>
  <c r="E41" i="116"/>
  <c r="E57" i="116"/>
  <c r="E63" i="116"/>
  <c r="E45" i="116"/>
  <c r="E21" i="116"/>
  <c r="E30" i="116"/>
  <c r="E42" i="116"/>
  <c r="E62" i="116"/>
  <c r="E28" i="116"/>
  <c r="E37" i="116"/>
  <c r="E31" i="116"/>
  <c r="E60" i="116"/>
  <c r="E13" i="102"/>
  <c r="E65" i="102"/>
  <c r="E42" i="102"/>
  <c r="E38" i="102"/>
  <c r="E62" i="102"/>
  <c r="E25" i="102"/>
  <c r="E46" i="102"/>
  <c r="E40" i="102"/>
  <c r="E31" i="102"/>
  <c r="E41" i="102"/>
  <c r="E61" i="102"/>
  <c r="E24" i="102"/>
  <c r="E34" i="102"/>
  <c r="E50" i="102"/>
  <c r="E16" i="102"/>
  <c r="E30" i="102"/>
  <c r="E55" i="102"/>
  <c r="E15" i="102"/>
  <c r="E26" i="102"/>
  <c r="E47" i="102"/>
  <c r="E63" i="102"/>
  <c r="E30" i="96" l="1"/>
  <c r="E61" i="96"/>
  <c r="E24" i="96"/>
  <c r="E43" i="96"/>
  <c r="E54" i="96"/>
  <c r="E59" i="96"/>
  <c r="E40" i="96"/>
  <c r="E33" i="96"/>
  <c r="E26" i="96"/>
  <c r="E56" i="96"/>
  <c r="E31" i="96"/>
  <c r="E63" i="96"/>
  <c r="E34" i="96"/>
  <c r="E27" i="96"/>
  <c r="E44" i="96"/>
  <c r="E60" i="96"/>
  <c r="E13" i="96"/>
  <c r="E19" i="96"/>
  <c r="E35" i="96"/>
  <c r="E51" i="96"/>
  <c r="E17" i="96"/>
  <c r="E45" i="96"/>
  <c r="E42" i="96"/>
  <c r="E16" i="96"/>
  <c r="E32" i="96"/>
  <c r="E48" i="96"/>
  <c r="E64" i="96"/>
  <c r="E21" i="96"/>
  <c r="E22" i="96"/>
  <c r="E57" i="96"/>
  <c r="E58" i="96"/>
  <c r="E15" i="96"/>
  <c r="E47" i="96"/>
  <c r="E37" i="96"/>
  <c r="E62" i="96"/>
  <c r="E23" i="96"/>
  <c r="E39" i="96"/>
  <c r="E55" i="96"/>
  <c r="E25" i="96"/>
  <c r="E53" i="96"/>
  <c r="E14" i="96"/>
  <c r="E50" i="96"/>
  <c r="E20" i="96"/>
  <c r="E36" i="96"/>
  <c r="E52" i="96"/>
  <c r="E28" i="96"/>
  <c r="E38" i="96"/>
  <c r="E49" i="96"/>
  <c r="E29" i="96"/>
  <c r="E41" i="96"/>
  <c r="E18" i="96"/>
  <c r="E46" i="96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9" i="2"/>
  <c r="C27" i="2"/>
  <c r="C28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G57" i="1"/>
  <c r="C12" i="2"/>
  <c r="D12" i="2"/>
  <c r="E12" i="2"/>
  <c r="AP5" i="1"/>
  <c r="AP6" i="1"/>
  <c r="D14" i="2" s="1"/>
  <c r="AP7" i="1"/>
  <c r="D15" i="2" s="1"/>
  <c r="AP8" i="1"/>
  <c r="D16" i="2" s="1"/>
  <c r="AP9" i="1"/>
  <c r="D17" i="2" s="1"/>
  <c r="AP10" i="1"/>
  <c r="D18" i="2" s="1"/>
  <c r="AP11" i="1"/>
  <c r="D19" i="2" s="1"/>
  <c r="AP12" i="1"/>
  <c r="D20" i="2" s="1"/>
  <c r="AP13" i="1"/>
  <c r="D21" i="2" s="1"/>
  <c r="AP14" i="1"/>
  <c r="D22" i="2" s="1"/>
  <c r="AP15" i="1"/>
  <c r="D23" i="2" s="1"/>
  <c r="AP16" i="1"/>
  <c r="D24" i="2" s="1"/>
  <c r="AP17" i="1"/>
  <c r="D25" i="2" s="1"/>
  <c r="AP18" i="1"/>
  <c r="D26" i="2" s="1"/>
  <c r="AP19" i="1"/>
  <c r="D29" i="2" s="1"/>
  <c r="AP20" i="1"/>
  <c r="D27" i="2" s="1"/>
  <c r="AP21" i="1"/>
  <c r="D28" i="2" s="1"/>
  <c r="AP22" i="1"/>
  <c r="D30" i="2" s="1"/>
  <c r="AP23" i="1"/>
  <c r="D31" i="2" s="1"/>
  <c r="AP24" i="1"/>
  <c r="D32" i="2" s="1"/>
  <c r="AP25" i="1"/>
  <c r="D33" i="2" s="1"/>
  <c r="AP26" i="1"/>
  <c r="D34" i="2" s="1"/>
  <c r="AP27" i="1"/>
  <c r="D35" i="2" s="1"/>
  <c r="AP28" i="1"/>
  <c r="D36" i="2" s="1"/>
  <c r="AP29" i="1"/>
  <c r="D37" i="2" s="1"/>
  <c r="AP30" i="1"/>
  <c r="D38" i="2" s="1"/>
  <c r="AP31" i="1"/>
  <c r="D39" i="2" s="1"/>
  <c r="AP32" i="1"/>
  <c r="D40" i="2" s="1"/>
  <c r="AP33" i="1"/>
  <c r="D41" i="2" s="1"/>
  <c r="AP34" i="1"/>
  <c r="D42" i="2" s="1"/>
  <c r="AP35" i="1"/>
  <c r="D43" i="2" s="1"/>
  <c r="AP36" i="1"/>
  <c r="D44" i="2" s="1"/>
  <c r="AP37" i="1"/>
  <c r="D45" i="2" s="1"/>
  <c r="AP38" i="1"/>
  <c r="D46" i="2" s="1"/>
  <c r="AP39" i="1"/>
  <c r="D47" i="2" s="1"/>
  <c r="AP40" i="1"/>
  <c r="D48" i="2" s="1"/>
  <c r="AP41" i="1"/>
  <c r="D49" i="2" s="1"/>
  <c r="AP42" i="1"/>
  <c r="D50" i="2" s="1"/>
  <c r="AP43" i="1"/>
  <c r="D51" i="2" s="1"/>
  <c r="AP44" i="1"/>
  <c r="AP45" i="1"/>
  <c r="D53" i="2" s="1"/>
  <c r="AP46" i="1"/>
  <c r="D54" i="2" s="1"/>
  <c r="AP47" i="1"/>
  <c r="D55" i="2" s="1"/>
  <c r="AP48" i="1"/>
  <c r="D56" i="2" s="1"/>
  <c r="AP49" i="1"/>
  <c r="D57" i="2" s="1"/>
  <c r="AP50" i="1"/>
  <c r="D58" i="2" s="1"/>
  <c r="AP51" i="1"/>
  <c r="D59" i="2" s="1"/>
  <c r="AP52" i="1"/>
  <c r="D60" i="2" s="1"/>
  <c r="AP53" i="1"/>
  <c r="D61" i="2" s="1"/>
  <c r="AP54" i="1"/>
  <c r="D62" i="2" s="1"/>
  <c r="AP55" i="1"/>
  <c r="D63" i="2" s="1"/>
  <c r="AP56" i="1"/>
  <c r="D64" i="2" s="1"/>
  <c r="D13" i="2" l="1"/>
  <c r="D52" i="2"/>
  <c r="AP57" i="1"/>
  <c r="J12" i="95"/>
  <c r="I12" i="95"/>
  <c r="C12" i="95"/>
  <c r="A10" i="95"/>
  <c r="B8" i="95"/>
  <c r="B6" i="95"/>
  <c r="B5" i="95"/>
  <c r="B4" i="95"/>
  <c r="I66" i="95" l="1"/>
  <c r="J26" i="95" s="1"/>
  <c r="J49" i="95" l="1"/>
  <c r="J29" i="95"/>
  <c r="J22" i="95"/>
  <c r="J40" i="95"/>
  <c r="J47" i="95"/>
  <c r="J23" i="95"/>
  <c r="J65" i="95"/>
  <c r="J45" i="95"/>
  <c r="J25" i="95"/>
  <c r="J54" i="95"/>
  <c r="J14" i="95"/>
  <c r="J36" i="95"/>
  <c r="J63" i="95"/>
  <c r="J43" i="95"/>
  <c r="J15" i="95"/>
  <c r="J61" i="95"/>
  <c r="J41" i="95"/>
  <c r="J17" i="95"/>
  <c r="J46" i="95"/>
  <c r="J52" i="95"/>
  <c r="J28" i="95"/>
  <c r="J59" i="95"/>
  <c r="J39" i="95"/>
  <c r="J42" i="95"/>
  <c r="J57" i="95"/>
  <c r="J33" i="95"/>
  <c r="J13" i="95"/>
  <c r="J38" i="95"/>
  <c r="J44" i="95"/>
  <c r="J24" i="95"/>
  <c r="J55" i="95"/>
  <c r="J27" i="95"/>
  <c r="J34" i="95"/>
  <c r="J31" i="95"/>
  <c r="J20" i="95"/>
  <c r="J66" i="95"/>
  <c r="J64" i="95"/>
  <c r="J62" i="95"/>
  <c r="J60" i="95"/>
  <c r="J58" i="95"/>
  <c r="J56" i="95"/>
  <c r="J53" i="95"/>
  <c r="J37" i="95"/>
  <c r="J21" i="95"/>
  <c r="J19" i="95"/>
  <c r="J30" i="95"/>
  <c r="J48" i="95"/>
  <c r="J32" i="95"/>
  <c r="J16" i="95"/>
  <c r="J51" i="95"/>
  <c r="J35" i="95"/>
  <c r="J50" i="95"/>
  <c r="J18" i="95"/>
  <c r="A5" i="2" l="1"/>
  <c r="A6" i="2"/>
  <c r="A7" i="2"/>
  <c r="A9" i="2"/>
  <c r="A10" i="2"/>
  <c r="D65" i="2" l="1"/>
  <c r="E36" i="2" l="1"/>
  <c r="E13" i="2"/>
  <c r="E34" i="2"/>
  <c r="E37" i="2"/>
  <c r="E30" i="2"/>
  <c r="E33" i="2"/>
  <c r="E57" i="2"/>
  <c r="E39" i="2"/>
  <c r="E35" i="2"/>
  <c r="E24" i="2"/>
  <c r="E42" i="2"/>
  <c r="E26" i="2"/>
  <c r="E47" i="2"/>
  <c r="E17" i="2"/>
  <c r="E16" i="2"/>
  <c r="E18" i="2"/>
  <c r="E41" i="2"/>
  <c r="E45" i="2"/>
  <c r="E54" i="2"/>
  <c r="E58" i="2"/>
  <c r="E48" i="2"/>
  <c r="E31" i="2"/>
  <c r="E46" i="2"/>
  <c r="E60" i="2"/>
  <c r="E44" i="2"/>
  <c r="E15" i="2"/>
  <c r="E59" i="2"/>
  <c r="E62" i="2"/>
  <c r="E14" i="2"/>
  <c r="E65" i="2"/>
  <c r="E38" i="2"/>
  <c r="E19" i="2"/>
  <c r="E21" i="2"/>
  <c r="E55" i="2"/>
  <c r="E32" i="2"/>
  <c r="E52" i="2"/>
  <c r="E61" i="2"/>
  <c r="E27" i="2"/>
  <c r="E43" i="2"/>
  <c r="E20" i="2"/>
  <c r="E51" i="2"/>
  <c r="E28" i="2"/>
  <c r="E50" i="2"/>
  <c r="E49" i="2"/>
  <c r="E53" i="2"/>
  <c r="E25" i="2"/>
  <c r="E64" i="2"/>
  <c r="E40" i="2"/>
  <c r="E29" i="2"/>
  <c r="E23" i="2"/>
  <c r="E56" i="2"/>
  <c r="E63" i="2"/>
  <c r="E22" i="2"/>
</calcChain>
</file>

<file path=xl/sharedStrings.xml><?xml version="1.0" encoding="utf-8"?>
<sst xmlns="http://schemas.openxmlformats.org/spreadsheetml/2006/main" count="612" uniqueCount="182">
  <si>
    <t>REPÚBLICA DOMINICANA</t>
  </si>
  <si>
    <t>#</t>
  </si>
  <si>
    <t>TOTAL</t>
  </si>
  <si>
    <t>%</t>
  </si>
  <si>
    <t>OTROS</t>
  </si>
  <si>
    <t>AZUA</t>
  </si>
  <si>
    <t>BAHORUCO</t>
  </si>
  <si>
    <t>BARAHONA</t>
  </si>
  <si>
    <t>DAJABÓN</t>
  </si>
  <si>
    <t>DISTRITO NACIONAL</t>
  </si>
  <si>
    <t>DUARTE</t>
  </si>
  <si>
    <t>ELÍAS PIÑA</t>
  </si>
  <si>
    <t>ESPAILLAT</t>
  </si>
  <si>
    <t>HATO MAYOR</t>
  </si>
  <si>
    <t>HERMANAS MIRABAL</t>
  </si>
  <si>
    <t>INDEPENDENCIA</t>
  </si>
  <si>
    <t>LA ROMANA</t>
  </si>
  <si>
    <t>LA VEGA</t>
  </si>
  <si>
    <t>MARIA TRINIDAD SÁNCHEZ</t>
  </si>
  <si>
    <t>MONSEÑOR NOUEL</t>
  </si>
  <si>
    <t>MONTE PLATA</t>
  </si>
  <si>
    <t>MONTECRISTI</t>
  </si>
  <si>
    <t>PERAVIA</t>
  </si>
  <si>
    <t>SANTO DOMINGO</t>
  </si>
  <si>
    <t>PUERTO PLATA</t>
  </si>
  <si>
    <t>SAN CRISTÓBAL</t>
  </si>
  <si>
    <t>SAN JUAN DE LA MAGUANA</t>
  </si>
  <si>
    <t>SAN PEDRO DE MACORÍS</t>
  </si>
  <si>
    <t>SÁNCHEZ RAMÍREZ</t>
  </si>
  <si>
    <t>SANTIAGO DE LOS CABALLEROS</t>
  </si>
  <si>
    <t>SANTIAGO RODRÍGUEZ</t>
  </si>
  <si>
    <t>VALVERDE</t>
  </si>
  <si>
    <t>CONSTANZA</t>
  </si>
  <si>
    <t>LA ALTAGRACIA</t>
  </si>
  <si>
    <t>LAS MATAS DE FARFÁN</t>
  </si>
  <si>
    <t>SAN JOSÉ DE OCOA</t>
  </si>
  <si>
    <t>VILLA ALTAGRACIA</t>
  </si>
  <si>
    <t>TITULO I</t>
  </si>
  <si>
    <t>TITULO II</t>
  </si>
  <si>
    <t>TITULO III</t>
  </si>
  <si>
    <t>TITULO IV</t>
  </si>
  <si>
    <t>AÑO</t>
  </si>
  <si>
    <t>I</t>
  </si>
  <si>
    <t>II</t>
  </si>
  <si>
    <t>III</t>
  </si>
  <si>
    <t>IV</t>
  </si>
  <si>
    <t xml:space="preserve"> </t>
  </si>
  <si>
    <t>PEDERNALES</t>
  </si>
  <si>
    <t>SAMANA</t>
  </si>
  <si>
    <t>"Año del Desarrollo Agroforestal"</t>
  </si>
  <si>
    <t>Delitos</t>
  </si>
  <si>
    <t>Total</t>
  </si>
  <si>
    <t>Amenazas</t>
  </si>
  <si>
    <t>Robo calificado</t>
  </si>
  <si>
    <t>Violencia intrafamiliar</t>
  </si>
  <si>
    <t>Robo simple</t>
  </si>
  <si>
    <t>Golpes y heridas</t>
  </si>
  <si>
    <t>Violencia contra la mujer</t>
  </si>
  <si>
    <t>Droga distribución de droga</t>
  </si>
  <si>
    <t>Abuso de confianza</t>
  </si>
  <si>
    <t>Asociación de malhechores</t>
  </si>
  <si>
    <t xml:space="preserve">Droga traficante de droga </t>
  </si>
  <si>
    <t>Crímenes y delitos de alta tecnología</t>
  </si>
  <si>
    <t>Estafa</t>
  </si>
  <si>
    <t>Droga simple posesión</t>
  </si>
  <si>
    <t>Homicidio</t>
  </si>
  <si>
    <t>Tentativa de robo</t>
  </si>
  <si>
    <t>Porte y tenencia de armas</t>
  </si>
  <si>
    <t>Daños a la cosa ajena</t>
  </si>
  <si>
    <t>Agresión sexual</t>
  </si>
  <si>
    <t>Falsificación</t>
  </si>
  <si>
    <t>Trabajo realizado y no pagado</t>
  </si>
  <si>
    <t>Tentativa de homicidio</t>
  </si>
  <si>
    <t>Violacion sexual</t>
  </si>
  <si>
    <t>Codigo del trabajo</t>
  </si>
  <si>
    <t>Incendio</t>
  </si>
  <si>
    <t>Droga uso y tráfico</t>
  </si>
  <si>
    <t>Difamacion e injuria</t>
  </si>
  <si>
    <t>Acoso sexual</t>
  </si>
  <si>
    <t>Ley de transito</t>
  </si>
  <si>
    <t>Droga sanciones y circunstancias agravantes</t>
  </si>
  <si>
    <t>Asesinato</t>
  </si>
  <si>
    <t>Derechos humanos</t>
  </si>
  <si>
    <t>Seduccion</t>
  </si>
  <si>
    <t>Tentativa de asesinato</t>
  </si>
  <si>
    <t>Complicidad</t>
  </si>
  <si>
    <t>Incesto</t>
  </si>
  <si>
    <t>Tráfico ilícito de migrantes y trata de personas</t>
  </si>
  <si>
    <t xml:space="preserve">Propiedad industrial </t>
  </si>
  <si>
    <t>Tentativa de estupro</t>
  </si>
  <si>
    <t>Lavado de activo</t>
  </si>
  <si>
    <t>Envenenamiento</t>
  </si>
  <si>
    <t>Droga delitos y sanciones</t>
  </si>
  <si>
    <t>Secuestro</t>
  </si>
  <si>
    <t xml:space="preserve">Ley de medio ambiente </t>
  </si>
  <si>
    <t>Ley general de migración</t>
  </si>
  <si>
    <t>Contrabando</t>
  </si>
  <si>
    <t>Rebelion</t>
  </si>
  <si>
    <t>Ley general de salud</t>
  </si>
  <si>
    <t xml:space="preserve">Ley de derechos de autor </t>
  </si>
  <si>
    <t>Ley de electricidad</t>
  </si>
  <si>
    <t>Desfalco</t>
  </si>
  <si>
    <t>Delitos sexuales</t>
  </si>
  <si>
    <t>Otros</t>
  </si>
  <si>
    <t>Código menor NNA</t>
  </si>
  <si>
    <t>PROVINCIA 1</t>
  </si>
  <si>
    <t>PROVINCIA 2</t>
  </si>
  <si>
    <t>PROVINCIA 3</t>
  </si>
  <si>
    <t>PROVINCIA 4</t>
  </si>
  <si>
    <t>PROVINCIA 5</t>
  </si>
  <si>
    <t>DEPARTAMENTO JUDICIAL XXXXX</t>
  </si>
  <si>
    <t>EL SEIBO</t>
  </si>
  <si>
    <t>DELITO</t>
  </si>
  <si>
    <r>
      <t xml:space="preserve">NÚMERO DE CASOS SOMETIDOS POR TIPO DE DELITO – </t>
    </r>
    <r>
      <rPr>
        <b/>
        <sz val="16"/>
        <color rgb="FF0070C0"/>
        <rFont val="Times New Roman"/>
        <family val="1"/>
      </rPr>
      <t>2017 ENERO-DICIEMBRE DELITOS</t>
    </r>
  </si>
  <si>
    <t>AÑO 2017 (ENERO - DICIEMBRE)</t>
  </si>
  <si>
    <t xml:space="preserve">NÚMERO DE CASOS SOMETIDOS POR TIPO DE DELITO REPÚBLICA DOMINICANA    </t>
  </si>
  <si>
    <r>
      <t xml:space="preserve">Fuente: </t>
    </r>
    <r>
      <rPr>
        <sz val="11"/>
        <color theme="1"/>
        <rFont val="Calibri"/>
        <family val="2"/>
        <scheme val="minor"/>
      </rPr>
      <t>Sistema de información Justicia XXI y Justicia II</t>
    </r>
  </si>
  <si>
    <t>NÚMERO DE CASOS SOMETIDOS POR TIPO DE DELITO EN EL DISTRITO NACIONAL</t>
  </si>
  <si>
    <t>NÚMERO DE CASOS SOMETIDOS POR TIPO DE DELITO FISCALIA DUARTE</t>
  </si>
  <si>
    <t>NÚMERO DE CASOS SOMETIDOS POR TIPO DE DELITO FISCALIA EL SEIBO</t>
  </si>
  <si>
    <t>NÚMERO DE CASOS SOMETIDOS POR TIPO DE DELITO FISCALIA ESPAILLAT</t>
  </si>
  <si>
    <t>NÚMERO DE CASOS SOMETIDOS POR TIPO DE DELITO FISCALIA HATO MAYOR</t>
  </si>
  <si>
    <t>NÚMERO DE CASOS SOMETIDOS POR TIPO DE DELITO FISCALIA HERMANAS MIRABAL</t>
  </si>
  <si>
    <t>NÚMERO DE CASOS SOMETIDOS POR TIPO DE DELITO FISCALIA INDEPENDENCIA</t>
  </si>
  <si>
    <t>NÚMERO DE CASOS SOMETIDOS POR TIPO DE DELITO FISCALIA LA ALTAGRACIA</t>
  </si>
  <si>
    <t>NÚMERO DE CASOS SOMETIDOS POR TIPO DE DELITO FISCALIA LA ROMANA</t>
  </si>
  <si>
    <t>NÚMERO DE CASOS SOMETIDOS POR TIPO DE DELITO FISCALIA LA VEGA</t>
  </si>
  <si>
    <t>NÚMERO DE CASOS SOMETIDOS POR TIPO DE DELITO FISCALIA LAS MATAS DE FARFÁN</t>
  </si>
  <si>
    <t>NÚMERO DE CASOS SOMETIDOS POR TIPO DE DELITO FISCALIA MARIA TRINIDAD SÁNCHEZ</t>
  </si>
  <si>
    <t>NÚMERO DE CASOS SOMETIDOS POR TIPO DE DELITO FISCALIA MONSEÑOR NOUEL</t>
  </si>
  <si>
    <t>NÚMERO DE CASOS SOMETIDOS POR TIPO DE DELITO FISCALIA MONTE PLATA</t>
  </si>
  <si>
    <t>NÚMERO DE CASOS SOMETIDOS POR TIPO DE DELITO FISCALIA PEDERNALES</t>
  </si>
  <si>
    <t>NÚMERO DE CASOS SOMETIDOS POR TIPO DE DELITO FISCALIA PERAVIA</t>
  </si>
  <si>
    <t>NÚMERO DE CASOS SOMETIDOS POR TIPO DE DELITO FISCALIA PUERTO PLATA</t>
  </si>
  <si>
    <t>NÚMERO DE CASOS SOMETIDOS POR TIPO DE DELITO FISCALIA SAMANA</t>
  </si>
  <si>
    <t>NÚMERO DE CASOS SOMETIDOS POR TIPO DE DELITO FISCALIA SAN CRISTÓBAL</t>
  </si>
  <si>
    <t>NÚMERO DE CASOS SOMETIDOS POR TIPO DE DELITO FISCALIA SAN JOSÉ DE OCOA</t>
  </si>
  <si>
    <t>NÚMERO DE CASOS SOMETIDOS POR TIPO DE DELITO FISCALIA SAN JUAN DE LA MAGUANA</t>
  </si>
  <si>
    <t>NÚMERO DE CASOS SOMETIDOS POR TIPO DE DELITO FISCALIA SAN PEDRO DE MACORÍS</t>
  </si>
  <si>
    <t>NÚMERO DE CASOS SOMETIDOS POR TIPO DE DELITO FISCALIA SÁNCHEZ RAMÍREZ</t>
  </si>
  <si>
    <t>NÚMERO DE CASOS SOMETIDOS POR TIPO DE DELITO FISCALIA SANTIAGO DE LOS CABALLEROS</t>
  </si>
  <si>
    <t>NÚMERO DE CASOS SOMETIDOS POR TIPO DE DELITO FISCALIA VALVERDE</t>
  </si>
  <si>
    <t>NÚMERO DE CASOS SOMETIDOS POR TIPO DE DELITO FISCALIA VILLA ALTAGRACIA</t>
  </si>
  <si>
    <t>NÚMERO DE CASOS SOMETIDOS POR TIPO DE DELITO FISCALIA SANTO DOMINGO</t>
  </si>
  <si>
    <t>NÚMERO DE CASOS SOMETIDOS POR TIPO DE DELITO DEPARTAMENTO JUDICIAL BARAHONA</t>
  </si>
  <si>
    <t>INDEPENCIA</t>
  </si>
  <si>
    <t>Código del trabajo</t>
  </si>
  <si>
    <t>Violación sexual</t>
  </si>
  <si>
    <t>Difamación e injuria</t>
  </si>
  <si>
    <t>Seducción</t>
  </si>
  <si>
    <t>Ley de tránsito</t>
  </si>
  <si>
    <t>Rebelión</t>
  </si>
  <si>
    <t>NÚMERO DE CASOS SOMETIDOS POR TIPO DE DELITO EN LA FISCALIA-</t>
  </si>
  <si>
    <t>NÚMERO DE CASOS SOMETIDOS POR TIPO DE DELITO EN LA FISCALIA AZUA</t>
  </si>
  <si>
    <t>NÚMERO DE CASOS SOMETIDOS POR TIPO DE DELITO EN LA FISCALIA BAHORUCO</t>
  </si>
  <si>
    <t>NÚMERO DE CASOS SOMETIDOS POR TIPO DE DELITO EN LA FISCALIA BARAHONA</t>
  </si>
  <si>
    <t>NÚMERO DE CASOS SOMETIDOS POR TIPO DE DELITO EN LA FISCALIA CONSTANZA</t>
  </si>
  <si>
    <t>NÚMERO DE CASOS SOMETIDOS POR TIPO DE DELITO EN LA FISCALIA DAJABÓN</t>
  </si>
  <si>
    <t>PROCURADURÍA GENERAL DE LA REPÚBLICA</t>
  </si>
  <si>
    <t>NÚMERO DE CASOS SOMETIDOS POR TIPO DE DELITO DEPARTAMENTO JUDICIAL DISTRITO NACIONAL</t>
  </si>
  <si>
    <t>NÚMERO DE CASOS SOMETIDOS POR TIPO DE DELITO DEPARTAMENTO JUDICIAL LA VEGA</t>
  </si>
  <si>
    <t>NÚMERO DE CASOS SOMETIDOS POR TIPO DE DELITO DEPARTAMENTO JUDICIAL MONTECRISTI</t>
  </si>
  <si>
    <t>SANTIAGO RODRIGUEZ</t>
  </si>
  <si>
    <t>NÚMERO DE CASOS SOMETIDOS POR TIPO DE DELITO DEPARTAMENTO JUDICIAL SAN CRISTOBAL</t>
  </si>
  <si>
    <t>SAN CRISTOBAL</t>
  </si>
  <si>
    <t>NÚMERO DE CASOS SOMETIDOS POR TIPO DE DELITO DEPARTAMENTO JUDICIAL PUERTO PLATA</t>
  </si>
  <si>
    <t>NÚMERO DE CASOS SOMETIDOS POR TIPO DE DELITO DEPARTAMENTO JUDICIAL SANTO DOMINGO</t>
  </si>
  <si>
    <t>NÚMERO DE CASOS SOMETIDOS POR TIPO DE DELITO DEPARTAMENTO JUDICIAL AN JUAN DE LA MAGUANA</t>
  </si>
  <si>
    <t xml:space="preserve">SAN JUAN </t>
  </si>
  <si>
    <t>NÚMERO DE CASOS SOMETIDOS POR TIPO DE DELITO DEPARTAMENTO JUDICIAL SAN FRANCISCO DE MACORIS</t>
  </si>
  <si>
    <t>MARIA TRINIDAD SANCHEZ</t>
  </si>
  <si>
    <t>NÚMERO DE CASOS SOMETIDOS POR TIPO DE DELITO DEPARTAMENTO JUDICIAL SAN PEDRO DE MACORIS</t>
  </si>
  <si>
    <t xml:space="preserve">SAN PEDRO DE MACORÍS
</t>
  </si>
  <si>
    <t xml:space="preserve">EL SEIBO </t>
  </si>
  <si>
    <t>NÚMERO DE CASOS SOMETIDOS POR TIPO DE DELITO DEPARTAMENTO JUDICIAL SANTIAGO</t>
  </si>
  <si>
    <t>SANTIAGO</t>
  </si>
  <si>
    <t xml:space="preserve">VALVERDE </t>
  </si>
  <si>
    <t>NÚMERO DE CASOS SOMETIDOS POR TIPO DE DELITO FISCALIA DE ELIAS PIÑA</t>
  </si>
  <si>
    <t>NÚMERO DE CASOS SOMETIDOS POR TIPO DE DELITO FISCALIA MONTE CRISTI</t>
  </si>
  <si>
    <t>NÚMERO DE CASOS SOMETIDOS POR TIPO DE DELITO FISCALIA SANTIAGO RODRIGUEZ</t>
  </si>
  <si>
    <t xml:space="preserve">Tentativa de asesinato </t>
  </si>
  <si>
    <t>Analizar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</si>
</sst>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4"/>
      <name val="Book Antiqua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6"/>
      <color rgb="FF0070C0"/>
      <name val="Times New Roman"/>
      <family val="1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10"/>
      <color theme="1"/>
      <name val="Gill Sans MT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Gill Sans MT"/>
      <family val="2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5" tint="0.7999816888943144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theme="5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wrapText="1"/>
    </xf>
    <xf numFmtId="0" fontId="6" fillId="0" borderId="0" xfId="0" applyFont="1" applyAlignment="1"/>
    <xf numFmtId="0" fontId="2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/>
    <xf numFmtId="3" fontId="9" fillId="0" borderId="5" xfId="0" applyNumberFormat="1" applyFont="1" applyFill="1" applyBorder="1" applyAlignment="1">
      <alignment horizontal="center" vertical="center"/>
    </xf>
    <xf numFmtId="10" fontId="9" fillId="0" borderId="6" xfId="1" applyNumberFormat="1" applyFont="1" applyFill="1" applyBorder="1" applyAlignment="1">
      <alignment horizontal="center" vertical="center"/>
    </xf>
    <xf numFmtId="10" fontId="9" fillId="0" borderId="9" xfId="1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2" fillId="0" borderId="0" xfId="0" applyFont="1" applyBorder="1" applyAlignment="1"/>
    <xf numFmtId="3" fontId="9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/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/>
    </xf>
    <xf numFmtId="10" fontId="15" fillId="0" borderId="6" xfId="1" applyNumberFormat="1" applyFont="1" applyFill="1" applyBorder="1" applyAlignment="1">
      <alignment horizontal="center" vertical="center"/>
    </xf>
    <xf numFmtId="10" fontId="15" fillId="0" borderId="9" xfId="1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wrapText="1"/>
    </xf>
    <xf numFmtId="0" fontId="15" fillId="0" borderId="8" xfId="0" applyFont="1" applyFill="1" applyBorder="1" applyAlignment="1">
      <alignment horizontal="left" vertical="center"/>
    </xf>
    <xf numFmtId="3" fontId="1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5" fillId="0" borderId="7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15" fillId="0" borderId="8" xfId="0" applyFont="1" applyFill="1" applyBorder="1" applyAlignment="1"/>
    <xf numFmtId="0" fontId="10" fillId="0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5" borderId="2" xfId="0" applyFont="1" applyFill="1" applyBorder="1"/>
    <xf numFmtId="0" fontId="2" fillId="5" borderId="2" xfId="0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/>
    </xf>
    <xf numFmtId="0" fontId="10" fillId="4" borderId="5" xfId="0" applyFont="1" applyFill="1" applyBorder="1"/>
    <xf numFmtId="0" fontId="2" fillId="0" borderId="5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0" fillId="4" borderId="8" xfId="0" applyFont="1" applyFill="1" applyBorder="1"/>
    <xf numFmtId="164" fontId="2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5" fillId="0" borderId="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0" xfId="0" applyFont="1" applyAlignment="1"/>
    <xf numFmtId="0" fontId="12" fillId="0" borderId="0" xfId="0" applyFont="1" applyBorder="1" applyAlignment="1">
      <alignment vertical="center"/>
    </xf>
    <xf numFmtId="0" fontId="16" fillId="0" borderId="0" xfId="0" applyFont="1" applyBorder="1" applyAlignment="1"/>
    <xf numFmtId="3" fontId="9" fillId="0" borderId="5" xfId="0" applyNumberFormat="1" applyFont="1" applyBorder="1" applyAlignment="1">
      <alignment horizontal="center"/>
    </xf>
    <xf numFmtId="3" fontId="9" fillId="0" borderId="8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15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10" fontId="9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8" fillId="7" borderId="11" xfId="0" applyFont="1" applyFill="1" applyBorder="1" applyAlignment="1">
      <alignment horizontal="left"/>
    </xf>
    <xf numFmtId="0" fontId="18" fillId="7" borderId="0" xfId="0" applyFont="1" applyFill="1" applyAlignment="1">
      <alignment horizontal="left"/>
    </xf>
    <xf numFmtId="0" fontId="15" fillId="0" borderId="7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5" fillId="0" borderId="7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2" fillId="0" borderId="0" xfId="0" applyFont="1" applyBorder="1" applyAlignment="1">
      <alignment horizontal="right"/>
    </xf>
    <xf numFmtId="0" fontId="17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EE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'DEPARTAMENTO JUDICIAL'!$C$13:$C$63</c:f>
              <c:strCache>
                <c:ptCount val="51"/>
                <c:pt idx="0">
                  <c:v>Robo calificado</c:v>
                </c:pt>
                <c:pt idx="1">
                  <c:v>Violencia intrafamiliar</c:v>
                </c:pt>
                <c:pt idx="2">
                  <c:v>Robo simple</c:v>
                </c:pt>
                <c:pt idx="3">
                  <c:v>Amenazas</c:v>
                </c:pt>
                <c:pt idx="4">
                  <c:v>Golpes y heridas</c:v>
                </c:pt>
                <c:pt idx="5">
                  <c:v>Violencia contra la mujer</c:v>
                </c:pt>
                <c:pt idx="6">
                  <c:v>Droga distribución de droga</c:v>
                </c:pt>
                <c:pt idx="7">
                  <c:v>Código menor NNA</c:v>
                </c:pt>
                <c:pt idx="8">
                  <c:v>Abuso de confianza</c:v>
                </c:pt>
                <c:pt idx="9">
                  <c:v>Asociación de malhechores</c:v>
                </c:pt>
                <c:pt idx="10">
                  <c:v>Droga traficante de droga </c:v>
                </c:pt>
                <c:pt idx="11">
                  <c:v>Crímenes y delitos de alta tecnología</c:v>
                </c:pt>
                <c:pt idx="12">
                  <c:v>Estafa</c:v>
                </c:pt>
                <c:pt idx="13">
                  <c:v>Droga simple posesión</c:v>
                </c:pt>
                <c:pt idx="14">
                  <c:v>Homicidio</c:v>
                </c:pt>
                <c:pt idx="15">
                  <c:v>Tentativa de robo</c:v>
                </c:pt>
                <c:pt idx="16">
                  <c:v>Porte y tenencia de armas</c:v>
                </c:pt>
                <c:pt idx="17">
                  <c:v>Daños a la cosa ajena</c:v>
                </c:pt>
                <c:pt idx="18">
                  <c:v>Agresión sexual</c:v>
                </c:pt>
                <c:pt idx="19">
                  <c:v>Falsificación</c:v>
                </c:pt>
                <c:pt idx="20">
                  <c:v>Trabajo realizado y no pagado</c:v>
                </c:pt>
                <c:pt idx="21">
                  <c:v>Tentativa de homicidio</c:v>
                </c:pt>
                <c:pt idx="22">
                  <c:v>Violacion sexual</c:v>
                </c:pt>
                <c:pt idx="23">
                  <c:v>Codigo del trabajo</c:v>
                </c:pt>
                <c:pt idx="24">
                  <c:v>Incendio</c:v>
                </c:pt>
                <c:pt idx="25">
                  <c:v>Droga uso y tráfico</c:v>
                </c:pt>
                <c:pt idx="26">
                  <c:v>Difamacion e injuria</c:v>
                </c:pt>
                <c:pt idx="27">
                  <c:v>Acoso sexual</c:v>
                </c:pt>
                <c:pt idx="28">
                  <c:v>Ley de transito</c:v>
                </c:pt>
                <c:pt idx="29">
                  <c:v>Droga sanciones y circunstancias agravantes</c:v>
                </c:pt>
                <c:pt idx="30">
                  <c:v>Asesinato</c:v>
                </c:pt>
                <c:pt idx="31">
                  <c:v>Derechos humanos</c:v>
                </c:pt>
                <c:pt idx="32">
                  <c:v>Seduccion</c:v>
                </c:pt>
                <c:pt idx="33">
                  <c:v>Tentativa de asesinato</c:v>
                </c:pt>
                <c:pt idx="34">
                  <c:v>Complicidad</c:v>
                </c:pt>
                <c:pt idx="35">
                  <c:v>Incesto</c:v>
                </c:pt>
                <c:pt idx="36">
                  <c:v>Tráfico ilícito de migrantes y trata de personas</c:v>
                </c:pt>
                <c:pt idx="37">
                  <c:v>Propiedad industrial </c:v>
                </c:pt>
                <c:pt idx="38">
                  <c:v>Tentativa de estupro</c:v>
                </c:pt>
                <c:pt idx="39">
                  <c:v>Lavado de activo</c:v>
                </c:pt>
                <c:pt idx="40">
                  <c:v>Envenenamiento</c:v>
                </c:pt>
                <c:pt idx="41">
                  <c:v>Droga delitos y sanciones</c:v>
                </c:pt>
                <c:pt idx="42">
                  <c:v>Secuestro</c:v>
                </c:pt>
                <c:pt idx="43">
                  <c:v>Ley de medio ambiente </c:v>
                </c:pt>
                <c:pt idx="44">
                  <c:v>Ley general de migración</c:v>
                </c:pt>
                <c:pt idx="45">
                  <c:v>Contrabando</c:v>
                </c:pt>
                <c:pt idx="46">
                  <c:v>Rebelion</c:v>
                </c:pt>
                <c:pt idx="47">
                  <c:v>Ley general de salud</c:v>
                </c:pt>
                <c:pt idx="48">
                  <c:v>Ley de derechos de autor </c:v>
                </c:pt>
                <c:pt idx="49">
                  <c:v>Ley de electricidad</c:v>
                </c:pt>
                <c:pt idx="50">
                  <c:v>Desfalco</c:v>
                </c:pt>
              </c:strCache>
            </c:strRef>
          </c:cat>
          <c:val>
            <c:numRef>
              <c:f>'DEPARTAMENTO JUDICIAL'!$I$13:$I$63</c:f>
              <c:numCache>
                <c:formatCode>#,##0</c:formatCode>
                <c:ptCount val="51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69304608"/>
        <c:axId val="569312448"/>
      </c:barChart>
      <c:catAx>
        <c:axId val="569304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9312448"/>
        <c:crosses val="autoZero"/>
        <c:auto val="1"/>
        <c:lblAlgn val="ctr"/>
        <c:lblOffset val="100"/>
        <c:noMultiLvlLbl val="0"/>
      </c:catAx>
      <c:valAx>
        <c:axId val="569312448"/>
        <c:scaling>
          <c:orientation val="minMax"/>
          <c:max val="4500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9304608"/>
        <c:crosses val="max"/>
        <c:crossBetween val="midCat"/>
        <c:majorUnit val="1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 SEIBO'!$C$13:$C$63</c:f>
              <c:strCache>
                <c:ptCount val="51"/>
                <c:pt idx="0">
                  <c:v>Abuso de confianza</c:v>
                </c:pt>
                <c:pt idx="1">
                  <c:v>Amenazas</c:v>
                </c:pt>
                <c:pt idx="2">
                  <c:v>Asesinato</c:v>
                </c:pt>
                <c:pt idx="3">
                  <c:v>Acoso sexual</c:v>
                </c:pt>
                <c:pt idx="4">
                  <c:v>Código menor NNA</c:v>
                </c:pt>
                <c:pt idx="5">
                  <c:v>Asociación de malhechores</c:v>
                </c:pt>
                <c:pt idx="6">
                  <c:v>Droga simple posesión</c:v>
                </c:pt>
                <c:pt idx="7">
                  <c:v>Complicidad</c:v>
                </c:pt>
                <c:pt idx="8">
                  <c:v>Estafa</c:v>
                </c:pt>
                <c:pt idx="9">
                  <c:v>Agresión sexual</c:v>
                </c:pt>
                <c:pt idx="10">
                  <c:v>Incesto</c:v>
                </c:pt>
                <c:pt idx="11">
                  <c:v>Contrabando</c:v>
                </c:pt>
                <c:pt idx="12">
                  <c:v>Droga sanciones y circunstancias agravantes</c:v>
                </c:pt>
                <c:pt idx="13">
                  <c:v>Droga sanciones y circunstancias agravantes</c:v>
                </c:pt>
                <c:pt idx="14">
                  <c:v>Droga uso y tráfico</c:v>
                </c:pt>
                <c:pt idx="15">
                  <c:v>Crímenes y delitos de alta tecnología</c:v>
                </c:pt>
                <c:pt idx="16">
                  <c:v>Droga distribución de droga</c:v>
                </c:pt>
                <c:pt idx="17">
                  <c:v>Falsificación</c:v>
                </c:pt>
                <c:pt idx="18">
                  <c:v>Rebelión</c:v>
                </c:pt>
                <c:pt idx="19">
                  <c:v>Derechos humanos</c:v>
                </c:pt>
                <c:pt idx="20">
                  <c:v>Desfalco</c:v>
                </c:pt>
                <c:pt idx="21">
                  <c:v>Envenenamiento</c:v>
                </c:pt>
                <c:pt idx="22">
                  <c:v>Golpes y heridas</c:v>
                </c:pt>
                <c:pt idx="23">
                  <c:v>Ley de medio ambiente </c:v>
                </c:pt>
                <c:pt idx="24">
                  <c:v>Ley general de migración</c:v>
                </c:pt>
                <c:pt idx="25">
                  <c:v>Código del trabajo</c:v>
                </c:pt>
                <c:pt idx="26">
                  <c:v>Daños a la cosa ajena</c:v>
                </c:pt>
                <c:pt idx="27">
                  <c:v>Droga delitos y sanciones</c:v>
                </c:pt>
                <c:pt idx="28">
                  <c:v>Ley de tránsito</c:v>
                </c:pt>
                <c:pt idx="29">
                  <c:v>Ley general de salud</c:v>
                </c:pt>
                <c:pt idx="30">
                  <c:v>Tentativa de asesinato</c:v>
                </c:pt>
                <c:pt idx="31">
                  <c:v>Droga traficante de droga </c:v>
                </c:pt>
                <c:pt idx="32">
                  <c:v>Homicidio</c:v>
                </c:pt>
                <c:pt idx="33">
                  <c:v>Incendio</c:v>
                </c:pt>
                <c:pt idx="34">
                  <c:v>Lavado de activo</c:v>
                </c:pt>
                <c:pt idx="35">
                  <c:v>Ley de derechos de autor </c:v>
                </c:pt>
                <c:pt idx="36">
                  <c:v>Ley de electricidad</c:v>
                </c:pt>
                <c:pt idx="37">
                  <c:v>Otros</c:v>
                </c:pt>
                <c:pt idx="38">
                  <c:v>Porte y tenencia de armas</c:v>
                </c:pt>
                <c:pt idx="39">
                  <c:v>Propiedad industrial </c:v>
                </c:pt>
                <c:pt idx="40">
                  <c:v>Robo calificado</c:v>
                </c:pt>
                <c:pt idx="41">
                  <c:v>Robo simple</c:v>
                </c:pt>
                <c:pt idx="42">
                  <c:v>Secuestro</c:v>
                </c:pt>
                <c:pt idx="43">
                  <c:v>Seducción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  <c:pt idx="49">
                  <c:v>Violación sexual</c:v>
                </c:pt>
                <c:pt idx="50">
                  <c:v>Violencia contra la mujer</c:v>
                </c:pt>
              </c:strCache>
            </c:strRef>
          </c:cat>
          <c:val>
            <c:numRef>
              <c:f>'EL SEIBO'!$D$13:$D$63</c:f>
              <c:numCache>
                <c:formatCode>#,##0</c:formatCode>
                <c:ptCount val="51"/>
                <c:pt idx="0">
                  <c:v>18</c:v>
                </c:pt>
                <c:pt idx="1">
                  <c:v>112</c:v>
                </c:pt>
                <c:pt idx="2">
                  <c:v>0</c:v>
                </c:pt>
                <c:pt idx="3">
                  <c:v>11</c:v>
                </c:pt>
                <c:pt idx="4">
                  <c:v>41</c:v>
                </c:pt>
                <c:pt idx="5">
                  <c:v>6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24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31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4</c:v>
                </c:pt>
                <c:pt idx="32">
                  <c:v>6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67</c:v>
                </c:pt>
                <c:pt idx="38">
                  <c:v>1</c:v>
                </c:pt>
                <c:pt idx="39">
                  <c:v>0</c:v>
                </c:pt>
                <c:pt idx="40">
                  <c:v>147</c:v>
                </c:pt>
                <c:pt idx="41">
                  <c:v>14</c:v>
                </c:pt>
                <c:pt idx="42">
                  <c:v>0</c:v>
                </c:pt>
                <c:pt idx="43">
                  <c:v>1</c:v>
                </c:pt>
                <c:pt idx="44">
                  <c:v>4</c:v>
                </c:pt>
                <c:pt idx="45">
                  <c:v>3</c:v>
                </c:pt>
                <c:pt idx="46">
                  <c:v>5</c:v>
                </c:pt>
                <c:pt idx="47">
                  <c:v>5</c:v>
                </c:pt>
                <c:pt idx="48">
                  <c:v>0</c:v>
                </c:pt>
                <c:pt idx="49">
                  <c:v>16</c:v>
                </c:pt>
                <c:pt idx="50">
                  <c:v>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26231664"/>
        <c:axId val="426232224"/>
      </c:barChart>
      <c:catAx>
        <c:axId val="42623166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6232224"/>
        <c:crosses val="autoZero"/>
        <c:auto val="1"/>
        <c:lblAlgn val="ctr"/>
        <c:lblOffset val="100"/>
        <c:noMultiLvlLbl val="0"/>
      </c:catAx>
      <c:valAx>
        <c:axId val="4262322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623166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'ELIAS PIÑA'!$C$13:$C$61</c:f>
              <c:strCache>
                <c:ptCount val="49"/>
                <c:pt idx="0">
                  <c:v>Robo calificado</c:v>
                </c:pt>
                <c:pt idx="1">
                  <c:v>Amenazas</c:v>
                </c:pt>
                <c:pt idx="2">
                  <c:v>Violencia intrafamiliar</c:v>
                </c:pt>
                <c:pt idx="3">
                  <c:v>Código menor NNA</c:v>
                </c:pt>
                <c:pt idx="4">
                  <c:v>Violencia contra la mujer</c:v>
                </c:pt>
                <c:pt idx="5">
                  <c:v>Golpes y heridas</c:v>
                </c:pt>
                <c:pt idx="6">
                  <c:v>Robo simple</c:v>
                </c:pt>
                <c:pt idx="7">
                  <c:v>Asociación de malhechores</c:v>
                </c:pt>
                <c:pt idx="8">
                  <c:v>Daños a la cosa ajena</c:v>
                </c:pt>
                <c:pt idx="9">
                  <c:v>Droga distribución de droga</c:v>
                </c:pt>
                <c:pt idx="10">
                  <c:v>Droga traficante de droga </c:v>
                </c:pt>
                <c:pt idx="11">
                  <c:v>Ley de tránsito</c:v>
                </c:pt>
                <c:pt idx="12">
                  <c:v>Crímenes y delitos de alta tecnología</c:v>
                </c:pt>
                <c:pt idx="13">
                  <c:v>Agresión sexual</c:v>
                </c:pt>
                <c:pt idx="14">
                  <c:v>Abuso de confianza</c:v>
                </c:pt>
                <c:pt idx="15">
                  <c:v>Homicidio</c:v>
                </c:pt>
                <c:pt idx="16">
                  <c:v>Violación sexual</c:v>
                </c:pt>
                <c:pt idx="17">
                  <c:v>Tentativa de homicidio</c:v>
                </c:pt>
                <c:pt idx="18">
                  <c:v>Estafa</c:v>
                </c:pt>
                <c:pt idx="19">
                  <c:v>Propiedad industrial </c:v>
                </c:pt>
                <c:pt idx="20">
                  <c:v>Falsificación</c:v>
                </c:pt>
                <c:pt idx="21">
                  <c:v>Trabajo realizado y no pagado</c:v>
                </c:pt>
                <c:pt idx="22">
                  <c:v>Droga simple posesión</c:v>
                </c:pt>
                <c:pt idx="23">
                  <c:v>Porte y tenencia de armas</c:v>
                </c:pt>
                <c:pt idx="24">
                  <c:v>Tentativa de estupro</c:v>
                </c:pt>
                <c:pt idx="25">
                  <c:v>Incendio</c:v>
                </c:pt>
                <c:pt idx="26">
                  <c:v>Tentativa de asesinato</c:v>
                </c:pt>
                <c:pt idx="27">
                  <c:v>Código del trabajo</c:v>
                </c:pt>
                <c:pt idx="28">
                  <c:v>Derechos humanos</c:v>
                </c:pt>
                <c:pt idx="29">
                  <c:v>Tentativa de robo</c:v>
                </c:pt>
                <c:pt idx="30">
                  <c:v>Droga sanciones y circunstancias agravantes</c:v>
                </c:pt>
                <c:pt idx="31">
                  <c:v>Ley de medio ambiente </c:v>
                </c:pt>
                <c:pt idx="32">
                  <c:v>Difamación e injuria</c:v>
                </c:pt>
                <c:pt idx="33">
                  <c:v>Tráfico ilícito de migrantes y trata de personas</c:v>
                </c:pt>
                <c:pt idx="34">
                  <c:v>Envenenamiento</c:v>
                </c:pt>
                <c:pt idx="35">
                  <c:v>Acoso sexual</c:v>
                </c:pt>
                <c:pt idx="36">
                  <c:v>Asesinato</c:v>
                </c:pt>
                <c:pt idx="37">
                  <c:v>Secuestro</c:v>
                </c:pt>
                <c:pt idx="38">
                  <c:v>Droga uso y tráfico</c:v>
                </c:pt>
                <c:pt idx="39">
                  <c:v>Contrabando</c:v>
                </c:pt>
                <c:pt idx="40">
                  <c:v>Seducción</c:v>
                </c:pt>
                <c:pt idx="41">
                  <c:v>Incesto</c:v>
                </c:pt>
                <c:pt idx="42">
                  <c:v>Complicidad</c:v>
                </c:pt>
                <c:pt idx="43">
                  <c:v>Lavado de activo</c:v>
                </c:pt>
                <c:pt idx="44">
                  <c:v>Droga delitos y sanciones</c:v>
                </c:pt>
                <c:pt idx="45">
                  <c:v>Ley general de migración</c:v>
                </c:pt>
                <c:pt idx="46">
                  <c:v>Ley de derechos de autor </c:v>
                </c:pt>
                <c:pt idx="47">
                  <c:v>Rebelión</c:v>
                </c:pt>
                <c:pt idx="48">
                  <c:v>Ley general de salud</c:v>
                </c:pt>
              </c:strCache>
            </c:strRef>
          </c:cat>
          <c:val>
            <c:numRef>
              <c:f>'ELIAS PIÑA'!$D$13:$D$61</c:f>
              <c:numCache>
                <c:formatCode>#,##0</c:formatCode>
                <c:ptCount val="49"/>
                <c:pt idx="0">
                  <c:v>1175</c:v>
                </c:pt>
                <c:pt idx="1">
                  <c:v>408</c:v>
                </c:pt>
                <c:pt idx="2">
                  <c:v>360</c:v>
                </c:pt>
                <c:pt idx="3">
                  <c:v>338</c:v>
                </c:pt>
                <c:pt idx="4">
                  <c:v>246</c:v>
                </c:pt>
                <c:pt idx="5">
                  <c:v>246</c:v>
                </c:pt>
                <c:pt idx="6">
                  <c:v>229</c:v>
                </c:pt>
                <c:pt idx="7">
                  <c:v>129</c:v>
                </c:pt>
                <c:pt idx="8">
                  <c:v>111</c:v>
                </c:pt>
                <c:pt idx="9">
                  <c:v>73</c:v>
                </c:pt>
                <c:pt idx="10">
                  <c:v>67</c:v>
                </c:pt>
                <c:pt idx="11">
                  <c:v>64</c:v>
                </c:pt>
                <c:pt idx="12">
                  <c:v>58</c:v>
                </c:pt>
                <c:pt idx="13">
                  <c:v>53</c:v>
                </c:pt>
                <c:pt idx="14">
                  <c:v>52</c:v>
                </c:pt>
                <c:pt idx="15">
                  <c:v>44</c:v>
                </c:pt>
                <c:pt idx="16">
                  <c:v>40</c:v>
                </c:pt>
                <c:pt idx="17">
                  <c:v>37</c:v>
                </c:pt>
                <c:pt idx="18">
                  <c:v>26</c:v>
                </c:pt>
                <c:pt idx="19">
                  <c:v>26</c:v>
                </c:pt>
                <c:pt idx="20">
                  <c:v>25</c:v>
                </c:pt>
                <c:pt idx="21">
                  <c:v>22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16</c:v>
                </c:pt>
                <c:pt idx="26">
                  <c:v>15</c:v>
                </c:pt>
                <c:pt idx="27">
                  <c:v>14</c:v>
                </c:pt>
                <c:pt idx="28">
                  <c:v>12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8</c:v>
                </c:pt>
                <c:pt idx="33">
                  <c:v>8</c:v>
                </c:pt>
                <c:pt idx="34">
                  <c:v>7</c:v>
                </c:pt>
                <c:pt idx="35">
                  <c:v>6</c:v>
                </c:pt>
                <c:pt idx="36">
                  <c:v>5</c:v>
                </c:pt>
                <c:pt idx="37">
                  <c:v>4</c:v>
                </c:pt>
                <c:pt idx="38">
                  <c:v>3</c:v>
                </c:pt>
                <c:pt idx="39">
                  <c:v>2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23125088"/>
        <c:axId val="423125648"/>
      </c:barChart>
      <c:catAx>
        <c:axId val="42312508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125648"/>
        <c:crosses val="autoZero"/>
        <c:auto val="1"/>
        <c:lblAlgn val="ctr"/>
        <c:lblOffset val="100"/>
        <c:noMultiLvlLbl val="0"/>
      </c:catAx>
      <c:valAx>
        <c:axId val="4231256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12508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ESPAILLAT!$C$13:$C$60</c:f>
              <c:strCache>
                <c:ptCount val="48"/>
                <c:pt idx="0">
                  <c:v>Abuso de confianza</c:v>
                </c:pt>
                <c:pt idx="1">
                  <c:v>Agresión sexual</c:v>
                </c:pt>
                <c:pt idx="2">
                  <c:v>Amenazas</c:v>
                </c:pt>
                <c:pt idx="3">
                  <c:v>Crímenes y delitos de alta tecnología</c:v>
                </c:pt>
                <c:pt idx="4">
                  <c:v>Droga sanciones y circunstancias agravantes</c:v>
                </c:pt>
                <c:pt idx="5">
                  <c:v>Código del trabajo</c:v>
                </c:pt>
                <c:pt idx="6">
                  <c:v>Asociación de malhechores</c:v>
                </c:pt>
                <c:pt idx="7">
                  <c:v>Droga delitos y sanciones</c:v>
                </c:pt>
                <c:pt idx="8">
                  <c:v>Contrabando</c:v>
                </c:pt>
                <c:pt idx="9">
                  <c:v>Droga sanciones y circunstancias agravantes</c:v>
                </c:pt>
                <c:pt idx="10">
                  <c:v>Desfalco</c:v>
                </c:pt>
                <c:pt idx="11">
                  <c:v>Violencia intrafamiliar</c:v>
                </c:pt>
                <c:pt idx="12">
                  <c:v>Complicidad</c:v>
                </c:pt>
                <c:pt idx="13">
                  <c:v>Código menor NNA</c:v>
                </c:pt>
                <c:pt idx="14">
                  <c:v>Envenenamiento</c:v>
                </c:pt>
                <c:pt idx="15">
                  <c:v>Daños a la cosa ajena</c:v>
                </c:pt>
                <c:pt idx="16">
                  <c:v>Derechos humanos</c:v>
                </c:pt>
                <c:pt idx="17">
                  <c:v>Droga traficante de droga </c:v>
                </c:pt>
                <c:pt idx="18">
                  <c:v>Asesinato</c:v>
                </c:pt>
                <c:pt idx="19">
                  <c:v>Falsificación</c:v>
                </c:pt>
                <c:pt idx="20">
                  <c:v>Acoso sexual</c:v>
                </c:pt>
                <c:pt idx="21">
                  <c:v>Droga uso y tráfico</c:v>
                </c:pt>
                <c:pt idx="22">
                  <c:v>Golpes y heridas</c:v>
                </c:pt>
                <c:pt idx="23">
                  <c:v>Otros</c:v>
                </c:pt>
                <c:pt idx="24">
                  <c:v>Droga distribución de droga</c:v>
                </c:pt>
                <c:pt idx="25">
                  <c:v>Droga simple posesión</c:v>
                </c:pt>
                <c:pt idx="26">
                  <c:v>Homicidio</c:v>
                </c:pt>
                <c:pt idx="27">
                  <c:v>Ley general de migración</c:v>
                </c:pt>
                <c:pt idx="28">
                  <c:v>Porte y tenencia de armas</c:v>
                </c:pt>
                <c:pt idx="29">
                  <c:v>Robo simple</c:v>
                </c:pt>
                <c:pt idx="30">
                  <c:v>Incesto</c:v>
                </c:pt>
                <c:pt idx="31">
                  <c:v>Lavado de activo</c:v>
                </c:pt>
                <c:pt idx="32">
                  <c:v>Ley de derechos de autor </c:v>
                </c:pt>
                <c:pt idx="33">
                  <c:v>Ley de medio ambiente </c:v>
                </c:pt>
                <c:pt idx="34">
                  <c:v>Tentativa de homicidio</c:v>
                </c:pt>
                <c:pt idx="35">
                  <c:v>Trabajo realizado y no pagado</c:v>
                </c:pt>
                <c:pt idx="36">
                  <c:v>Tráfico ilícito de migrantes y trata de personas</c:v>
                </c:pt>
                <c:pt idx="37">
                  <c:v>Violación sexual</c:v>
                </c:pt>
                <c:pt idx="38">
                  <c:v>Estafa</c:v>
                </c:pt>
                <c:pt idx="39">
                  <c:v>Incendio</c:v>
                </c:pt>
                <c:pt idx="40">
                  <c:v>Ley de electricidad</c:v>
                </c:pt>
                <c:pt idx="41">
                  <c:v>Ley de tránsito</c:v>
                </c:pt>
                <c:pt idx="42">
                  <c:v>Ley general de salud</c:v>
                </c:pt>
                <c:pt idx="43">
                  <c:v>Propiedad industrial </c:v>
                </c:pt>
                <c:pt idx="44">
                  <c:v>Rebelión</c:v>
                </c:pt>
                <c:pt idx="45">
                  <c:v>Robo calificado</c:v>
                </c:pt>
                <c:pt idx="46">
                  <c:v>Secuestro</c:v>
                </c:pt>
                <c:pt idx="47">
                  <c:v>Seducción</c:v>
                </c:pt>
              </c:strCache>
            </c:strRef>
          </c:cat>
          <c:val>
            <c:numRef>
              <c:f>ESPAILLAT!$D$13:$D$60</c:f>
              <c:numCache>
                <c:formatCode>#,##0</c:formatCode>
                <c:ptCount val="48"/>
                <c:pt idx="0">
                  <c:v>30</c:v>
                </c:pt>
                <c:pt idx="1">
                  <c:v>2</c:v>
                </c:pt>
                <c:pt idx="2">
                  <c:v>235</c:v>
                </c:pt>
                <c:pt idx="3">
                  <c:v>17</c:v>
                </c:pt>
                <c:pt idx="4">
                  <c:v>1</c:v>
                </c:pt>
                <c:pt idx="5">
                  <c:v>10</c:v>
                </c:pt>
                <c:pt idx="6">
                  <c:v>43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9</c:v>
                </c:pt>
                <c:pt idx="12">
                  <c:v>4</c:v>
                </c:pt>
                <c:pt idx="13">
                  <c:v>29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145</c:v>
                </c:pt>
                <c:pt idx="18">
                  <c:v>1</c:v>
                </c:pt>
                <c:pt idx="19">
                  <c:v>17</c:v>
                </c:pt>
                <c:pt idx="20">
                  <c:v>1</c:v>
                </c:pt>
                <c:pt idx="21">
                  <c:v>2</c:v>
                </c:pt>
                <c:pt idx="22">
                  <c:v>86</c:v>
                </c:pt>
                <c:pt idx="23">
                  <c:v>32</c:v>
                </c:pt>
                <c:pt idx="24">
                  <c:v>98</c:v>
                </c:pt>
                <c:pt idx="25">
                  <c:v>42</c:v>
                </c:pt>
                <c:pt idx="26">
                  <c:v>43</c:v>
                </c:pt>
                <c:pt idx="27">
                  <c:v>0</c:v>
                </c:pt>
                <c:pt idx="28">
                  <c:v>51</c:v>
                </c:pt>
                <c:pt idx="29">
                  <c:v>432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24</c:v>
                </c:pt>
                <c:pt idx="35">
                  <c:v>8</c:v>
                </c:pt>
                <c:pt idx="36">
                  <c:v>0</c:v>
                </c:pt>
                <c:pt idx="37">
                  <c:v>0</c:v>
                </c:pt>
                <c:pt idx="38">
                  <c:v>17</c:v>
                </c:pt>
                <c:pt idx="39">
                  <c:v>6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1</c:v>
                </c:pt>
                <c:pt idx="45">
                  <c:v>901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23128448"/>
        <c:axId val="423129008"/>
      </c:barChart>
      <c:catAx>
        <c:axId val="42312844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129008"/>
        <c:crosses val="autoZero"/>
        <c:auto val="1"/>
        <c:lblAlgn val="ctr"/>
        <c:lblOffset val="100"/>
        <c:noMultiLvlLbl val="0"/>
      </c:catAx>
      <c:valAx>
        <c:axId val="423129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12844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'HATO MAYOR'!$C$13:$C$61</c:f>
              <c:strCache>
                <c:ptCount val="49"/>
                <c:pt idx="0">
                  <c:v>Abuso de confianza</c:v>
                </c:pt>
                <c:pt idx="1">
                  <c:v>Acoso sexual</c:v>
                </c:pt>
                <c:pt idx="2">
                  <c:v>Amenazas</c:v>
                </c:pt>
                <c:pt idx="3">
                  <c:v>Código menor NNA</c:v>
                </c:pt>
                <c:pt idx="4">
                  <c:v>Contrabando</c:v>
                </c:pt>
                <c:pt idx="5">
                  <c:v>Asesinato</c:v>
                </c:pt>
                <c:pt idx="6">
                  <c:v>Asociación de malhechores</c:v>
                </c:pt>
                <c:pt idx="7">
                  <c:v>Agresión sexual</c:v>
                </c:pt>
                <c:pt idx="8">
                  <c:v>Código del trabajo</c:v>
                </c:pt>
                <c:pt idx="9">
                  <c:v>Crímenes y delitos de alta tecnología</c:v>
                </c:pt>
                <c:pt idx="10">
                  <c:v>Droga simple posesión</c:v>
                </c:pt>
                <c:pt idx="11">
                  <c:v>Droga sanciones y circunstancias agravantes</c:v>
                </c:pt>
                <c:pt idx="12">
                  <c:v>Estafa</c:v>
                </c:pt>
                <c:pt idx="13">
                  <c:v>Incesto</c:v>
                </c:pt>
                <c:pt idx="14">
                  <c:v>Derechos humanos</c:v>
                </c:pt>
                <c:pt idx="15">
                  <c:v>Complicidad</c:v>
                </c:pt>
                <c:pt idx="16">
                  <c:v>Droga delitos y sanciones</c:v>
                </c:pt>
                <c:pt idx="17">
                  <c:v>Golpes y heridas</c:v>
                </c:pt>
                <c:pt idx="18">
                  <c:v>Droga sanciones y circunstancias agravantes</c:v>
                </c:pt>
                <c:pt idx="19">
                  <c:v>Desfalco</c:v>
                </c:pt>
                <c:pt idx="20">
                  <c:v>Droga uso y tráfico</c:v>
                </c:pt>
                <c:pt idx="21">
                  <c:v>Envenenamiento</c:v>
                </c:pt>
                <c:pt idx="22">
                  <c:v>Ley general de salud</c:v>
                </c:pt>
                <c:pt idx="23">
                  <c:v>Daños a la cosa ajena</c:v>
                </c:pt>
                <c:pt idx="24">
                  <c:v>Droga distribución de droga</c:v>
                </c:pt>
                <c:pt idx="25">
                  <c:v>Falsificación</c:v>
                </c:pt>
                <c:pt idx="26">
                  <c:v>Homicidio</c:v>
                </c:pt>
                <c:pt idx="27">
                  <c:v>Lavado de activo</c:v>
                </c:pt>
                <c:pt idx="28">
                  <c:v>Ley de derechos de autor </c:v>
                </c:pt>
                <c:pt idx="29">
                  <c:v>Ley de tránsito</c:v>
                </c:pt>
                <c:pt idx="30">
                  <c:v>Ley general de migración</c:v>
                </c:pt>
                <c:pt idx="31">
                  <c:v>Otros</c:v>
                </c:pt>
                <c:pt idx="32">
                  <c:v>Droga traficante de droga </c:v>
                </c:pt>
                <c:pt idx="33">
                  <c:v>Incendio</c:v>
                </c:pt>
                <c:pt idx="34">
                  <c:v>Ley de electricidad</c:v>
                </c:pt>
                <c:pt idx="35">
                  <c:v>Ley de medio ambiente </c:v>
                </c:pt>
                <c:pt idx="36">
                  <c:v>Porte y tenencia de armas</c:v>
                </c:pt>
                <c:pt idx="37">
                  <c:v>Propiedad industrial </c:v>
                </c:pt>
                <c:pt idx="38">
                  <c:v>Rebelión</c:v>
                </c:pt>
                <c:pt idx="39">
                  <c:v>Robo calificado</c:v>
                </c:pt>
                <c:pt idx="40">
                  <c:v>Robo simple</c:v>
                </c:pt>
                <c:pt idx="41">
                  <c:v>Secuestro</c:v>
                </c:pt>
                <c:pt idx="42">
                  <c:v>Seducción</c:v>
                </c:pt>
                <c:pt idx="43">
                  <c:v>Tentativa de asesinato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'HATO MAYOR'!$D$13:$D$61</c:f>
              <c:numCache>
                <c:formatCode>#,##0</c:formatCode>
                <c:ptCount val="49"/>
                <c:pt idx="0">
                  <c:v>8</c:v>
                </c:pt>
                <c:pt idx="1">
                  <c:v>12</c:v>
                </c:pt>
                <c:pt idx="2">
                  <c:v>90</c:v>
                </c:pt>
                <c:pt idx="3">
                  <c:v>67</c:v>
                </c:pt>
                <c:pt idx="4">
                  <c:v>0</c:v>
                </c:pt>
                <c:pt idx="5">
                  <c:v>1</c:v>
                </c:pt>
                <c:pt idx="6">
                  <c:v>67</c:v>
                </c:pt>
                <c:pt idx="7">
                  <c:v>27</c:v>
                </c:pt>
                <c:pt idx="8">
                  <c:v>1</c:v>
                </c:pt>
                <c:pt idx="9">
                  <c:v>11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41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34</c:v>
                </c:pt>
                <c:pt idx="25">
                  <c:v>0</c:v>
                </c:pt>
                <c:pt idx="26">
                  <c:v>25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30</c:v>
                </c:pt>
                <c:pt idx="32">
                  <c:v>31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8</c:v>
                </c:pt>
                <c:pt idx="37">
                  <c:v>0</c:v>
                </c:pt>
                <c:pt idx="38">
                  <c:v>0</c:v>
                </c:pt>
                <c:pt idx="39">
                  <c:v>150</c:v>
                </c:pt>
                <c:pt idx="40">
                  <c:v>35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3</c:v>
                </c:pt>
                <c:pt idx="46">
                  <c:v>4</c:v>
                </c:pt>
                <c:pt idx="47">
                  <c:v>3</c:v>
                </c:pt>
                <c:pt idx="4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23131808"/>
        <c:axId val="520534944"/>
      </c:barChart>
      <c:catAx>
        <c:axId val="4231318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534944"/>
        <c:crosses val="autoZero"/>
        <c:auto val="1"/>
        <c:lblAlgn val="ctr"/>
        <c:lblOffset val="100"/>
        <c:noMultiLvlLbl val="0"/>
      </c:catAx>
      <c:valAx>
        <c:axId val="5205349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1318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'HERMANAS MIRABAL'!$C$13:$C$61</c:f>
              <c:strCache>
                <c:ptCount val="49"/>
                <c:pt idx="0">
                  <c:v>Agresión sexual</c:v>
                </c:pt>
                <c:pt idx="1">
                  <c:v>Abuso de confianza</c:v>
                </c:pt>
                <c:pt idx="2">
                  <c:v>Amenazas</c:v>
                </c:pt>
                <c:pt idx="3">
                  <c:v>Asociación de malhechores</c:v>
                </c:pt>
                <c:pt idx="4">
                  <c:v>Complicidad</c:v>
                </c:pt>
                <c:pt idx="5">
                  <c:v>Daños a la cosa ajena</c:v>
                </c:pt>
                <c:pt idx="6">
                  <c:v>Desfalco</c:v>
                </c:pt>
                <c:pt idx="7">
                  <c:v>Droga uso y tráfico</c:v>
                </c:pt>
                <c:pt idx="8">
                  <c:v>Derechos humanos</c:v>
                </c:pt>
                <c:pt idx="9">
                  <c:v>Falsificación</c:v>
                </c:pt>
                <c:pt idx="10">
                  <c:v>Droga sanciones y circunstancias agravantes</c:v>
                </c:pt>
                <c:pt idx="11">
                  <c:v>Droga distribución de droga</c:v>
                </c:pt>
                <c:pt idx="12">
                  <c:v>Droga delitos y sanciones</c:v>
                </c:pt>
                <c:pt idx="13">
                  <c:v>Droga sanciones y circunstancias agravantes</c:v>
                </c:pt>
                <c:pt idx="14">
                  <c:v>Ley de electricidad</c:v>
                </c:pt>
                <c:pt idx="15">
                  <c:v>Ley de derechos de autor </c:v>
                </c:pt>
                <c:pt idx="16">
                  <c:v>Secuestro</c:v>
                </c:pt>
                <c:pt idx="17">
                  <c:v>Golpes y heridas</c:v>
                </c:pt>
                <c:pt idx="18">
                  <c:v>Homicidio</c:v>
                </c:pt>
                <c:pt idx="19">
                  <c:v>Código del trabajo</c:v>
                </c:pt>
                <c:pt idx="20">
                  <c:v>Código menor NNA</c:v>
                </c:pt>
                <c:pt idx="21">
                  <c:v>Envenenamiento</c:v>
                </c:pt>
                <c:pt idx="22">
                  <c:v>Acoso sexual</c:v>
                </c:pt>
                <c:pt idx="23">
                  <c:v>Contrabando</c:v>
                </c:pt>
                <c:pt idx="24">
                  <c:v>Crímenes y delitos de alta tecnología</c:v>
                </c:pt>
                <c:pt idx="25">
                  <c:v>Droga traficante de droga </c:v>
                </c:pt>
                <c:pt idx="26">
                  <c:v>Robo simple</c:v>
                </c:pt>
                <c:pt idx="27">
                  <c:v>Seducción</c:v>
                </c:pt>
                <c:pt idx="28">
                  <c:v>Asesinato</c:v>
                </c:pt>
                <c:pt idx="29">
                  <c:v>Droga simple posesión</c:v>
                </c:pt>
                <c:pt idx="30">
                  <c:v>Estafa</c:v>
                </c:pt>
                <c:pt idx="31">
                  <c:v>Incendio</c:v>
                </c:pt>
                <c:pt idx="32">
                  <c:v>Incesto</c:v>
                </c:pt>
                <c:pt idx="33">
                  <c:v>Lavado de activo</c:v>
                </c:pt>
                <c:pt idx="34">
                  <c:v>Ley de medio ambiente </c:v>
                </c:pt>
                <c:pt idx="35">
                  <c:v>Ley de tránsito</c:v>
                </c:pt>
                <c:pt idx="36">
                  <c:v>Ley general de migración</c:v>
                </c:pt>
                <c:pt idx="37">
                  <c:v>Ley general de salud</c:v>
                </c:pt>
                <c:pt idx="38">
                  <c:v>Otros</c:v>
                </c:pt>
                <c:pt idx="39">
                  <c:v>Porte y tenencia de armas</c:v>
                </c:pt>
                <c:pt idx="40">
                  <c:v>Propiedad industrial </c:v>
                </c:pt>
                <c:pt idx="41">
                  <c:v>Rebelión</c:v>
                </c:pt>
                <c:pt idx="42">
                  <c:v>Robo calificado</c:v>
                </c:pt>
                <c:pt idx="43">
                  <c:v>Tentativa de asesinato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'HERMANAS MIRABAL'!$D$13:$D$61</c:f>
              <c:numCache>
                <c:formatCode>#,##0</c:formatCode>
                <c:ptCount val="49"/>
                <c:pt idx="0">
                  <c:v>0</c:v>
                </c:pt>
                <c:pt idx="1">
                  <c:v>45</c:v>
                </c:pt>
                <c:pt idx="2">
                  <c:v>264</c:v>
                </c:pt>
                <c:pt idx="3">
                  <c:v>1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78</c:v>
                </c:pt>
                <c:pt idx="18">
                  <c:v>8</c:v>
                </c:pt>
                <c:pt idx="19">
                  <c:v>9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11</c:v>
                </c:pt>
                <c:pt idx="25">
                  <c:v>1</c:v>
                </c:pt>
                <c:pt idx="26">
                  <c:v>432</c:v>
                </c:pt>
                <c:pt idx="27">
                  <c:v>0</c:v>
                </c:pt>
                <c:pt idx="28">
                  <c:v>4</c:v>
                </c:pt>
                <c:pt idx="29">
                  <c:v>16</c:v>
                </c:pt>
                <c:pt idx="30">
                  <c:v>26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50</c:v>
                </c:pt>
                <c:pt idx="39">
                  <c:v>5</c:v>
                </c:pt>
                <c:pt idx="40">
                  <c:v>0</c:v>
                </c:pt>
                <c:pt idx="41">
                  <c:v>0</c:v>
                </c:pt>
                <c:pt idx="42">
                  <c:v>401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5</c:v>
                </c:pt>
                <c:pt idx="47">
                  <c:v>13</c:v>
                </c:pt>
                <c:pt idx="4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20537744"/>
        <c:axId val="520538304"/>
      </c:barChart>
      <c:catAx>
        <c:axId val="52053774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538304"/>
        <c:crosses val="autoZero"/>
        <c:auto val="1"/>
        <c:lblAlgn val="ctr"/>
        <c:lblOffset val="100"/>
        <c:noMultiLvlLbl val="0"/>
      </c:catAx>
      <c:valAx>
        <c:axId val="5205383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53774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INDEPENDENCIA!$C$13:$C$61</c:f>
              <c:strCache>
                <c:ptCount val="49"/>
                <c:pt idx="0">
                  <c:v>Abuso de confianza</c:v>
                </c:pt>
                <c:pt idx="1">
                  <c:v>Asesinato</c:v>
                </c:pt>
                <c:pt idx="2">
                  <c:v>Asociación de malhechores</c:v>
                </c:pt>
                <c:pt idx="3">
                  <c:v>Agresión sexual</c:v>
                </c:pt>
                <c:pt idx="4">
                  <c:v>Acoso sexual</c:v>
                </c:pt>
                <c:pt idx="5">
                  <c:v>Amenazas</c:v>
                </c:pt>
                <c:pt idx="6">
                  <c:v>Droga sanciones y circunstancias agravantes</c:v>
                </c:pt>
                <c:pt idx="7">
                  <c:v>Desfalco</c:v>
                </c:pt>
                <c:pt idx="8">
                  <c:v>Código del trabajo</c:v>
                </c:pt>
                <c:pt idx="9">
                  <c:v>Droga simple posesión</c:v>
                </c:pt>
                <c:pt idx="10">
                  <c:v>Código menor NNA</c:v>
                </c:pt>
                <c:pt idx="11">
                  <c:v>Contrabando</c:v>
                </c:pt>
                <c:pt idx="12">
                  <c:v>Complicidad</c:v>
                </c:pt>
                <c:pt idx="13">
                  <c:v>Crímenes y delitos de alta tecnología</c:v>
                </c:pt>
                <c:pt idx="14">
                  <c:v>Ley de derechos de autor </c:v>
                </c:pt>
                <c:pt idx="15">
                  <c:v>Envenenamiento</c:v>
                </c:pt>
                <c:pt idx="16">
                  <c:v>Daños a la cosa ajena</c:v>
                </c:pt>
                <c:pt idx="17">
                  <c:v>Estafa</c:v>
                </c:pt>
                <c:pt idx="18">
                  <c:v>Incesto</c:v>
                </c:pt>
                <c:pt idx="19">
                  <c:v>Golpes y heridas</c:v>
                </c:pt>
                <c:pt idx="20">
                  <c:v>Ley general de migración</c:v>
                </c:pt>
                <c:pt idx="21">
                  <c:v>Derechos humanos</c:v>
                </c:pt>
                <c:pt idx="22">
                  <c:v>Droga distribución de droga</c:v>
                </c:pt>
                <c:pt idx="23">
                  <c:v>Droga sanciones y circunstancias agravantes</c:v>
                </c:pt>
                <c:pt idx="24">
                  <c:v>Incendio</c:v>
                </c:pt>
                <c:pt idx="25">
                  <c:v>Droga delitos y sanciones</c:v>
                </c:pt>
                <c:pt idx="26">
                  <c:v>Ley de tránsito</c:v>
                </c:pt>
                <c:pt idx="27">
                  <c:v>Droga traficante de droga </c:v>
                </c:pt>
                <c:pt idx="28">
                  <c:v>Droga uso y tráfico</c:v>
                </c:pt>
                <c:pt idx="29">
                  <c:v>Homicidio</c:v>
                </c:pt>
                <c:pt idx="30">
                  <c:v>Ley de electricidad</c:v>
                </c:pt>
                <c:pt idx="31">
                  <c:v>Ley de medio ambiente </c:v>
                </c:pt>
                <c:pt idx="32">
                  <c:v>Propiedad industrial </c:v>
                </c:pt>
                <c:pt idx="33">
                  <c:v>Rebelión</c:v>
                </c:pt>
                <c:pt idx="34">
                  <c:v>Robo simple</c:v>
                </c:pt>
                <c:pt idx="35">
                  <c:v>Falsificación</c:v>
                </c:pt>
                <c:pt idx="36">
                  <c:v>Lavado de activo</c:v>
                </c:pt>
                <c:pt idx="37">
                  <c:v>Ley general de salud</c:v>
                </c:pt>
                <c:pt idx="38">
                  <c:v>Otros</c:v>
                </c:pt>
                <c:pt idx="39">
                  <c:v>Porte y tenencia de armas</c:v>
                </c:pt>
                <c:pt idx="40">
                  <c:v>Robo calificado</c:v>
                </c:pt>
                <c:pt idx="41">
                  <c:v>Secuestro</c:v>
                </c:pt>
                <c:pt idx="42">
                  <c:v>Seducción</c:v>
                </c:pt>
                <c:pt idx="43">
                  <c:v>Tentativa de asesinato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INDEPENDENCIA!$D$13:$D$61</c:f>
              <c:numCache>
                <c:formatCode>#,##0</c:formatCode>
                <c:ptCount val="49"/>
                <c:pt idx="0">
                  <c:v>12</c:v>
                </c:pt>
                <c:pt idx="1">
                  <c:v>10</c:v>
                </c:pt>
                <c:pt idx="2">
                  <c:v>16</c:v>
                </c:pt>
                <c:pt idx="3">
                  <c:v>21</c:v>
                </c:pt>
                <c:pt idx="4">
                  <c:v>8</c:v>
                </c:pt>
                <c:pt idx="5">
                  <c:v>43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22</c:v>
                </c:pt>
                <c:pt idx="10">
                  <c:v>17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8</c:v>
                </c:pt>
                <c:pt idx="18">
                  <c:v>0</c:v>
                </c:pt>
                <c:pt idx="19">
                  <c:v>95</c:v>
                </c:pt>
                <c:pt idx="20">
                  <c:v>0</c:v>
                </c:pt>
                <c:pt idx="21">
                  <c:v>1</c:v>
                </c:pt>
                <c:pt idx="22">
                  <c:v>21</c:v>
                </c:pt>
                <c:pt idx="23">
                  <c:v>0</c:v>
                </c:pt>
                <c:pt idx="24">
                  <c:v>6</c:v>
                </c:pt>
                <c:pt idx="25">
                  <c:v>0</c:v>
                </c:pt>
                <c:pt idx="26">
                  <c:v>1</c:v>
                </c:pt>
                <c:pt idx="27">
                  <c:v>12</c:v>
                </c:pt>
                <c:pt idx="28">
                  <c:v>1</c:v>
                </c:pt>
                <c:pt idx="29">
                  <c:v>32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86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100</c:v>
                </c:pt>
                <c:pt idx="39">
                  <c:v>2</c:v>
                </c:pt>
                <c:pt idx="40">
                  <c:v>282</c:v>
                </c:pt>
                <c:pt idx="41">
                  <c:v>0</c:v>
                </c:pt>
                <c:pt idx="42">
                  <c:v>2</c:v>
                </c:pt>
                <c:pt idx="43">
                  <c:v>4</c:v>
                </c:pt>
                <c:pt idx="44">
                  <c:v>1</c:v>
                </c:pt>
                <c:pt idx="45">
                  <c:v>9</c:v>
                </c:pt>
                <c:pt idx="46">
                  <c:v>3</c:v>
                </c:pt>
                <c:pt idx="47">
                  <c:v>1</c:v>
                </c:pt>
                <c:pt idx="48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20541104"/>
        <c:axId val="520541664"/>
      </c:barChart>
      <c:catAx>
        <c:axId val="52054110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541664"/>
        <c:crosses val="autoZero"/>
        <c:auto val="1"/>
        <c:lblAlgn val="ctr"/>
        <c:lblOffset val="100"/>
        <c:noMultiLvlLbl val="0"/>
      </c:catAx>
      <c:valAx>
        <c:axId val="5205416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54110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ALTAGRACIA'!$C$13:$C$61</c:f>
              <c:strCache>
                <c:ptCount val="49"/>
                <c:pt idx="0">
                  <c:v>Abuso de confianza</c:v>
                </c:pt>
                <c:pt idx="1">
                  <c:v>Crímenes y delitos de alta tecnología</c:v>
                </c:pt>
                <c:pt idx="2">
                  <c:v>Agresión sexual</c:v>
                </c:pt>
                <c:pt idx="3">
                  <c:v>Amenazas</c:v>
                </c:pt>
                <c:pt idx="4">
                  <c:v>Contrabando</c:v>
                </c:pt>
                <c:pt idx="5">
                  <c:v>Asociación de malhechores</c:v>
                </c:pt>
                <c:pt idx="6">
                  <c:v>Complicidad</c:v>
                </c:pt>
                <c:pt idx="7">
                  <c:v>Código del trabajo</c:v>
                </c:pt>
                <c:pt idx="8">
                  <c:v>Droga distribución de droga</c:v>
                </c:pt>
                <c:pt idx="9">
                  <c:v>Daños a la cosa ajena</c:v>
                </c:pt>
                <c:pt idx="10">
                  <c:v>Droga traficante de droga </c:v>
                </c:pt>
                <c:pt idx="11">
                  <c:v>Desfalco</c:v>
                </c:pt>
                <c:pt idx="12">
                  <c:v>Droga sanciones y circunstancias agravantes</c:v>
                </c:pt>
                <c:pt idx="13">
                  <c:v>Droga sanciones y circunstancias agravantes</c:v>
                </c:pt>
                <c:pt idx="14">
                  <c:v>Derechos humanos</c:v>
                </c:pt>
                <c:pt idx="15">
                  <c:v>Droga delitos y sanciones</c:v>
                </c:pt>
                <c:pt idx="16">
                  <c:v>Droga uso y tráfico</c:v>
                </c:pt>
                <c:pt idx="17">
                  <c:v>Falsificación</c:v>
                </c:pt>
                <c:pt idx="18">
                  <c:v>Homicidio</c:v>
                </c:pt>
                <c:pt idx="19">
                  <c:v>Incendio</c:v>
                </c:pt>
                <c:pt idx="20">
                  <c:v>Código menor NNA</c:v>
                </c:pt>
                <c:pt idx="21">
                  <c:v>Envenenamiento</c:v>
                </c:pt>
                <c:pt idx="22">
                  <c:v>Lavado de activo</c:v>
                </c:pt>
                <c:pt idx="23">
                  <c:v>Golpes y heridas</c:v>
                </c:pt>
                <c:pt idx="24">
                  <c:v>Propiedad industrial </c:v>
                </c:pt>
                <c:pt idx="25">
                  <c:v>Tentativa de estupro</c:v>
                </c:pt>
                <c:pt idx="26">
                  <c:v>Droga simple posesión</c:v>
                </c:pt>
                <c:pt idx="27">
                  <c:v>Ley de electricidad</c:v>
                </c:pt>
                <c:pt idx="28">
                  <c:v>Otros</c:v>
                </c:pt>
                <c:pt idx="29">
                  <c:v>Estafa</c:v>
                </c:pt>
                <c:pt idx="30">
                  <c:v>Ley general de migración</c:v>
                </c:pt>
                <c:pt idx="31">
                  <c:v>Ley de derechos de autor </c:v>
                </c:pt>
                <c:pt idx="32">
                  <c:v>Robo calificado</c:v>
                </c:pt>
                <c:pt idx="33">
                  <c:v>Tentativa de asesinato</c:v>
                </c:pt>
                <c:pt idx="34">
                  <c:v>Ley de medio ambiente </c:v>
                </c:pt>
                <c:pt idx="35">
                  <c:v>Tentativa de homicidio</c:v>
                </c:pt>
                <c:pt idx="36">
                  <c:v>Acoso sexual</c:v>
                </c:pt>
                <c:pt idx="37">
                  <c:v>Asesinato</c:v>
                </c:pt>
                <c:pt idx="38">
                  <c:v>Incesto</c:v>
                </c:pt>
                <c:pt idx="39">
                  <c:v>Rebelión</c:v>
                </c:pt>
                <c:pt idx="40">
                  <c:v>Seducción</c:v>
                </c:pt>
                <c:pt idx="41">
                  <c:v>Ley de tránsito</c:v>
                </c:pt>
                <c:pt idx="42">
                  <c:v>Ley general de salud</c:v>
                </c:pt>
                <c:pt idx="43">
                  <c:v>Porte y tenencia de armas</c:v>
                </c:pt>
                <c:pt idx="44">
                  <c:v>Robo simple</c:v>
                </c:pt>
                <c:pt idx="45">
                  <c:v>Secuestro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'LA ALTAGRACIA'!$D$13:$D$61</c:f>
              <c:numCache>
                <c:formatCode>#,##0</c:formatCode>
                <c:ptCount val="49"/>
                <c:pt idx="0">
                  <c:v>320</c:v>
                </c:pt>
                <c:pt idx="1">
                  <c:v>81</c:v>
                </c:pt>
                <c:pt idx="2">
                  <c:v>8</c:v>
                </c:pt>
                <c:pt idx="3">
                  <c:v>739</c:v>
                </c:pt>
                <c:pt idx="4">
                  <c:v>2</c:v>
                </c:pt>
                <c:pt idx="5">
                  <c:v>454</c:v>
                </c:pt>
                <c:pt idx="6">
                  <c:v>7</c:v>
                </c:pt>
                <c:pt idx="7">
                  <c:v>44</c:v>
                </c:pt>
                <c:pt idx="8">
                  <c:v>319</c:v>
                </c:pt>
                <c:pt idx="9">
                  <c:v>201</c:v>
                </c:pt>
                <c:pt idx="10">
                  <c:v>785</c:v>
                </c:pt>
                <c:pt idx="11">
                  <c:v>0</c:v>
                </c:pt>
                <c:pt idx="12">
                  <c:v>33</c:v>
                </c:pt>
                <c:pt idx="13">
                  <c:v>41</c:v>
                </c:pt>
                <c:pt idx="14">
                  <c:v>2</c:v>
                </c:pt>
                <c:pt idx="15">
                  <c:v>0</c:v>
                </c:pt>
                <c:pt idx="16">
                  <c:v>42</c:v>
                </c:pt>
                <c:pt idx="17">
                  <c:v>126</c:v>
                </c:pt>
                <c:pt idx="18">
                  <c:v>83</c:v>
                </c:pt>
                <c:pt idx="19">
                  <c:v>15</c:v>
                </c:pt>
                <c:pt idx="20">
                  <c:v>40</c:v>
                </c:pt>
                <c:pt idx="21">
                  <c:v>0</c:v>
                </c:pt>
                <c:pt idx="22">
                  <c:v>3</c:v>
                </c:pt>
                <c:pt idx="23">
                  <c:v>435</c:v>
                </c:pt>
                <c:pt idx="24">
                  <c:v>0</c:v>
                </c:pt>
                <c:pt idx="25">
                  <c:v>1</c:v>
                </c:pt>
                <c:pt idx="26">
                  <c:v>95</c:v>
                </c:pt>
                <c:pt idx="27">
                  <c:v>0</c:v>
                </c:pt>
                <c:pt idx="28">
                  <c:v>168</c:v>
                </c:pt>
                <c:pt idx="29">
                  <c:v>167</c:v>
                </c:pt>
                <c:pt idx="30">
                  <c:v>10</c:v>
                </c:pt>
                <c:pt idx="31">
                  <c:v>0</c:v>
                </c:pt>
                <c:pt idx="32">
                  <c:v>2779</c:v>
                </c:pt>
                <c:pt idx="33">
                  <c:v>5</c:v>
                </c:pt>
                <c:pt idx="34">
                  <c:v>3</c:v>
                </c:pt>
                <c:pt idx="35">
                  <c:v>34</c:v>
                </c:pt>
                <c:pt idx="36">
                  <c:v>1</c:v>
                </c:pt>
                <c:pt idx="37">
                  <c:v>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</c:v>
                </c:pt>
                <c:pt idx="42">
                  <c:v>0</c:v>
                </c:pt>
                <c:pt idx="43">
                  <c:v>59</c:v>
                </c:pt>
                <c:pt idx="44">
                  <c:v>767</c:v>
                </c:pt>
                <c:pt idx="45">
                  <c:v>1</c:v>
                </c:pt>
                <c:pt idx="46">
                  <c:v>84</c:v>
                </c:pt>
                <c:pt idx="47">
                  <c:v>48</c:v>
                </c:pt>
                <c:pt idx="48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80447552"/>
        <c:axId val="380448112"/>
      </c:barChart>
      <c:catAx>
        <c:axId val="38044755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448112"/>
        <c:crosses val="autoZero"/>
        <c:auto val="1"/>
        <c:lblAlgn val="ctr"/>
        <c:lblOffset val="100"/>
        <c:noMultiLvlLbl val="0"/>
      </c:catAx>
      <c:valAx>
        <c:axId val="38044811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44755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ROMANA'!$C$13:$C$61</c:f>
              <c:strCache>
                <c:ptCount val="49"/>
                <c:pt idx="0">
                  <c:v>Abuso de confianza</c:v>
                </c:pt>
                <c:pt idx="1">
                  <c:v>Amenazas</c:v>
                </c:pt>
                <c:pt idx="2">
                  <c:v>Derechos humanos</c:v>
                </c:pt>
                <c:pt idx="3">
                  <c:v>Crímenes y delitos de alta tecnología</c:v>
                </c:pt>
                <c:pt idx="4">
                  <c:v>Complicidad</c:v>
                </c:pt>
                <c:pt idx="5">
                  <c:v>Código del trabajo</c:v>
                </c:pt>
                <c:pt idx="6">
                  <c:v>Contrabando</c:v>
                </c:pt>
                <c:pt idx="7">
                  <c:v>Asociación de malhechores</c:v>
                </c:pt>
                <c:pt idx="8">
                  <c:v>Daños a la cosa ajena</c:v>
                </c:pt>
                <c:pt idx="9">
                  <c:v>Agresión sexual</c:v>
                </c:pt>
                <c:pt idx="10">
                  <c:v>Droga sanciones y circunstancias agravantes</c:v>
                </c:pt>
                <c:pt idx="11">
                  <c:v>Droga delitos y sanciones</c:v>
                </c:pt>
                <c:pt idx="12">
                  <c:v>Código menor NNA</c:v>
                </c:pt>
                <c:pt idx="13">
                  <c:v>Droga sanciones y circunstancias agravantes</c:v>
                </c:pt>
                <c:pt idx="14">
                  <c:v>Falsificación</c:v>
                </c:pt>
                <c:pt idx="15">
                  <c:v>Envenenamiento</c:v>
                </c:pt>
                <c:pt idx="16">
                  <c:v>Homicidio</c:v>
                </c:pt>
                <c:pt idx="17">
                  <c:v>Droga traficante de droga </c:v>
                </c:pt>
                <c:pt idx="18">
                  <c:v>Droga uso y tráfico</c:v>
                </c:pt>
                <c:pt idx="19">
                  <c:v>Desfalco</c:v>
                </c:pt>
                <c:pt idx="20">
                  <c:v>Otros</c:v>
                </c:pt>
                <c:pt idx="21">
                  <c:v>Droga distribución de droga</c:v>
                </c:pt>
                <c:pt idx="22">
                  <c:v>Incendio</c:v>
                </c:pt>
                <c:pt idx="23">
                  <c:v>Tráfico ilícito de migrantes y trata de personas</c:v>
                </c:pt>
                <c:pt idx="24">
                  <c:v>Acoso sexual</c:v>
                </c:pt>
                <c:pt idx="25">
                  <c:v>Asesinato</c:v>
                </c:pt>
                <c:pt idx="26">
                  <c:v>Golpes y heridas</c:v>
                </c:pt>
                <c:pt idx="27">
                  <c:v>Ley de derechos de autor </c:v>
                </c:pt>
                <c:pt idx="28">
                  <c:v>Secuestro</c:v>
                </c:pt>
                <c:pt idx="29">
                  <c:v>Droga simple posesión</c:v>
                </c:pt>
                <c:pt idx="30">
                  <c:v>Estafa</c:v>
                </c:pt>
                <c:pt idx="31">
                  <c:v>Incesto</c:v>
                </c:pt>
                <c:pt idx="32">
                  <c:v>Lavado de activo</c:v>
                </c:pt>
                <c:pt idx="33">
                  <c:v>Ley de electricidad</c:v>
                </c:pt>
                <c:pt idx="34">
                  <c:v>Ley de medio ambiente </c:v>
                </c:pt>
                <c:pt idx="35">
                  <c:v>Ley de tránsito</c:v>
                </c:pt>
                <c:pt idx="36">
                  <c:v>Ley general de migración</c:v>
                </c:pt>
                <c:pt idx="37">
                  <c:v>Ley general de salud</c:v>
                </c:pt>
                <c:pt idx="38">
                  <c:v>Porte y tenencia de armas</c:v>
                </c:pt>
                <c:pt idx="39">
                  <c:v>Propiedad industrial </c:v>
                </c:pt>
                <c:pt idx="40">
                  <c:v>Rebelión</c:v>
                </c:pt>
                <c:pt idx="41">
                  <c:v>Robo calificado</c:v>
                </c:pt>
                <c:pt idx="42">
                  <c:v>Robo simple</c:v>
                </c:pt>
                <c:pt idx="43">
                  <c:v>Seducción</c:v>
                </c:pt>
                <c:pt idx="44">
                  <c:v>Tentativa de asesinato</c:v>
                </c:pt>
                <c:pt idx="45">
                  <c:v>Tentativa de estupro</c:v>
                </c:pt>
                <c:pt idx="46">
                  <c:v>Tentativa de homicidio</c:v>
                </c:pt>
                <c:pt idx="47">
                  <c:v>Tentativa de robo</c:v>
                </c:pt>
                <c:pt idx="48">
                  <c:v>Trabajo realizado y no pagado</c:v>
                </c:pt>
              </c:strCache>
            </c:strRef>
          </c:cat>
          <c:val>
            <c:numRef>
              <c:f>'LA ROMANA'!$D$13:$D$61</c:f>
              <c:numCache>
                <c:formatCode>#,##0</c:formatCode>
                <c:ptCount val="49"/>
                <c:pt idx="0">
                  <c:v>131</c:v>
                </c:pt>
                <c:pt idx="1">
                  <c:v>296</c:v>
                </c:pt>
                <c:pt idx="2">
                  <c:v>0</c:v>
                </c:pt>
                <c:pt idx="3">
                  <c:v>206</c:v>
                </c:pt>
                <c:pt idx="4">
                  <c:v>9</c:v>
                </c:pt>
                <c:pt idx="5">
                  <c:v>25</c:v>
                </c:pt>
                <c:pt idx="6">
                  <c:v>0</c:v>
                </c:pt>
                <c:pt idx="7">
                  <c:v>110</c:v>
                </c:pt>
                <c:pt idx="8">
                  <c:v>8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37</c:v>
                </c:pt>
                <c:pt idx="13">
                  <c:v>0</c:v>
                </c:pt>
                <c:pt idx="14">
                  <c:v>13</c:v>
                </c:pt>
                <c:pt idx="15">
                  <c:v>0</c:v>
                </c:pt>
                <c:pt idx="16">
                  <c:v>55</c:v>
                </c:pt>
                <c:pt idx="17">
                  <c:v>156</c:v>
                </c:pt>
                <c:pt idx="18">
                  <c:v>16</c:v>
                </c:pt>
                <c:pt idx="19">
                  <c:v>0</c:v>
                </c:pt>
                <c:pt idx="20">
                  <c:v>51</c:v>
                </c:pt>
                <c:pt idx="21">
                  <c:v>117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106</c:v>
                </c:pt>
                <c:pt idx="27">
                  <c:v>0</c:v>
                </c:pt>
                <c:pt idx="28">
                  <c:v>0</c:v>
                </c:pt>
                <c:pt idx="29">
                  <c:v>9</c:v>
                </c:pt>
                <c:pt idx="30">
                  <c:v>75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</c:v>
                </c:pt>
                <c:pt idx="38">
                  <c:v>38</c:v>
                </c:pt>
                <c:pt idx="39">
                  <c:v>0</c:v>
                </c:pt>
                <c:pt idx="40">
                  <c:v>0</c:v>
                </c:pt>
                <c:pt idx="41">
                  <c:v>530</c:v>
                </c:pt>
                <c:pt idx="42">
                  <c:v>64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21</c:v>
                </c:pt>
                <c:pt idx="47">
                  <c:v>25</c:v>
                </c:pt>
                <c:pt idx="48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80450912"/>
        <c:axId val="380451472"/>
      </c:barChart>
      <c:catAx>
        <c:axId val="38045091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451472"/>
        <c:crosses val="autoZero"/>
        <c:auto val="1"/>
        <c:lblAlgn val="ctr"/>
        <c:lblOffset val="100"/>
        <c:noMultiLvlLbl val="0"/>
      </c:catAx>
      <c:valAx>
        <c:axId val="38045147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45091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VEGA'!$C$13:$C$61</c:f>
              <c:strCache>
                <c:ptCount val="49"/>
                <c:pt idx="0">
                  <c:v>Abuso de confianza</c:v>
                </c:pt>
                <c:pt idx="1">
                  <c:v>Agresión sexual</c:v>
                </c:pt>
                <c:pt idx="2">
                  <c:v>Amenazas</c:v>
                </c:pt>
                <c:pt idx="3">
                  <c:v>Asociación de malhechores</c:v>
                </c:pt>
                <c:pt idx="4">
                  <c:v>Crímenes y delitos de alta tecnología</c:v>
                </c:pt>
                <c:pt idx="5">
                  <c:v>Contrabando</c:v>
                </c:pt>
                <c:pt idx="6">
                  <c:v>Complicidad</c:v>
                </c:pt>
                <c:pt idx="7">
                  <c:v>Daños a la cosa ajena</c:v>
                </c:pt>
                <c:pt idx="8">
                  <c:v>Código del trabajo</c:v>
                </c:pt>
                <c:pt idx="9">
                  <c:v>Acoso sexual</c:v>
                </c:pt>
                <c:pt idx="10">
                  <c:v>Asesinato</c:v>
                </c:pt>
                <c:pt idx="11">
                  <c:v>Droga sanciones y circunstancias agravantes</c:v>
                </c:pt>
                <c:pt idx="12">
                  <c:v>Droga sanciones y circunstancias agravantes</c:v>
                </c:pt>
                <c:pt idx="13">
                  <c:v>Código menor NNA</c:v>
                </c:pt>
                <c:pt idx="14">
                  <c:v>Derechos humanos</c:v>
                </c:pt>
                <c:pt idx="15">
                  <c:v>Droga distribución de droga</c:v>
                </c:pt>
                <c:pt idx="16">
                  <c:v>Desfalco</c:v>
                </c:pt>
                <c:pt idx="17">
                  <c:v>Envenenamiento</c:v>
                </c:pt>
                <c:pt idx="18">
                  <c:v>Droga uso y tráfico</c:v>
                </c:pt>
                <c:pt idx="19">
                  <c:v>Droga simple posesión</c:v>
                </c:pt>
                <c:pt idx="20">
                  <c:v>Droga delitos y sanciones</c:v>
                </c:pt>
                <c:pt idx="21">
                  <c:v>Ley general de migración</c:v>
                </c:pt>
                <c:pt idx="22">
                  <c:v>Droga traficante de droga </c:v>
                </c:pt>
                <c:pt idx="23">
                  <c:v>Estafa</c:v>
                </c:pt>
                <c:pt idx="24">
                  <c:v>Falsificación</c:v>
                </c:pt>
                <c:pt idx="25">
                  <c:v>Ley general de salud</c:v>
                </c:pt>
                <c:pt idx="26">
                  <c:v>Incesto</c:v>
                </c:pt>
                <c:pt idx="27">
                  <c:v>Ley de electricidad</c:v>
                </c:pt>
                <c:pt idx="28">
                  <c:v>Robo simple</c:v>
                </c:pt>
                <c:pt idx="29">
                  <c:v>Ley de derechos de autor </c:v>
                </c:pt>
                <c:pt idx="30">
                  <c:v>Ley de tránsito</c:v>
                </c:pt>
                <c:pt idx="31">
                  <c:v>Golpes y heridas</c:v>
                </c:pt>
                <c:pt idx="32">
                  <c:v>Incendio</c:v>
                </c:pt>
                <c:pt idx="33">
                  <c:v>Homicidio</c:v>
                </c:pt>
                <c:pt idx="34">
                  <c:v>Ley de medio ambiente </c:v>
                </c:pt>
                <c:pt idx="35">
                  <c:v>Trabajo realizado y no pagado</c:v>
                </c:pt>
                <c:pt idx="36">
                  <c:v>Robo calificado</c:v>
                </c:pt>
                <c:pt idx="37">
                  <c:v>Lavado de activo</c:v>
                </c:pt>
                <c:pt idx="38">
                  <c:v>Otros</c:v>
                </c:pt>
                <c:pt idx="39">
                  <c:v>Porte y tenencia de armas</c:v>
                </c:pt>
                <c:pt idx="40">
                  <c:v>Propiedad industrial </c:v>
                </c:pt>
                <c:pt idx="41">
                  <c:v>Rebelión</c:v>
                </c:pt>
                <c:pt idx="42">
                  <c:v>Secuestro</c:v>
                </c:pt>
                <c:pt idx="43">
                  <c:v>Seducción</c:v>
                </c:pt>
                <c:pt idx="44">
                  <c:v>Tentativa de asesinato</c:v>
                </c:pt>
                <c:pt idx="45">
                  <c:v>Tentativa de estupro</c:v>
                </c:pt>
                <c:pt idx="46">
                  <c:v>Tentativa de homicidio</c:v>
                </c:pt>
                <c:pt idx="47">
                  <c:v>Tentativa de robo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'LA VEGA'!$D$13:$D$61</c:f>
              <c:numCache>
                <c:formatCode>#,##0</c:formatCode>
                <c:ptCount val="49"/>
                <c:pt idx="0">
                  <c:v>185</c:v>
                </c:pt>
                <c:pt idx="1">
                  <c:v>33</c:v>
                </c:pt>
                <c:pt idx="2">
                  <c:v>1077</c:v>
                </c:pt>
                <c:pt idx="3">
                  <c:v>222</c:v>
                </c:pt>
                <c:pt idx="4">
                  <c:v>59</c:v>
                </c:pt>
                <c:pt idx="5">
                  <c:v>0</c:v>
                </c:pt>
                <c:pt idx="6">
                  <c:v>1</c:v>
                </c:pt>
                <c:pt idx="7">
                  <c:v>58</c:v>
                </c:pt>
                <c:pt idx="8">
                  <c:v>17</c:v>
                </c:pt>
                <c:pt idx="9">
                  <c:v>8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62</c:v>
                </c:pt>
                <c:pt idx="14">
                  <c:v>3</c:v>
                </c:pt>
                <c:pt idx="15">
                  <c:v>168</c:v>
                </c:pt>
                <c:pt idx="16">
                  <c:v>0</c:v>
                </c:pt>
                <c:pt idx="17">
                  <c:v>7</c:v>
                </c:pt>
                <c:pt idx="18">
                  <c:v>3</c:v>
                </c:pt>
                <c:pt idx="19">
                  <c:v>45</c:v>
                </c:pt>
                <c:pt idx="20">
                  <c:v>1</c:v>
                </c:pt>
                <c:pt idx="21">
                  <c:v>0</c:v>
                </c:pt>
                <c:pt idx="22">
                  <c:v>296</c:v>
                </c:pt>
                <c:pt idx="23">
                  <c:v>170</c:v>
                </c:pt>
                <c:pt idx="24">
                  <c:v>18</c:v>
                </c:pt>
                <c:pt idx="25">
                  <c:v>0</c:v>
                </c:pt>
                <c:pt idx="26">
                  <c:v>11</c:v>
                </c:pt>
                <c:pt idx="27">
                  <c:v>0</c:v>
                </c:pt>
                <c:pt idx="28">
                  <c:v>1814</c:v>
                </c:pt>
                <c:pt idx="29">
                  <c:v>0</c:v>
                </c:pt>
                <c:pt idx="30">
                  <c:v>8</c:v>
                </c:pt>
                <c:pt idx="31">
                  <c:v>337</c:v>
                </c:pt>
                <c:pt idx="32">
                  <c:v>4</c:v>
                </c:pt>
                <c:pt idx="33">
                  <c:v>68</c:v>
                </c:pt>
                <c:pt idx="34">
                  <c:v>0</c:v>
                </c:pt>
                <c:pt idx="35">
                  <c:v>42</c:v>
                </c:pt>
                <c:pt idx="36">
                  <c:v>2436</c:v>
                </c:pt>
                <c:pt idx="37">
                  <c:v>2</c:v>
                </c:pt>
                <c:pt idx="38">
                  <c:v>227</c:v>
                </c:pt>
                <c:pt idx="39">
                  <c:v>26</c:v>
                </c:pt>
                <c:pt idx="40">
                  <c:v>1</c:v>
                </c:pt>
                <c:pt idx="41">
                  <c:v>3</c:v>
                </c:pt>
                <c:pt idx="42">
                  <c:v>1</c:v>
                </c:pt>
                <c:pt idx="43">
                  <c:v>5</c:v>
                </c:pt>
                <c:pt idx="44">
                  <c:v>24</c:v>
                </c:pt>
                <c:pt idx="45">
                  <c:v>1</c:v>
                </c:pt>
                <c:pt idx="46">
                  <c:v>45</c:v>
                </c:pt>
                <c:pt idx="47">
                  <c:v>75</c:v>
                </c:pt>
                <c:pt idx="48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43407168"/>
        <c:axId val="443407728"/>
      </c:barChart>
      <c:catAx>
        <c:axId val="4434071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3407728"/>
        <c:crosses val="autoZero"/>
        <c:auto val="1"/>
        <c:lblAlgn val="ctr"/>
        <c:lblOffset val="100"/>
        <c:noMultiLvlLbl val="0"/>
      </c:catAx>
      <c:valAx>
        <c:axId val="4434077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34071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'LAS MATAS DE FARFÁN'!$C$13:$C$61</c:f>
              <c:strCache>
                <c:ptCount val="49"/>
                <c:pt idx="0">
                  <c:v>Amenazas</c:v>
                </c:pt>
                <c:pt idx="1">
                  <c:v>Acoso sexual</c:v>
                </c:pt>
                <c:pt idx="2">
                  <c:v>Agresión sexual</c:v>
                </c:pt>
                <c:pt idx="3">
                  <c:v>Abuso de confianza</c:v>
                </c:pt>
                <c:pt idx="4">
                  <c:v>Contrabando</c:v>
                </c:pt>
                <c:pt idx="5">
                  <c:v>Código menor NNA</c:v>
                </c:pt>
                <c:pt idx="6">
                  <c:v>Complicidad</c:v>
                </c:pt>
                <c:pt idx="7">
                  <c:v>Asociación de malhechores</c:v>
                </c:pt>
                <c:pt idx="8">
                  <c:v>Asesinato</c:v>
                </c:pt>
                <c:pt idx="9">
                  <c:v>Homicidio</c:v>
                </c:pt>
                <c:pt idx="10">
                  <c:v>Droga uso y tráfico</c:v>
                </c:pt>
                <c:pt idx="11">
                  <c:v>Daños a la cosa ajena</c:v>
                </c:pt>
                <c:pt idx="12">
                  <c:v>Droga sanciones y circunstancias agravantes</c:v>
                </c:pt>
                <c:pt idx="13">
                  <c:v>Droga simple posesión</c:v>
                </c:pt>
                <c:pt idx="14">
                  <c:v>Droga delitos y sanciones</c:v>
                </c:pt>
                <c:pt idx="15">
                  <c:v>Droga traficante de droga </c:v>
                </c:pt>
                <c:pt idx="16">
                  <c:v>Golpes y heridas</c:v>
                </c:pt>
                <c:pt idx="17">
                  <c:v>Droga sanciones y circunstancias agravantes</c:v>
                </c:pt>
                <c:pt idx="18">
                  <c:v>Envenenamiento</c:v>
                </c:pt>
                <c:pt idx="19">
                  <c:v>Estafa</c:v>
                </c:pt>
                <c:pt idx="20">
                  <c:v>Incesto</c:v>
                </c:pt>
                <c:pt idx="21">
                  <c:v>Derechos humanos</c:v>
                </c:pt>
                <c:pt idx="22">
                  <c:v>Ley de derechos de autor </c:v>
                </c:pt>
                <c:pt idx="23">
                  <c:v>Otros</c:v>
                </c:pt>
                <c:pt idx="24">
                  <c:v>Droga distribución de droga</c:v>
                </c:pt>
                <c:pt idx="25">
                  <c:v>Robo simple</c:v>
                </c:pt>
                <c:pt idx="26">
                  <c:v>Ley general de migración</c:v>
                </c:pt>
                <c:pt idx="27">
                  <c:v>Ley general de salud</c:v>
                </c:pt>
                <c:pt idx="28">
                  <c:v>Tentativa de asesinato</c:v>
                </c:pt>
                <c:pt idx="29">
                  <c:v>Código del trabajo</c:v>
                </c:pt>
                <c:pt idx="30">
                  <c:v>Crímenes y delitos de alta tecnología</c:v>
                </c:pt>
                <c:pt idx="31">
                  <c:v>Desfalco</c:v>
                </c:pt>
                <c:pt idx="32">
                  <c:v>Falsificación</c:v>
                </c:pt>
                <c:pt idx="33">
                  <c:v>Incendio</c:v>
                </c:pt>
                <c:pt idx="34">
                  <c:v>Lavado de activo</c:v>
                </c:pt>
                <c:pt idx="35">
                  <c:v>Ley de electricidad</c:v>
                </c:pt>
                <c:pt idx="36">
                  <c:v>Ley de medio ambiente </c:v>
                </c:pt>
                <c:pt idx="37">
                  <c:v>Ley de tránsito</c:v>
                </c:pt>
                <c:pt idx="38">
                  <c:v>Porte y tenencia de armas</c:v>
                </c:pt>
                <c:pt idx="39">
                  <c:v>Propiedad industrial </c:v>
                </c:pt>
                <c:pt idx="40">
                  <c:v>Rebelión</c:v>
                </c:pt>
                <c:pt idx="41">
                  <c:v>Robo calificado</c:v>
                </c:pt>
                <c:pt idx="42">
                  <c:v>Secuestro</c:v>
                </c:pt>
                <c:pt idx="43">
                  <c:v>Seducción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'LAS MATAS DE FARFÁN'!$D$13:$D$61</c:f>
              <c:numCache>
                <c:formatCode>#,##0</c:formatCode>
                <c:ptCount val="49"/>
                <c:pt idx="0">
                  <c:v>339</c:v>
                </c:pt>
                <c:pt idx="1">
                  <c:v>5</c:v>
                </c:pt>
                <c:pt idx="2">
                  <c:v>14</c:v>
                </c:pt>
                <c:pt idx="3">
                  <c:v>45</c:v>
                </c:pt>
                <c:pt idx="4">
                  <c:v>0</c:v>
                </c:pt>
                <c:pt idx="5">
                  <c:v>55</c:v>
                </c:pt>
                <c:pt idx="6">
                  <c:v>4</c:v>
                </c:pt>
                <c:pt idx="7">
                  <c:v>73</c:v>
                </c:pt>
                <c:pt idx="8">
                  <c:v>4</c:v>
                </c:pt>
                <c:pt idx="9">
                  <c:v>15</c:v>
                </c:pt>
                <c:pt idx="10">
                  <c:v>28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38</c:v>
                </c:pt>
                <c:pt idx="17">
                  <c:v>0</c:v>
                </c:pt>
                <c:pt idx="18">
                  <c:v>3</c:v>
                </c:pt>
                <c:pt idx="19">
                  <c:v>19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8</c:v>
                </c:pt>
                <c:pt idx="24">
                  <c:v>0</c:v>
                </c:pt>
                <c:pt idx="25">
                  <c:v>132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9</c:v>
                </c:pt>
                <c:pt idx="33">
                  <c:v>7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9</c:v>
                </c:pt>
                <c:pt idx="39">
                  <c:v>0</c:v>
                </c:pt>
                <c:pt idx="40">
                  <c:v>0</c:v>
                </c:pt>
                <c:pt idx="41">
                  <c:v>126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</c:v>
                </c:pt>
                <c:pt idx="46">
                  <c:v>5</c:v>
                </c:pt>
                <c:pt idx="47">
                  <c:v>23</c:v>
                </c:pt>
                <c:pt idx="4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43410528"/>
        <c:axId val="443411088"/>
      </c:barChart>
      <c:catAx>
        <c:axId val="44341052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3411088"/>
        <c:crosses val="autoZero"/>
        <c:auto val="1"/>
        <c:lblAlgn val="ctr"/>
        <c:lblOffset val="100"/>
        <c:noMultiLvlLbl val="0"/>
      </c:catAx>
      <c:valAx>
        <c:axId val="44341108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341052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RD!$C$13:$C$63</c:f>
              <c:strCache>
                <c:ptCount val="51"/>
                <c:pt idx="0">
                  <c:v>Abuso de confianza</c:v>
                </c:pt>
                <c:pt idx="1">
                  <c:v>Acoso sexual</c:v>
                </c:pt>
                <c:pt idx="2">
                  <c:v>Agresión sexual</c:v>
                </c:pt>
                <c:pt idx="3">
                  <c:v>Amenazas</c:v>
                </c:pt>
                <c:pt idx="4">
                  <c:v>Asesinato</c:v>
                </c:pt>
                <c:pt idx="5">
                  <c:v>Asociación de malhechores</c:v>
                </c:pt>
                <c:pt idx="6">
                  <c:v>Código del trabajo</c:v>
                </c:pt>
                <c:pt idx="7">
                  <c:v>Código menor NNA</c:v>
                </c:pt>
                <c:pt idx="8">
                  <c:v>Complicidad</c:v>
                </c:pt>
                <c:pt idx="9">
                  <c:v>Contrabando</c:v>
                </c:pt>
                <c:pt idx="10">
                  <c:v>Crímenes y delitos de alta tecnología</c:v>
                </c:pt>
                <c:pt idx="11">
                  <c:v>Daños a la cosa ajena</c:v>
                </c:pt>
                <c:pt idx="12">
                  <c:v>Derechos humanos</c:v>
                </c:pt>
                <c:pt idx="13">
                  <c:v>Desfalco</c:v>
                </c:pt>
                <c:pt idx="14">
                  <c:v>Droga delitos y sanciones</c:v>
                </c:pt>
                <c:pt idx="15">
                  <c:v>Droga distribución de droga</c:v>
                </c:pt>
                <c:pt idx="16">
                  <c:v>Droga sanciones y circunstancias agravantes</c:v>
                </c:pt>
                <c:pt idx="17">
                  <c:v>Droga sanciones y circunstancias agravantes</c:v>
                </c:pt>
                <c:pt idx="18">
                  <c:v>Droga simple posesión</c:v>
                </c:pt>
                <c:pt idx="19">
                  <c:v>Droga traficante de droga </c:v>
                </c:pt>
                <c:pt idx="20">
                  <c:v>Droga uso y tráfico</c:v>
                </c:pt>
                <c:pt idx="21">
                  <c:v>Envenenamiento</c:v>
                </c:pt>
                <c:pt idx="22">
                  <c:v>Estafa</c:v>
                </c:pt>
                <c:pt idx="23">
                  <c:v>Falsificación</c:v>
                </c:pt>
                <c:pt idx="24">
                  <c:v>Golpes y heridas</c:v>
                </c:pt>
                <c:pt idx="25">
                  <c:v>Homicidio</c:v>
                </c:pt>
                <c:pt idx="26">
                  <c:v>Incendio</c:v>
                </c:pt>
                <c:pt idx="27">
                  <c:v>Incesto</c:v>
                </c:pt>
                <c:pt idx="28">
                  <c:v>Lavado de activo</c:v>
                </c:pt>
                <c:pt idx="29">
                  <c:v>Ley de derechos de autor </c:v>
                </c:pt>
                <c:pt idx="30">
                  <c:v>Ley de electricidad</c:v>
                </c:pt>
                <c:pt idx="31">
                  <c:v>Ley de medio ambiente </c:v>
                </c:pt>
                <c:pt idx="32">
                  <c:v>Ley de tránsito</c:v>
                </c:pt>
                <c:pt idx="33">
                  <c:v>Ley general de migración</c:v>
                </c:pt>
                <c:pt idx="34">
                  <c:v>Ley general de salud</c:v>
                </c:pt>
                <c:pt idx="35">
                  <c:v>Otros</c:v>
                </c:pt>
                <c:pt idx="36">
                  <c:v>Porte y tenencia de armas</c:v>
                </c:pt>
                <c:pt idx="37">
                  <c:v>Propiedad industrial </c:v>
                </c:pt>
                <c:pt idx="38">
                  <c:v>Rebelión</c:v>
                </c:pt>
                <c:pt idx="39">
                  <c:v>Robo calificado</c:v>
                </c:pt>
                <c:pt idx="40">
                  <c:v>Robo simple</c:v>
                </c:pt>
                <c:pt idx="41">
                  <c:v>Secuestro</c:v>
                </c:pt>
                <c:pt idx="42">
                  <c:v>Seducción</c:v>
                </c:pt>
                <c:pt idx="43">
                  <c:v>Tentativa de asesinato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  <c:pt idx="49">
                  <c:v>Violación sexual</c:v>
                </c:pt>
                <c:pt idx="50">
                  <c:v>Violencia contra la mujer</c:v>
                </c:pt>
              </c:strCache>
            </c:strRef>
          </c:cat>
          <c:val>
            <c:numRef>
              <c:f>RD!$D$13:$D$63</c:f>
              <c:numCache>
                <c:formatCode>#,##0</c:formatCode>
                <c:ptCount val="51"/>
                <c:pt idx="0">
                  <c:v>4747</c:v>
                </c:pt>
                <c:pt idx="1">
                  <c:v>269</c:v>
                </c:pt>
                <c:pt idx="2">
                  <c:v>1282</c:v>
                </c:pt>
                <c:pt idx="3">
                  <c:v>15446</c:v>
                </c:pt>
                <c:pt idx="4">
                  <c:v>230</c:v>
                </c:pt>
                <c:pt idx="5">
                  <c:v>4449</c:v>
                </c:pt>
                <c:pt idx="6">
                  <c:v>538</c:v>
                </c:pt>
                <c:pt idx="7">
                  <c:v>4813</c:v>
                </c:pt>
                <c:pt idx="8">
                  <c:v>131</c:v>
                </c:pt>
                <c:pt idx="9">
                  <c:v>32</c:v>
                </c:pt>
                <c:pt idx="10">
                  <c:v>2835</c:v>
                </c:pt>
                <c:pt idx="11">
                  <c:v>1352</c:v>
                </c:pt>
                <c:pt idx="12">
                  <c:v>197</c:v>
                </c:pt>
                <c:pt idx="13">
                  <c:v>3</c:v>
                </c:pt>
                <c:pt idx="14">
                  <c:v>47</c:v>
                </c:pt>
                <c:pt idx="15">
                  <c:v>4974</c:v>
                </c:pt>
                <c:pt idx="16">
                  <c:v>295</c:v>
                </c:pt>
                <c:pt idx="17">
                  <c:v>231</c:v>
                </c:pt>
                <c:pt idx="18">
                  <c:v>1830</c:v>
                </c:pt>
                <c:pt idx="19">
                  <c:v>3736</c:v>
                </c:pt>
                <c:pt idx="20">
                  <c:v>316</c:v>
                </c:pt>
                <c:pt idx="21">
                  <c:v>51</c:v>
                </c:pt>
                <c:pt idx="22">
                  <c:v>2958</c:v>
                </c:pt>
                <c:pt idx="23">
                  <c:v>1206</c:v>
                </c:pt>
                <c:pt idx="24">
                  <c:v>9880</c:v>
                </c:pt>
                <c:pt idx="25">
                  <c:v>1569</c:v>
                </c:pt>
                <c:pt idx="26">
                  <c:v>369</c:v>
                </c:pt>
                <c:pt idx="27">
                  <c:v>135</c:v>
                </c:pt>
                <c:pt idx="28">
                  <c:v>74</c:v>
                </c:pt>
                <c:pt idx="29">
                  <c:v>30</c:v>
                </c:pt>
                <c:pt idx="30">
                  <c:v>3</c:v>
                </c:pt>
                <c:pt idx="31">
                  <c:v>40</c:v>
                </c:pt>
                <c:pt idx="32">
                  <c:v>213</c:v>
                </c:pt>
                <c:pt idx="33">
                  <c:v>35</c:v>
                </c:pt>
                <c:pt idx="34">
                  <c:v>21</c:v>
                </c:pt>
                <c:pt idx="35">
                  <c:v>18759</c:v>
                </c:pt>
                <c:pt idx="36">
                  <c:v>1412</c:v>
                </c:pt>
                <c:pt idx="37">
                  <c:v>88</c:v>
                </c:pt>
                <c:pt idx="38">
                  <c:v>27</c:v>
                </c:pt>
                <c:pt idx="39">
                  <c:v>45650</c:v>
                </c:pt>
                <c:pt idx="40">
                  <c:v>18282</c:v>
                </c:pt>
                <c:pt idx="41">
                  <c:v>46</c:v>
                </c:pt>
                <c:pt idx="42">
                  <c:v>187</c:v>
                </c:pt>
                <c:pt idx="43">
                  <c:v>154</c:v>
                </c:pt>
                <c:pt idx="44">
                  <c:v>76</c:v>
                </c:pt>
                <c:pt idx="45">
                  <c:v>796</c:v>
                </c:pt>
                <c:pt idx="46">
                  <c:v>1295</c:v>
                </c:pt>
                <c:pt idx="47">
                  <c:v>1090</c:v>
                </c:pt>
                <c:pt idx="48">
                  <c:v>87</c:v>
                </c:pt>
                <c:pt idx="49">
                  <c:v>687</c:v>
                </c:pt>
                <c:pt idx="50">
                  <c:v>11996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69305168"/>
        <c:axId val="569301808"/>
      </c:barChart>
      <c:catAx>
        <c:axId val="5693051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9301808"/>
        <c:crosses val="autoZero"/>
        <c:auto val="1"/>
        <c:lblAlgn val="ctr"/>
        <c:lblOffset val="100"/>
        <c:noMultiLvlLbl val="0"/>
      </c:catAx>
      <c:valAx>
        <c:axId val="569301808"/>
        <c:scaling>
          <c:orientation val="minMax"/>
          <c:max val="4600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9305168"/>
        <c:crosses val="max"/>
        <c:crossBetween val="midCat"/>
        <c:majorUnit val="1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'MARIA TRINIDAD SÁNCHEZ'!$C$13:$C$61</c:f>
              <c:strCache>
                <c:ptCount val="49"/>
                <c:pt idx="0">
                  <c:v>Abuso de confianza</c:v>
                </c:pt>
                <c:pt idx="1">
                  <c:v>Amenazas</c:v>
                </c:pt>
                <c:pt idx="2">
                  <c:v>Acoso sexual</c:v>
                </c:pt>
                <c:pt idx="3">
                  <c:v>Asesinato</c:v>
                </c:pt>
                <c:pt idx="4">
                  <c:v>Agresión sexual</c:v>
                </c:pt>
                <c:pt idx="5">
                  <c:v>Contrabando</c:v>
                </c:pt>
                <c:pt idx="6">
                  <c:v>Código menor NNA</c:v>
                </c:pt>
                <c:pt idx="7">
                  <c:v>Asociación de malhechores</c:v>
                </c:pt>
                <c:pt idx="8">
                  <c:v>Derechos humanos</c:v>
                </c:pt>
                <c:pt idx="9">
                  <c:v>Complicidad</c:v>
                </c:pt>
                <c:pt idx="10">
                  <c:v>Droga traficante de droga </c:v>
                </c:pt>
                <c:pt idx="11">
                  <c:v>Droga sanciones y circunstancias agravantes</c:v>
                </c:pt>
                <c:pt idx="12">
                  <c:v>Daños a la cosa ajena</c:v>
                </c:pt>
                <c:pt idx="13">
                  <c:v>Droga sanciones y circunstancias agravantes</c:v>
                </c:pt>
                <c:pt idx="14">
                  <c:v>Homicidio</c:v>
                </c:pt>
                <c:pt idx="15">
                  <c:v>Droga simple posesión</c:v>
                </c:pt>
                <c:pt idx="16">
                  <c:v>Droga distribución de droga</c:v>
                </c:pt>
                <c:pt idx="17">
                  <c:v>Droga uso y tráfico</c:v>
                </c:pt>
                <c:pt idx="18">
                  <c:v>Falsificación</c:v>
                </c:pt>
                <c:pt idx="19">
                  <c:v>Envenenamiento</c:v>
                </c:pt>
                <c:pt idx="20">
                  <c:v>Droga delitos y sanciones</c:v>
                </c:pt>
                <c:pt idx="21">
                  <c:v>Golpes y heridas</c:v>
                </c:pt>
                <c:pt idx="22">
                  <c:v>Código del trabajo</c:v>
                </c:pt>
                <c:pt idx="23">
                  <c:v>Incesto</c:v>
                </c:pt>
                <c:pt idx="24">
                  <c:v>Crímenes y delitos de alta tecnología</c:v>
                </c:pt>
                <c:pt idx="25">
                  <c:v>Estafa</c:v>
                </c:pt>
                <c:pt idx="26">
                  <c:v>Ley de medio ambiente </c:v>
                </c:pt>
                <c:pt idx="27">
                  <c:v>Ley general de salud</c:v>
                </c:pt>
                <c:pt idx="28">
                  <c:v>Ley de derechos de autor </c:v>
                </c:pt>
                <c:pt idx="29">
                  <c:v>Ley de tránsito</c:v>
                </c:pt>
                <c:pt idx="30">
                  <c:v>Otros</c:v>
                </c:pt>
                <c:pt idx="31">
                  <c:v>Lavado de activo</c:v>
                </c:pt>
                <c:pt idx="32">
                  <c:v>Ley general de migración</c:v>
                </c:pt>
                <c:pt idx="33">
                  <c:v>Desfalco</c:v>
                </c:pt>
                <c:pt idx="34">
                  <c:v>Incendio</c:v>
                </c:pt>
                <c:pt idx="35">
                  <c:v>Ley de electricidad</c:v>
                </c:pt>
                <c:pt idx="36">
                  <c:v>Porte y tenencia de armas</c:v>
                </c:pt>
                <c:pt idx="37">
                  <c:v>Propiedad industrial </c:v>
                </c:pt>
                <c:pt idx="38">
                  <c:v>Rebelión</c:v>
                </c:pt>
                <c:pt idx="39">
                  <c:v>Robo calificado</c:v>
                </c:pt>
                <c:pt idx="40">
                  <c:v>Robo simple</c:v>
                </c:pt>
                <c:pt idx="41">
                  <c:v>Secuestro</c:v>
                </c:pt>
                <c:pt idx="42">
                  <c:v>Seducción</c:v>
                </c:pt>
                <c:pt idx="43">
                  <c:v>Tentativa de asesinato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'MARIA TRINIDAD SÁNCHEZ'!$D$13:$D$61</c:f>
              <c:numCache>
                <c:formatCode>#,##0</c:formatCode>
                <c:ptCount val="49"/>
                <c:pt idx="0">
                  <c:v>82</c:v>
                </c:pt>
                <c:pt idx="1">
                  <c:v>779</c:v>
                </c:pt>
                <c:pt idx="2">
                  <c:v>5</c:v>
                </c:pt>
                <c:pt idx="3">
                  <c:v>2</c:v>
                </c:pt>
                <c:pt idx="4">
                  <c:v>17</c:v>
                </c:pt>
                <c:pt idx="5">
                  <c:v>0</c:v>
                </c:pt>
                <c:pt idx="6">
                  <c:v>120</c:v>
                </c:pt>
                <c:pt idx="7">
                  <c:v>157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15</c:v>
                </c:pt>
                <c:pt idx="13">
                  <c:v>0</c:v>
                </c:pt>
                <c:pt idx="14">
                  <c:v>25</c:v>
                </c:pt>
                <c:pt idx="15">
                  <c:v>0</c:v>
                </c:pt>
                <c:pt idx="16">
                  <c:v>5</c:v>
                </c:pt>
                <c:pt idx="17">
                  <c:v>21</c:v>
                </c:pt>
                <c:pt idx="18">
                  <c:v>35</c:v>
                </c:pt>
                <c:pt idx="19">
                  <c:v>0</c:v>
                </c:pt>
                <c:pt idx="20">
                  <c:v>0</c:v>
                </c:pt>
                <c:pt idx="21">
                  <c:v>109</c:v>
                </c:pt>
                <c:pt idx="22">
                  <c:v>14</c:v>
                </c:pt>
                <c:pt idx="23">
                  <c:v>3</c:v>
                </c:pt>
                <c:pt idx="24">
                  <c:v>97</c:v>
                </c:pt>
                <c:pt idx="25">
                  <c:v>29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9</c:v>
                </c:pt>
                <c:pt idx="35">
                  <c:v>0</c:v>
                </c:pt>
                <c:pt idx="36">
                  <c:v>9</c:v>
                </c:pt>
                <c:pt idx="37">
                  <c:v>0</c:v>
                </c:pt>
                <c:pt idx="38">
                  <c:v>0</c:v>
                </c:pt>
                <c:pt idx="39">
                  <c:v>1186</c:v>
                </c:pt>
                <c:pt idx="40">
                  <c:v>319</c:v>
                </c:pt>
                <c:pt idx="41">
                  <c:v>0</c:v>
                </c:pt>
                <c:pt idx="42">
                  <c:v>2</c:v>
                </c:pt>
                <c:pt idx="43">
                  <c:v>1</c:v>
                </c:pt>
                <c:pt idx="44">
                  <c:v>0</c:v>
                </c:pt>
                <c:pt idx="45">
                  <c:v>10</c:v>
                </c:pt>
                <c:pt idx="46">
                  <c:v>30</c:v>
                </c:pt>
                <c:pt idx="47">
                  <c:v>14</c:v>
                </c:pt>
                <c:pt idx="4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43413888"/>
        <c:axId val="512625344"/>
      </c:barChart>
      <c:catAx>
        <c:axId val="44341388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625344"/>
        <c:crosses val="autoZero"/>
        <c:auto val="1"/>
        <c:lblAlgn val="ctr"/>
        <c:lblOffset val="100"/>
        <c:noMultiLvlLbl val="0"/>
      </c:catAx>
      <c:valAx>
        <c:axId val="512625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341388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'MONSEÑOR NOUEL'!$C$13:$C$61</c:f>
              <c:strCache>
                <c:ptCount val="49"/>
                <c:pt idx="0">
                  <c:v>Abuso de confianza</c:v>
                </c:pt>
                <c:pt idx="1">
                  <c:v>Amenazas</c:v>
                </c:pt>
                <c:pt idx="2">
                  <c:v>Agresión sexual</c:v>
                </c:pt>
                <c:pt idx="3">
                  <c:v>Complicidad</c:v>
                </c:pt>
                <c:pt idx="4">
                  <c:v>Daños a la cosa ajena</c:v>
                </c:pt>
                <c:pt idx="5">
                  <c:v>Crímenes y delitos de alta tecnología</c:v>
                </c:pt>
                <c:pt idx="6">
                  <c:v>Código del trabajo</c:v>
                </c:pt>
                <c:pt idx="7">
                  <c:v>Asociación de malhechores</c:v>
                </c:pt>
                <c:pt idx="8">
                  <c:v>Acoso sexual</c:v>
                </c:pt>
                <c:pt idx="9">
                  <c:v>Droga uso y tráfico</c:v>
                </c:pt>
                <c:pt idx="10">
                  <c:v>Droga distribución de droga</c:v>
                </c:pt>
                <c:pt idx="11">
                  <c:v>Droga sanciones y circunstancias agravantes</c:v>
                </c:pt>
                <c:pt idx="12">
                  <c:v>Contrabando</c:v>
                </c:pt>
                <c:pt idx="13">
                  <c:v>Código menor NNA</c:v>
                </c:pt>
                <c:pt idx="14">
                  <c:v>Asesinato</c:v>
                </c:pt>
                <c:pt idx="15">
                  <c:v>Droga simple posesión</c:v>
                </c:pt>
                <c:pt idx="16">
                  <c:v>Droga traficante de droga </c:v>
                </c:pt>
                <c:pt idx="17">
                  <c:v>Droga sanciones y circunstancias agravantes</c:v>
                </c:pt>
                <c:pt idx="18">
                  <c:v>Droga delitos y sanciones</c:v>
                </c:pt>
                <c:pt idx="19">
                  <c:v>Envenenamiento</c:v>
                </c:pt>
                <c:pt idx="20">
                  <c:v>Derechos humanos</c:v>
                </c:pt>
                <c:pt idx="21">
                  <c:v>Falsificación</c:v>
                </c:pt>
                <c:pt idx="22">
                  <c:v>Ley de electricidad</c:v>
                </c:pt>
                <c:pt idx="23">
                  <c:v>Desfalco</c:v>
                </c:pt>
                <c:pt idx="24">
                  <c:v>Ley general de salud</c:v>
                </c:pt>
                <c:pt idx="25">
                  <c:v>Estafa</c:v>
                </c:pt>
                <c:pt idx="26">
                  <c:v>Homicidio</c:v>
                </c:pt>
                <c:pt idx="27">
                  <c:v>Ley de derechos de autor </c:v>
                </c:pt>
                <c:pt idx="28">
                  <c:v>Lavado de activo</c:v>
                </c:pt>
                <c:pt idx="29">
                  <c:v>Ley general de migración</c:v>
                </c:pt>
                <c:pt idx="30">
                  <c:v>Rebelión</c:v>
                </c:pt>
                <c:pt idx="31">
                  <c:v>Seducción</c:v>
                </c:pt>
                <c:pt idx="32">
                  <c:v>Incesto</c:v>
                </c:pt>
                <c:pt idx="33">
                  <c:v>Otros</c:v>
                </c:pt>
                <c:pt idx="34">
                  <c:v>Propiedad industrial </c:v>
                </c:pt>
                <c:pt idx="35">
                  <c:v>Robo simple</c:v>
                </c:pt>
                <c:pt idx="36">
                  <c:v>Golpes y heridas</c:v>
                </c:pt>
                <c:pt idx="37">
                  <c:v>Ley de medio ambiente </c:v>
                </c:pt>
                <c:pt idx="38">
                  <c:v>Incendio</c:v>
                </c:pt>
                <c:pt idx="39">
                  <c:v>Ley de tránsito</c:v>
                </c:pt>
                <c:pt idx="40">
                  <c:v>Porte y tenencia de armas</c:v>
                </c:pt>
                <c:pt idx="41">
                  <c:v>Robo calificado</c:v>
                </c:pt>
                <c:pt idx="42">
                  <c:v>Secuestro</c:v>
                </c:pt>
                <c:pt idx="43">
                  <c:v>Tentativa de asesinato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'MONSEÑOR NOUEL'!$D$13:$D$61</c:f>
              <c:numCache>
                <c:formatCode>#,##0</c:formatCode>
                <c:ptCount val="49"/>
                <c:pt idx="0">
                  <c:v>174</c:v>
                </c:pt>
                <c:pt idx="1">
                  <c:v>722</c:v>
                </c:pt>
                <c:pt idx="2">
                  <c:v>30</c:v>
                </c:pt>
                <c:pt idx="3">
                  <c:v>2</c:v>
                </c:pt>
                <c:pt idx="4">
                  <c:v>49</c:v>
                </c:pt>
                <c:pt idx="5">
                  <c:v>19</c:v>
                </c:pt>
                <c:pt idx="6">
                  <c:v>16</c:v>
                </c:pt>
                <c:pt idx="7">
                  <c:v>37</c:v>
                </c:pt>
                <c:pt idx="8">
                  <c:v>2</c:v>
                </c:pt>
                <c:pt idx="9">
                  <c:v>5</c:v>
                </c:pt>
                <c:pt idx="10">
                  <c:v>135</c:v>
                </c:pt>
                <c:pt idx="11">
                  <c:v>0</c:v>
                </c:pt>
                <c:pt idx="12">
                  <c:v>0</c:v>
                </c:pt>
                <c:pt idx="13">
                  <c:v>36</c:v>
                </c:pt>
                <c:pt idx="14">
                  <c:v>5</c:v>
                </c:pt>
                <c:pt idx="15">
                  <c:v>11</c:v>
                </c:pt>
                <c:pt idx="16">
                  <c:v>144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172</c:v>
                </c:pt>
                <c:pt idx="26">
                  <c:v>40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7</c:v>
                </c:pt>
                <c:pt idx="33">
                  <c:v>106</c:v>
                </c:pt>
                <c:pt idx="34">
                  <c:v>0</c:v>
                </c:pt>
                <c:pt idx="35">
                  <c:v>254</c:v>
                </c:pt>
                <c:pt idx="36">
                  <c:v>125</c:v>
                </c:pt>
                <c:pt idx="37">
                  <c:v>0</c:v>
                </c:pt>
                <c:pt idx="38">
                  <c:v>1</c:v>
                </c:pt>
                <c:pt idx="39">
                  <c:v>14</c:v>
                </c:pt>
                <c:pt idx="40">
                  <c:v>21</c:v>
                </c:pt>
                <c:pt idx="41">
                  <c:v>922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21</c:v>
                </c:pt>
                <c:pt idx="46">
                  <c:v>23</c:v>
                </c:pt>
                <c:pt idx="47">
                  <c:v>59</c:v>
                </c:pt>
                <c:pt idx="48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12628144"/>
        <c:axId val="512628704"/>
      </c:barChart>
      <c:catAx>
        <c:axId val="51262814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628704"/>
        <c:crosses val="autoZero"/>
        <c:auto val="1"/>
        <c:lblAlgn val="ctr"/>
        <c:lblOffset val="100"/>
        <c:noMultiLvlLbl val="0"/>
      </c:catAx>
      <c:valAx>
        <c:axId val="5126287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62814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'MONTE CRISTI'!$C$13:$C$57</c:f>
              <c:strCache>
                <c:ptCount val="45"/>
                <c:pt idx="0">
                  <c:v>Robo calificado</c:v>
                </c:pt>
                <c:pt idx="1">
                  <c:v>Violencia contra la mujer</c:v>
                </c:pt>
                <c:pt idx="2">
                  <c:v>Violencia intrafamiliar</c:v>
                </c:pt>
                <c:pt idx="3">
                  <c:v>Droga simple posesión</c:v>
                </c:pt>
                <c:pt idx="4">
                  <c:v>Amenazas</c:v>
                </c:pt>
                <c:pt idx="5">
                  <c:v>Robo simple</c:v>
                </c:pt>
                <c:pt idx="6">
                  <c:v>Droga distribución de droga</c:v>
                </c:pt>
                <c:pt idx="7">
                  <c:v>Droga traficante de droga </c:v>
                </c:pt>
                <c:pt idx="8">
                  <c:v>Golpes y heridas</c:v>
                </c:pt>
                <c:pt idx="9">
                  <c:v>Código menor NNA</c:v>
                </c:pt>
                <c:pt idx="10">
                  <c:v>Abuso de confianza</c:v>
                </c:pt>
                <c:pt idx="11">
                  <c:v>Asociación de malhechores</c:v>
                </c:pt>
                <c:pt idx="12">
                  <c:v>Homicidio</c:v>
                </c:pt>
                <c:pt idx="13">
                  <c:v>Tentativa de robo</c:v>
                </c:pt>
                <c:pt idx="14">
                  <c:v>Porte y tenencia de armas</c:v>
                </c:pt>
                <c:pt idx="15">
                  <c:v>Estafa</c:v>
                </c:pt>
                <c:pt idx="16">
                  <c:v>Agresión sexual</c:v>
                </c:pt>
                <c:pt idx="17">
                  <c:v>Acoso sexual</c:v>
                </c:pt>
                <c:pt idx="18">
                  <c:v>Trabajo realizado y no pagado</c:v>
                </c:pt>
                <c:pt idx="19">
                  <c:v>Tentativa de homicidio</c:v>
                </c:pt>
                <c:pt idx="20">
                  <c:v>Violación sexual</c:v>
                </c:pt>
                <c:pt idx="21">
                  <c:v>Droga sanciones y circunstancias agravantes</c:v>
                </c:pt>
                <c:pt idx="22">
                  <c:v>Crímenes y delitos de alta tecnología</c:v>
                </c:pt>
                <c:pt idx="23">
                  <c:v>Incendio</c:v>
                </c:pt>
                <c:pt idx="24">
                  <c:v>Tráfico ilícito de migrantes y trata de personas</c:v>
                </c:pt>
                <c:pt idx="25">
                  <c:v>Falsificación</c:v>
                </c:pt>
                <c:pt idx="26">
                  <c:v>Asesinato</c:v>
                </c:pt>
                <c:pt idx="27">
                  <c:v>Ley general de migración</c:v>
                </c:pt>
                <c:pt idx="28">
                  <c:v>Droga uso y tráfico</c:v>
                </c:pt>
                <c:pt idx="29">
                  <c:v>Ley de tránsito</c:v>
                </c:pt>
                <c:pt idx="30">
                  <c:v>Derechos humanos</c:v>
                </c:pt>
                <c:pt idx="31">
                  <c:v>Lavado de activo</c:v>
                </c:pt>
                <c:pt idx="32">
                  <c:v>Seducción</c:v>
                </c:pt>
                <c:pt idx="33">
                  <c:v>Complicidad</c:v>
                </c:pt>
                <c:pt idx="34">
                  <c:v>Envenenamiento</c:v>
                </c:pt>
                <c:pt idx="35">
                  <c:v>Droga delitos y sanciones</c:v>
                </c:pt>
                <c:pt idx="36">
                  <c:v>Secuestro</c:v>
                </c:pt>
                <c:pt idx="37">
                  <c:v>Contrabando</c:v>
                </c:pt>
                <c:pt idx="38">
                  <c:v>Daños a la cosa ajena</c:v>
                </c:pt>
                <c:pt idx="39">
                  <c:v>Código del trabajo</c:v>
                </c:pt>
                <c:pt idx="40">
                  <c:v>Difamación e injuria</c:v>
                </c:pt>
                <c:pt idx="41">
                  <c:v>Tentativa de asesinato</c:v>
                </c:pt>
                <c:pt idx="42">
                  <c:v>Incesto</c:v>
                </c:pt>
                <c:pt idx="43">
                  <c:v>Propiedad industrial </c:v>
                </c:pt>
                <c:pt idx="44">
                  <c:v>Tentativa de estupro</c:v>
                </c:pt>
              </c:strCache>
            </c:strRef>
          </c:cat>
          <c:val>
            <c:numRef>
              <c:f>'MONTE CRISTI'!$D$13:$D$57</c:f>
              <c:numCache>
                <c:formatCode>#,##0</c:formatCode>
                <c:ptCount val="45"/>
                <c:pt idx="0">
                  <c:v>718</c:v>
                </c:pt>
                <c:pt idx="1">
                  <c:v>283</c:v>
                </c:pt>
                <c:pt idx="2">
                  <c:v>228</c:v>
                </c:pt>
                <c:pt idx="3">
                  <c:v>212</c:v>
                </c:pt>
                <c:pt idx="4">
                  <c:v>197</c:v>
                </c:pt>
                <c:pt idx="5">
                  <c:v>172</c:v>
                </c:pt>
                <c:pt idx="6">
                  <c:v>167</c:v>
                </c:pt>
                <c:pt idx="7">
                  <c:v>137</c:v>
                </c:pt>
                <c:pt idx="8">
                  <c:v>82</c:v>
                </c:pt>
                <c:pt idx="9">
                  <c:v>68</c:v>
                </c:pt>
                <c:pt idx="10">
                  <c:v>45</c:v>
                </c:pt>
                <c:pt idx="11">
                  <c:v>28</c:v>
                </c:pt>
                <c:pt idx="12">
                  <c:v>24</c:v>
                </c:pt>
                <c:pt idx="13">
                  <c:v>20</c:v>
                </c:pt>
                <c:pt idx="14">
                  <c:v>16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12631504"/>
        <c:axId val="512632064"/>
      </c:barChart>
      <c:catAx>
        <c:axId val="51263150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632064"/>
        <c:crosses val="autoZero"/>
        <c:auto val="1"/>
        <c:lblAlgn val="ctr"/>
        <c:lblOffset val="100"/>
        <c:noMultiLvlLbl val="0"/>
      </c:catAx>
      <c:valAx>
        <c:axId val="5126320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63150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'MONTE PLATA'!$C$13:$C$61</c:f>
              <c:strCache>
                <c:ptCount val="49"/>
                <c:pt idx="0">
                  <c:v>Abuso de confianza</c:v>
                </c:pt>
                <c:pt idx="1">
                  <c:v>Asesinato</c:v>
                </c:pt>
                <c:pt idx="2">
                  <c:v>Acoso sexual</c:v>
                </c:pt>
                <c:pt idx="3">
                  <c:v>Desfalco</c:v>
                </c:pt>
                <c:pt idx="4">
                  <c:v>Amenazas</c:v>
                </c:pt>
                <c:pt idx="5">
                  <c:v>Agresión sexual</c:v>
                </c:pt>
                <c:pt idx="6">
                  <c:v>Código del trabajo</c:v>
                </c:pt>
                <c:pt idx="7">
                  <c:v>Crímenes y delitos de alta tecnología</c:v>
                </c:pt>
                <c:pt idx="8">
                  <c:v>Asociación de malhechores</c:v>
                </c:pt>
                <c:pt idx="9">
                  <c:v>Código menor NNA</c:v>
                </c:pt>
                <c:pt idx="10">
                  <c:v>Complicidad</c:v>
                </c:pt>
                <c:pt idx="11">
                  <c:v>Contrabando</c:v>
                </c:pt>
                <c:pt idx="12">
                  <c:v>Droga sanciones y circunstancias agravantes</c:v>
                </c:pt>
                <c:pt idx="13">
                  <c:v>Droga sanciones y circunstancias agravantes</c:v>
                </c:pt>
                <c:pt idx="14">
                  <c:v>Droga delitos y sanciones</c:v>
                </c:pt>
                <c:pt idx="15">
                  <c:v>Daños a la cosa ajena</c:v>
                </c:pt>
                <c:pt idx="16">
                  <c:v>Droga simple posesión</c:v>
                </c:pt>
                <c:pt idx="17">
                  <c:v>Incesto</c:v>
                </c:pt>
                <c:pt idx="18">
                  <c:v>Droga uso y tráfico</c:v>
                </c:pt>
                <c:pt idx="19">
                  <c:v>Envenenamiento</c:v>
                </c:pt>
                <c:pt idx="20">
                  <c:v>Estafa</c:v>
                </c:pt>
                <c:pt idx="21">
                  <c:v>Lavado de activo</c:v>
                </c:pt>
                <c:pt idx="22">
                  <c:v>Derechos humanos</c:v>
                </c:pt>
                <c:pt idx="23">
                  <c:v>Golpes y heridas</c:v>
                </c:pt>
                <c:pt idx="24">
                  <c:v>Propiedad industrial </c:v>
                </c:pt>
                <c:pt idx="25">
                  <c:v>Droga traficante de droga </c:v>
                </c:pt>
                <c:pt idx="26">
                  <c:v>Ley de derechos de autor </c:v>
                </c:pt>
                <c:pt idx="27">
                  <c:v>Tentativa de estupro</c:v>
                </c:pt>
                <c:pt idx="28">
                  <c:v>Homicidio</c:v>
                </c:pt>
                <c:pt idx="29">
                  <c:v>Ley de electricidad</c:v>
                </c:pt>
                <c:pt idx="30">
                  <c:v>Ley de medio ambiente </c:v>
                </c:pt>
                <c:pt idx="31">
                  <c:v>Robo calificado</c:v>
                </c:pt>
                <c:pt idx="32">
                  <c:v>Ley de tránsito</c:v>
                </c:pt>
                <c:pt idx="33">
                  <c:v>Otros</c:v>
                </c:pt>
                <c:pt idx="34">
                  <c:v>Robo simple</c:v>
                </c:pt>
                <c:pt idx="35">
                  <c:v>Secuestro</c:v>
                </c:pt>
                <c:pt idx="36">
                  <c:v>Seducción</c:v>
                </c:pt>
                <c:pt idx="37">
                  <c:v>Tentativa de homicidio</c:v>
                </c:pt>
                <c:pt idx="38">
                  <c:v>Droga distribución de droga</c:v>
                </c:pt>
                <c:pt idx="39">
                  <c:v>Falsificación</c:v>
                </c:pt>
                <c:pt idx="40">
                  <c:v>Incendio</c:v>
                </c:pt>
                <c:pt idx="41">
                  <c:v>Ley general de migración</c:v>
                </c:pt>
                <c:pt idx="42">
                  <c:v>Ley general de salud</c:v>
                </c:pt>
                <c:pt idx="43">
                  <c:v>Porte y tenencia de armas</c:v>
                </c:pt>
                <c:pt idx="44">
                  <c:v>Rebelión</c:v>
                </c:pt>
                <c:pt idx="45">
                  <c:v>Tentativa de asesinato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'MONTE PLATA'!$D$13:$D$61</c:f>
              <c:numCache>
                <c:formatCode>#,##0</c:formatCode>
                <c:ptCount val="49"/>
                <c:pt idx="0">
                  <c:v>45</c:v>
                </c:pt>
                <c:pt idx="1">
                  <c:v>3</c:v>
                </c:pt>
                <c:pt idx="2">
                  <c:v>13</c:v>
                </c:pt>
                <c:pt idx="3">
                  <c:v>0</c:v>
                </c:pt>
                <c:pt idx="4">
                  <c:v>197</c:v>
                </c:pt>
                <c:pt idx="5">
                  <c:v>13</c:v>
                </c:pt>
                <c:pt idx="6">
                  <c:v>0</c:v>
                </c:pt>
                <c:pt idx="7">
                  <c:v>6</c:v>
                </c:pt>
                <c:pt idx="8">
                  <c:v>28</c:v>
                </c:pt>
                <c:pt idx="9">
                  <c:v>68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8</c:v>
                </c:pt>
                <c:pt idx="14">
                  <c:v>1</c:v>
                </c:pt>
                <c:pt idx="15">
                  <c:v>0</c:v>
                </c:pt>
                <c:pt idx="16">
                  <c:v>212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14</c:v>
                </c:pt>
                <c:pt idx="21">
                  <c:v>2</c:v>
                </c:pt>
                <c:pt idx="22">
                  <c:v>2</c:v>
                </c:pt>
                <c:pt idx="23">
                  <c:v>82</c:v>
                </c:pt>
                <c:pt idx="24">
                  <c:v>0</c:v>
                </c:pt>
                <c:pt idx="25">
                  <c:v>137</c:v>
                </c:pt>
                <c:pt idx="26">
                  <c:v>0</c:v>
                </c:pt>
                <c:pt idx="27">
                  <c:v>0</c:v>
                </c:pt>
                <c:pt idx="28">
                  <c:v>24</c:v>
                </c:pt>
                <c:pt idx="29">
                  <c:v>0</c:v>
                </c:pt>
                <c:pt idx="30">
                  <c:v>0</c:v>
                </c:pt>
                <c:pt idx="31">
                  <c:v>718</c:v>
                </c:pt>
                <c:pt idx="32">
                  <c:v>2</c:v>
                </c:pt>
                <c:pt idx="33">
                  <c:v>166</c:v>
                </c:pt>
                <c:pt idx="34">
                  <c:v>172</c:v>
                </c:pt>
                <c:pt idx="35">
                  <c:v>1</c:v>
                </c:pt>
                <c:pt idx="36">
                  <c:v>1</c:v>
                </c:pt>
                <c:pt idx="37">
                  <c:v>8</c:v>
                </c:pt>
                <c:pt idx="38">
                  <c:v>167</c:v>
                </c:pt>
                <c:pt idx="39">
                  <c:v>3</c:v>
                </c:pt>
                <c:pt idx="40">
                  <c:v>6</c:v>
                </c:pt>
                <c:pt idx="41">
                  <c:v>3</c:v>
                </c:pt>
                <c:pt idx="42">
                  <c:v>0</c:v>
                </c:pt>
                <c:pt idx="43">
                  <c:v>16</c:v>
                </c:pt>
                <c:pt idx="44">
                  <c:v>0</c:v>
                </c:pt>
                <c:pt idx="45">
                  <c:v>0</c:v>
                </c:pt>
                <c:pt idx="46">
                  <c:v>20</c:v>
                </c:pt>
                <c:pt idx="47">
                  <c:v>9</c:v>
                </c:pt>
                <c:pt idx="48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26288256"/>
        <c:axId val="426288816"/>
      </c:barChart>
      <c:catAx>
        <c:axId val="42628825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6288816"/>
        <c:crosses val="autoZero"/>
        <c:auto val="1"/>
        <c:lblAlgn val="ctr"/>
        <c:lblOffset val="100"/>
        <c:noMultiLvlLbl val="0"/>
      </c:catAx>
      <c:valAx>
        <c:axId val="42628881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628825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PEDERNALES!$C$13:$C$61</c:f>
              <c:strCache>
                <c:ptCount val="49"/>
                <c:pt idx="0">
                  <c:v>Abuso de confianza</c:v>
                </c:pt>
                <c:pt idx="1">
                  <c:v>Amenazas</c:v>
                </c:pt>
                <c:pt idx="2">
                  <c:v>Acoso sexual</c:v>
                </c:pt>
                <c:pt idx="3">
                  <c:v>Código menor NNA</c:v>
                </c:pt>
                <c:pt idx="4">
                  <c:v>Agresión sexual</c:v>
                </c:pt>
                <c:pt idx="5">
                  <c:v>Asociación de malhechores</c:v>
                </c:pt>
                <c:pt idx="6">
                  <c:v>Asesinato</c:v>
                </c:pt>
                <c:pt idx="7">
                  <c:v>Complicidad</c:v>
                </c:pt>
                <c:pt idx="8">
                  <c:v>Desfalco</c:v>
                </c:pt>
                <c:pt idx="9">
                  <c:v>Incesto</c:v>
                </c:pt>
                <c:pt idx="10">
                  <c:v>Daños a la cosa ajena</c:v>
                </c:pt>
                <c:pt idx="11">
                  <c:v>Droga uso y tráfico</c:v>
                </c:pt>
                <c:pt idx="12">
                  <c:v>Droga sanciones y circunstancias agravantes</c:v>
                </c:pt>
                <c:pt idx="13">
                  <c:v>Droga sanciones y circunstancias agravantes</c:v>
                </c:pt>
                <c:pt idx="14">
                  <c:v>Derechos humanos</c:v>
                </c:pt>
                <c:pt idx="15">
                  <c:v>Droga simple posesión</c:v>
                </c:pt>
                <c:pt idx="16">
                  <c:v>Estafa</c:v>
                </c:pt>
                <c:pt idx="17">
                  <c:v>Crímenes y delitos de alta tecnología</c:v>
                </c:pt>
                <c:pt idx="18">
                  <c:v>Droga distribución de droga</c:v>
                </c:pt>
                <c:pt idx="19">
                  <c:v>Droga traficante de droga </c:v>
                </c:pt>
                <c:pt idx="20">
                  <c:v>Falsificación</c:v>
                </c:pt>
                <c:pt idx="21">
                  <c:v>Golpes y heridas</c:v>
                </c:pt>
                <c:pt idx="22">
                  <c:v>Ley de tránsito</c:v>
                </c:pt>
                <c:pt idx="23">
                  <c:v>Propiedad industrial </c:v>
                </c:pt>
                <c:pt idx="24">
                  <c:v>Código del trabajo</c:v>
                </c:pt>
                <c:pt idx="25">
                  <c:v>Contrabando</c:v>
                </c:pt>
                <c:pt idx="26">
                  <c:v>Droga delitos y sanciones</c:v>
                </c:pt>
                <c:pt idx="27">
                  <c:v>Envenenamiento</c:v>
                </c:pt>
                <c:pt idx="28">
                  <c:v>Homicidio</c:v>
                </c:pt>
                <c:pt idx="29">
                  <c:v>Incendio</c:v>
                </c:pt>
                <c:pt idx="30">
                  <c:v>Lavado de activo</c:v>
                </c:pt>
                <c:pt idx="31">
                  <c:v>Ley de derechos de autor </c:v>
                </c:pt>
                <c:pt idx="32">
                  <c:v>Ley de electricidad</c:v>
                </c:pt>
                <c:pt idx="33">
                  <c:v>Ley de medio ambiente </c:v>
                </c:pt>
                <c:pt idx="34">
                  <c:v>Ley general de migración</c:v>
                </c:pt>
                <c:pt idx="35">
                  <c:v>Ley general de salud</c:v>
                </c:pt>
                <c:pt idx="36">
                  <c:v>Otros</c:v>
                </c:pt>
                <c:pt idx="37">
                  <c:v>Porte y tenencia de armas</c:v>
                </c:pt>
                <c:pt idx="38">
                  <c:v>Rebelión</c:v>
                </c:pt>
                <c:pt idx="39">
                  <c:v>Robo calificado</c:v>
                </c:pt>
                <c:pt idx="40">
                  <c:v>Robo simple</c:v>
                </c:pt>
                <c:pt idx="41">
                  <c:v>Secuestro</c:v>
                </c:pt>
                <c:pt idx="42">
                  <c:v>Seducción</c:v>
                </c:pt>
                <c:pt idx="43">
                  <c:v>Tentativa de asesinato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PEDERNALES!$D$13:$D$61</c:f>
              <c:numCache>
                <c:formatCode>#,##0</c:formatCode>
                <c:ptCount val="49"/>
                <c:pt idx="0">
                  <c:v>22</c:v>
                </c:pt>
                <c:pt idx="1">
                  <c:v>90</c:v>
                </c:pt>
                <c:pt idx="2">
                  <c:v>11</c:v>
                </c:pt>
                <c:pt idx="3">
                  <c:v>60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</c:v>
                </c:pt>
                <c:pt idx="16">
                  <c:v>7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26</c:v>
                </c:pt>
                <c:pt idx="37">
                  <c:v>0</c:v>
                </c:pt>
                <c:pt idx="38">
                  <c:v>0</c:v>
                </c:pt>
                <c:pt idx="39">
                  <c:v>113</c:v>
                </c:pt>
                <c:pt idx="40">
                  <c:v>53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</c:v>
                </c:pt>
                <c:pt idx="47">
                  <c:v>4</c:v>
                </c:pt>
                <c:pt idx="48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26291616"/>
        <c:axId val="426292176"/>
      </c:barChart>
      <c:catAx>
        <c:axId val="42629161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6292176"/>
        <c:crosses val="autoZero"/>
        <c:auto val="1"/>
        <c:lblAlgn val="ctr"/>
        <c:lblOffset val="100"/>
        <c:noMultiLvlLbl val="0"/>
      </c:catAx>
      <c:valAx>
        <c:axId val="42629217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629161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PERAVIA!$C$13:$C$61</c:f>
              <c:strCache>
                <c:ptCount val="49"/>
                <c:pt idx="0">
                  <c:v>Acoso sexual</c:v>
                </c:pt>
                <c:pt idx="1">
                  <c:v>Asesinato</c:v>
                </c:pt>
                <c:pt idx="2">
                  <c:v>Agresión sexual</c:v>
                </c:pt>
                <c:pt idx="3">
                  <c:v>Contrabando</c:v>
                </c:pt>
                <c:pt idx="4">
                  <c:v>Asociación de malhechores</c:v>
                </c:pt>
                <c:pt idx="5">
                  <c:v>Abuso de confianza</c:v>
                </c:pt>
                <c:pt idx="6">
                  <c:v>Desfalco</c:v>
                </c:pt>
                <c:pt idx="7">
                  <c:v>Amenazas</c:v>
                </c:pt>
                <c:pt idx="8">
                  <c:v>Código del trabajo</c:v>
                </c:pt>
                <c:pt idx="9">
                  <c:v>Complicidad</c:v>
                </c:pt>
                <c:pt idx="10">
                  <c:v>Droga delitos y sanciones</c:v>
                </c:pt>
                <c:pt idx="11">
                  <c:v>Droga simple posesión</c:v>
                </c:pt>
                <c:pt idx="12">
                  <c:v>Droga sanciones y circunstancias agravantes</c:v>
                </c:pt>
                <c:pt idx="13">
                  <c:v>Crímenes y delitos de alta tecnología</c:v>
                </c:pt>
                <c:pt idx="14">
                  <c:v>Droga sanciones y circunstancias agravantes</c:v>
                </c:pt>
                <c:pt idx="15">
                  <c:v>Código menor NNA</c:v>
                </c:pt>
                <c:pt idx="16">
                  <c:v>Daños a la cosa ajena</c:v>
                </c:pt>
                <c:pt idx="17">
                  <c:v>Homicidio</c:v>
                </c:pt>
                <c:pt idx="18">
                  <c:v>Droga uso y tráfico</c:v>
                </c:pt>
                <c:pt idx="19">
                  <c:v>Ley de tránsito</c:v>
                </c:pt>
                <c:pt idx="20">
                  <c:v>Estafa</c:v>
                </c:pt>
                <c:pt idx="21">
                  <c:v>Incendio</c:v>
                </c:pt>
                <c:pt idx="22">
                  <c:v>Envenenamiento</c:v>
                </c:pt>
                <c:pt idx="23">
                  <c:v>Incesto</c:v>
                </c:pt>
                <c:pt idx="24">
                  <c:v>Droga traficante de droga </c:v>
                </c:pt>
                <c:pt idx="25">
                  <c:v>Golpes y heridas</c:v>
                </c:pt>
                <c:pt idx="26">
                  <c:v>Derechos humanos</c:v>
                </c:pt>
                <c:pt idx="27">
                  <c:v>Falsificación</c:v>
                </c:pt>
                <c:pt idx="28">
                  <c:v>Droga distribución de droga</c:v>
                </c:pt>
                <c:pt idx="29">
                  <c:v>Rebelión</c:v>
                </c:pt>
                <c:pt idx="30">
                  <c:v>Lavado de activo</c:v>
                </c:pt>
                <c:pt idx="31">
                  <c:v>Ley de medio ambiente </c:v>
                </c:pt>
                <c:pt idx="32">
                  <c:v>Ley general de migración</c:v>
                </c:pt>
                <c:pt idx="33">
                  <c:v>Ley de derechos de autor </c:v>
                </c:pt>
                <c:pt idx="34">
                  <c:v>Ley general de salud</c:v>
                </c:pt>
                <c:pt idx="35">
                  <c:v>Porte y tenencia de armas</c:v>
                </c:pt>
                <c:pt idx="36">
                  <c:v>Propiedad industrial </c:v>
                </c:pt>
                <c:pt idx="37">
                  <c:v>Tentativa de asesinato</c:v>
                </c:pt>
                <c:pt idx="38">
                  <c:v>Tráfico ilícito de migrantes y trata de personas</c:v>
                </c:pt>
                <c:pt idx="39">
                  <c:v>Ley de electricidad</c:v>
                </c:pt>
                <c:pt idx="40">
                  <c:v>Otros</c:v>
                </c:pt>
                <c:pt idx="41">
                  <c:v>Robo calificado</c:v>
                </c:pt>
                <c:pt idx="42">
                  <c:v>Robo simple</c:v>
                </c:pt>
                <c:pt idx="43">
                  <c:v>Secuestro</c:v>
                </c:pt>
                <c:pt idx="44">
                  <c:v>Seducción</c:v>
                </c:pt>
                <c:pt idx="45">
                  <c:v>Tentativa de estupro</c:v>
                </c:pt>
                <c:pt idx="46">
                  <c:v>Tentativa de homicidio</c:v>
                </c:pt>
                <c:pt idx="47">
                  <c:v>Tentativa de robo</c:v>
                </c:pt>
                <c:pt idx="48">
                  <c:v>Trabajo realizado y no pagado</c:v>
                </c:pt>
              </c:strCache>
            </c:strRef>
          </c:cat>
          <c:val>
            <c:numRef>
              <c:f>PERAVIA!$D$13:$D$61</c:f>
              <c:numCache>
                <c:formatCode>#,##0</c:formatCode>
                <c:ptCount val="49"/>
                <c:pt idx="0">
                  <c:v>8</c:v>
                </c:pt>
                <c:pt idx="1">
                  <c:v>2</c:v>
                </c:pt>
                <c:pt idx="2">
                  <c:v>53</c:v>
                </c:pt>
                <c:pt idx="3">
                  <c:v>0</c:v>
                </c:pt>
                <c:pt idx="4">
                  <c:v>451</c:v>
                </c:pt>
                <c:pt idx="5">
                  <c:v>82</c:v>
                </c:pt>
                <c:pt idx="6">
                  <c:v>0</c:v>
                </c:pt>
                <c:pt idx="7">
                  <c:v>201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260</c:v>
                </c:pt>
                <c:pt idx="12">
                  <c:v>3</c:v>
                </c:pt>
                <c:pt idx="13">
                  <c:v>5</c:v>
                </c:pt>
                <c:pt idx="14">
                  <c:v>15</c:v>
                </c:pt>
                <c:pt idx="15">
                  <c:v>45</c:v>
                </c:pt>
                <c:pt idx="16">
                  <c:v>4</c:v>
                </c:pt>
                <c:pt idx="17">
                  <c:v>48</c:v>
                </c:pt>
                <c:pt idx="18">
                  <c:v>27</c:v>
                </c:pt>
                <c:pt idx="19">
                  <c:v>0</c:v>
                </c:pt>
                <c:pt idx="20">
                  <c:v>36</c:v>
                </c:pt>
                <c:pt idx="21">
                  <c:v>6</c:v>
                </c:pt>
                <c:pt idx="22">
                  <c:v>0</c:v>
                </c:pt>
                <c:pt idx="23">
                  <c:v>2</c:v>
                </c:pt>
                <c:pt idx="24">
                  <c:v>48</c:v>
                </c:pt>
                <c:pt idx="25">
                  <c:v>395</c:v>
                </c:pt>
                <c:pt idx="26">
                  <c:v>3</c:v>
                </c:pt>
                <c:pt idx="27">
                  <c:v>6</c:v>
                </c:pt>
                <c:pt idx="28">
                  <c:v>151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72</c:v>
                </c:pt>
                <c:pt idx="36">
                  <c:v>2</c:v>
                </c:pt>
                <c:pt idx="37">
                  <c:v>3</c:v>
                </c:pt>
                <c:pt idx="38">
                  <c:v>2</c:v>
                </c:pt>
                <c:pt idx="39">
                  <c:v>0</c:v>
                </c:pt>
                <c:pt idx="40">
                  <c:v>653</c:v>
                </c:pt>
                <c:pt idx="41">
                  <c:v>391</c:v>
                </c:pt>
                <c:pt idx="42">
                  <c:v>526</c:v>
                </c:pt>
                <c:pt idx="43">
                  <c:v>0</c:v>
                </c:pt>
                <c:pt idx="44">
                  <c:v>18</c:v>
                </c:pt>
                <c:pt idx="45">
                  <c:v>4</c:v>
                </c:pt>
                <c:pt idx="46">
                  <c:v>10</c:v>
                </c:pt>
                <c:pt idx="47">
                  <c:v>49</c:v>
                </c:pt>
                <c:pt idx="48">
                  <c:v>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71770336"/>
        <c:axId val="571770896"/>
      </c:barChart>
      <c:catAx>
        <c:axId val="57177033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1770896"/>
        <c:crosses val="autoZero"/>
        <c:auto val="1"/>
        <c:lblAlgn val="ctr"/>
        <c:lblOffset val="100"/>
        <c:noMultiLvlLbl val="0"/>
      </c:catAx>
      <c:valAx>
        <c:axId val="5717708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177033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'PUERTO PLATA'!$C$13:$C$61</c:f>
              <c:strCache>
                <c:ptCount val="49"/>
                <c:pt idx="0">
                  <c:v>Acoso sexual</c:v>
                </c:pt>
                <c:pt idx="1">
                  <c:v>Abuso de confianza</c:v>
                </c:pt>
                <c:pt idx="2">
                  <c:v>Asesinato</c:v>
                </c:pt>
                <c:pt idx="3">
                  <c:v>Código menor NNA</c:v>
                </c:pt>
                <c:pt idx="4">
                  <c:v>Amenazas</c:v>
                </c:pt>
                <c:pt idx="5">
                  <c:v>Asociación de malhechores</c:v>
                </c:pt>
                <c:pt idx="6">
                  <c:v>Agresión sexual</c:v>
                </c:pt>
                <c:pt idx="7">
                  <c:v>Droga simple posesión</c:v>
                </c:pt>
                <c:pt idx="8">
                  <c:v>Crímenes y delitos de alta tecnología</c:v>
                </c:pt>
                <c:pt idx="9">
                  <c:v>Código del trabajo</c:v>
                </c:pt>
                <c:pt idx="10">
                  <c:v>Estafa</c:v>
                </c:pt>
                <c:pt idx="11">
                  <c:v>Contrabando</c:v>
                </c:pt>
                <c:pt idx="12">
                  <c:v>Complicidad</c:v>
                </c:pt>
                <c:pt idx="13">
                  <c:v>Propiedad industrial </c:v>
                </c:pt>
                <c:pt idx="14">
                  <c:v>Daños a la cosa ajena</c:v>
                </c:pt>
                <c:pt idx="15">
                  <c:v>Derechos humanos</c:v>
                </c:pt>
                <c:pt idx="16">
                  <c:v>Droga sanciones y circunstancias agravantes</c:v>
                </c:pt>
                <c:pt idx="17">
                  <c:v>Droga distribución de droga</c:v>
                </c:pt>
                <c:pt idx="18">
                  <c:v>Desfalco</c:v>
                </c:pt>
                <c:pt idx="19">
                  <c:v>Incesto</c:v>
                </c:pt>
                <c:pt idx="20">
                  <c:v>Droga sanciones y circunstancias agravantes</c:v>
                </c:pt>
                <c:pt idx="21">
                  <c:v>Otros</c:v>
                </c:pt>
                <c:pt idx="22">
                  <c:v>Droga delitos y sanciones</c:v>
                </c:pt>
                <c:pt idx="23">
                  <c:v>Envenenamiento</c:v>
                </c:pt>
                <c:pt idx="24">
                  <c:v>Ley de medio ambiente </c:v>
                </c:pt>
                <c:pt idx="25">
                  <c:v>Droga traficante de droga </c:v>
                </c:pt>
                <c:pt idx="26">
                  <c:v>Ley general de salud</c:v>
                </c:pt>
                <c:pt idx="27">
                  <c:v>Incendio</c:v>
                </c:pt>
                <c:pt idx="28">
                  <c:v>Golpes y heridas</c:v>
                </c:pt>
                <c:pt idx="29">
                  <c:v>Homicidio</c:v>
                </c:pt>
                <c:pt idx="30">
                  <c:v>Ley de derechos de autor </c:v>
                </c:pt>
                <c:pt idx="31">
                  <c:v>Droga uso y tráfico</c:v>
                </c:pt>
                <c:pt idx="32">
                  <c:v>Robo simple</c:v>
                </c:pt>
                <c:pt idx="33">
                  <c:v>Ley de tránsito</c:v>
                </c:pt>
                <c:pt idx="34">
                  <c:v>Ley general de migración</c:v>
                </c:pt>
                <c:pt idx="35">
                  <c:v>Rebelión</c:v>
                </c:pt>
                <c:pt idx="36">
                  <c:v>Secuestro</c:v>
                </c:pt>
                <c:pt idx="37">
                  <c:v>Falsificación</c:v>
                </c:pt>
                <c:pt idx="38">
                  <c:v>Seducción</c:v>
                </c:pt>
                <c:pt idx="39">
                  <c:v>Violencia contra la mujer</c:v>
                </c:pt>
                <c:pt idx="40">
                  <c:v>Lavado de activo</c:v>
                </c:pt>
                <c:pt idx="41">
                  <c:v>Ley de electricidad</c:v>
                </c:pt>
                <c:pt idx="42">
                  <c:v>Porte y tenencia de armas</c:v>
                </c:pt>
                <c:pt idx="43">
                  <c:v>Robo calificado</c:v>
                </c:pt>
                <c:pt idx="44">
                  <c:v>Tentativa de asesinato</c:v>
                </c:pt>
                <c:pt idx="45">
                  <c:v>Tentativa de estupro</c:v>
                </c:pt>
                <c:pt idx="46">
                  <c:v>Tentativa de homicidio</c:v>
                </c:pt>
                <c:pt idx="47">
                  <c:v>Tentativa de robo</c:v>
                </c:pt>
                <c:pt idx="48">
                  <c:v>Trabajo realizado y no pagado</c:v>
                </c:pt>
              </c:strCache>
            </c:strRef>
          </c:cat>
          <c:val>
            <c:numRef>
              <c:f>'PUERTO PLATA'!$D$13:$D$61</c:f>
              <c:numCache>
                <c:formatCode>#,##0</c:formatCode>
                <c:ptCount val="49"/>
                <c:pt idx="0">
                  <c:v>22</c:v>
                </c:pt>
                <c:pt idx="1">
                  <c:v>33</c:v>
                </c:pt>
                <c:pt idx="2">
                  <c:v>4</c:v>
                </c:pt>
                <c:pt idx="3">
                  <c:v>573</c:v>
                </c:pt>
                <c:pt idx="4">
                  <c:v>303</c:v>
                </c:pt>
                <c:pt idx="5">
                  <c:v>39</c:v>
                </c:pt>
                <c:pt idx="6">
                  <c:v>95</c:v>
                </c:pt>
                <c:pt idx="7">
                  <c:v>25</c:v>
                </c:pt>
                <c:pt idx="8">
                  <c:v>30</c:v>
                </c:pt>
                <c:pt idx="9">
                  <c:v>1</c:v>
                </c:pt>
                <c:pt idx="10">
                  <c:v>31</c:v>
                </c:pt>
                <c:pt idx="11">
                  <c:v>0</c:v>
                </c:pt>
                <c:pt idx="12">
                  <c:v>15</c:v>
                </c:pt>
                <c:pt idx="13">
                  <c:v>0</c:v>
                </c:pt>
                <c:pt idx="14">
                  <c:v>28</c:v>
                </c:pt>
                <c:pt idx="15">
                  <c:v>11</c:v>
                </c:pt>
                <c:pt idx="16">
                  <c:v>9</c:v>
                </c:pt>
                <c:pt idx="17">
                  <c:v>52</c:v>
                </c:pt>
                <c:pt idx="18">
                  <c:v>0</c:v>
                </c:pt>
                <c:pt idx="19">
                  <c:v>10</c:v>
                </c:pt>
                <c:pt idx="20">
                  <c:v>0</c:v>
                </c:pt>
                <c:pt idx="21">
                  <c:v>2304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77</c:v>
                </c:pt>
                <c:pt idx="26">
                  <c:v>0</c:v>
                </c:pt>
                <c:pt idx="27">
                  <c:v>8</c:v>
                </c:pt>
                <c:pt idx="28">
                  <c:v>232</c:v>
                </c:pt>
                <c:pt idx="29">
                  <c:v>28</c:v>
                </c:pt>
                <c:pt idx="30">
                  <c:v>0</c:v>
                </c:pt>
                <c:pt idx="31">
                  <c:v>5</c:v>
                </c:pt>
                <c:pt idx="32">
                  <c:v>141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10</c:v>
                </c:pt>
                <c:pt idx="38">
                  <c:v>2</c:v>
                </c:pt>
                <c:pt idx="39">
                  <c:v>2125</c:v>
                </c:pt>
                <c:pt idx="40">
                  <c:v>0</c:v>
                </c:pt>
                <c:pt idx="41">
                  <c:v>1</c:v>
                </c:pt>
                <c:pt idx="42">
                  <c:v>14</c:v>
                </c:pt>
                <c:pt idx="43">
                  <c:v>2740</c:v>
                </c:pt>
                <c:pt idx="44">
                  <c:v>2</c:v>
                </c:pt>
                <c:pt idx="45">
                  <c:v>2</c:v>
                </c:pt>
                <c:pt idx="46">
                  <c:v>14</c:v>
                </c:pt>
                <c:pt idx="47">
                  <c:v>18</c:v>
                </c:pt>
                <c:pt idx="48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71773696"/>
        <c:axId val="571774256"/>
      </c:barChart>
      <c:catAx>
        <c:axId val="57177369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1774256"/>
        <c:crosses val="autoZero"/>
        <c:auto val="1"/>
        <c:lblAlgn val="ctr"/>
        <c:lblOffset val="100"/>
        <c:noMultiLvlLbl val="0"/>
      </c:catAx>
      <c:valAx>
        <c:axId val="57177425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177369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SAMANA!$C$13:$C$61</c:f>
              <c:strCache>
                <c:ptCount val="49"/>
                <c:pt idx="0">
                  <c:v>Código menor NNA</c:v>
                </c:pt>
                <c:pt idx="1">
                  <c:v>Acoso sexual</c:v>
                </c:pt>
                <c:pt idx="2">
                  <c:v>Amenazas</c:v>
                </c:pt>
                <c:pt idx="3">
                  <c:v>Abuso de confianza</c:v>
                </c:pt>
                <c:pt idx="4">
                  <c:v>Agresión sexual</c:v>
                </c:pt>
                <c:pt idx="5">
                  <c:v>Asesinato</c:v>
                </c:pt>
                <c:pt idx="6">
                  <c:v>Asociación de malhechores</c:v>
                </c:pt>
                <c:pt idx="7">
                  <c:v>Código del trabajo</c:v>
                </c:pt>
                <c:pt idx="8">
                  <c:v>Complicidad</c:v>
                </c:pt>
                <c:pt idx="9">
                  <c:v>Contrabando</c:v>
                </c:pt>
                <c:pt idx="10">
                  <c:v>Crímenes y delitos de alta tecnología</c:v>
                </c:pt>
                <c:pt idx="11">
                  <c:v>Daños a la cosa ajena</c:v>
                </c:pt>
                <c:pt idx="12">
                  <c:v>Derechos humanos</c:v>
                </c:pt>
                <c:pt idx="13">
                  <c:v>Desfalco</c:v>
                </c:pt>
                <c:pt idx="14">
                  <c:v>Droga sanciones y circunstancias agravantes</c:v>
                </c:pt>
                <c:pt idx="15">
                  <c:v>Droga delitos y sanciones</c:v>
                </c:pt>
                <c:pt idx="16">
                  <c:v>Droga distribución de droga</c:v>
                </c:pt>
                <c:pt idx="17">
                  <c:v>Droga sanciones y circunstancias agravantes</c:v>
                </c:pt>
                <c:pt idx="18">
                  <c:v>Droga simple posesión</c:v>
                </c:pt>
                <c:pt idx="19">
                  <c:v>Droga traficante de droga </c:v>
                </c:pt>
                <c:pt idx="20">
                  <c:v>Droga uso y tráfico</c:v>
                </c:pt>
                <c:pt idx="21">
                  <c:v>Envenenamiento</c:v>
                </c:pt>
                <c:pt idx="22">
                  <c:v>Estafa</c:v>
                </c:pt>
                <c:pt idx="23">
                  <c:v>Falsificación</c:v>
                </c:pt>
                <c:pt idx="24">
                  <c:v>Golpes y heridas</c:v>
                </c:pt>
                <c:pt idx="25">
                  <c:v>Homicidio</c:v>
                </c:pt>
                <c:pt idx="26">
                  <c:v>Incendio</c:v>
                </c:pt>
                <c:pt idx="27">
                  <c:v>Incesto</c:v>
                </c:pt>
                <c:pt idx="28">
                  <c:v>Lavado de activo</c:v>
                </c:pt>
                <c:pt idx="29">
                  <c:v>Ley de derechos de autor </c:v>
                </c:pt>
                <c:pt idx="30">
                  <c:v>Ley de electricidad</c:v>
                </c:pt>
                <c:pt idx="31">
                  <c:v>Ley de medio ambiente </c:v>
                </c:pt>
                <c:pt idx="32">
                  <c:v>Ley de tránsito</c:v>
                </c:pt>
                <c:pt idx="33">
                  <c:v>Ley general de migración</c:v>
                </c:pt>
                <c:pt idx="34">
                  <c:v>Ley general de salud</c:v>
                </c:pt>
                <c:pt idx="35">
                  <c:v>Otros</c:v>
                </c:pt>
                <c:pt idx="36">
                  <c:v>Porte y tenencia de armas</c:v>
                </c:pt>
                <c:pt idx="37">
                  <c:v>Propiedad industrial </c:v>
                </c:pt>
                <c:pt idx="38">
                  <c:v>Rebelión</c:v>
                </c:pt>
                <c:pt idx="39">
                  <c:v>Robo calificado</c:v>
                </c:pt>
                <c:pt idx="40">
                  <c:v>Robo simple</c:v>
                </c:pt>
                <c:pt idx="41">
                  <c:v>Secuestro</c:v>
                </c:pt>
                <c:pt idx="42">
                  <c:v>Seducción</c:v>
                </c:pt>
                <c:pt idx="43">
                  <c:v>Tentativa de asesinato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SAMANA!$D$13:$D$61</c:f>
              <c:numCache>
                <c:formatCode>#,##0</c:formatCode>
                <c:ptCount val="49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71777056"/>
        <c:axId val="525364896"/>
      </c:barChart>
      <c:catAx>
        <c:axId val="57177705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5364896"/>
        <c:crosses val="autoZero"/>
        <c:auto val="1"/>
        <c:lblAlgn val="ctr"/>
        <c:lblOffset val="100"/>
        <c:noMultiLvlLbl val="0"/>
      </c:catAx>
      <c:valAx>
        <c:axId val="5253648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177705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CRISTÓBAL'!$C$13:$C$61</c:f>
              <c:strCache>
                <c:ptCount val="49"/>
                <c:pt idx="0">
                  <c:v>Abuso de confianza</c:v>
                </c:pt>
                <c:pt idx="1">
                  <c:v>Código del trabajo</c:v>
                </c:pt>
                <c:pt idx="2">
                  <c:v>Contrabando</c:v>
                </c:pt>
                <c:pt idx="3">
                  <c:v>Droga sanciones y circunstancias agravantes</c:v>
                </c:pt>
                <c:pt idx="4">
                  <c:v>Asociación de malhechores</c:v>
                </c:pt>
                <c:pt idx="5">
                  <c:v>Crímenes y delitos de alta tecnología</c:v>
                </c:pt>
                <c:pt idx="6">
                  <c:v>Código menor NNA</c:v>
                </c:pt>
                <c:pt idx="7">
                  <c:v>Asesinato</c:v>
                </c:pt>
                <c:pt idx="8">
                  <c:v>Agresión sexual</c:v>
                </c:pt>
                <c:pt idx="9">
                  <c:v>Desfalco</c:v>
                </c:pt>
                <c:pt idx="10">
                  <c:v>Droga simple posesión</c:v>
                </c:pt>
                <c:pt idx="11">
                  <c:v>Acoso sexual</c:v>
                </c:pt>
                <c:pt idx="12">
                  <c:v>Estafa</c:v>
                </c:pt>
                <c:pt idx="13">
                  <c:v>Droga sanciones y circunstancias agravantes</c:v>
                </c:pt>
                <c:pt idx="14">
                  <c:v>Envenenamiento</c:v>
                </c:pt>
                <c:pt idx="15">
                  <c:v>Ley de electricidad</c:v>
                </c:pt>
                <c:pt idx="16">
                  <c:v>Droga delitos y sanciones</c:v>
                </c:pt>
                <c:pt idx="17">
                  <c:v>Daños a la cosa ajena</c:v>
                </c:pt>
                <c:pt idx="18">
                  <c:v>Droga traficante de droga </c:v>
                </c:pt>
                <c:pt idx="19">
                  <c:v>Amenazas</c:v>
                </c:pt>
                <c:pt idx="20">
                  <c:v>Secuestro</c:v>
                </c:pt>
                <c:pt idx="21">
                  <c:v>Ley general de salud</c:v>
                </c:pt>
                <c:pt idx="22">
                  <c:v>Complicidad</c:v>
                </c:pt>
                <c:pt idx="23">
                  <c:v>Derechos humanos</c:v>
                </c:pt>
                <c:pt idx="24">
                  <c:v>Lavado de activo</c:v>
                </c:pt>
                <c:pt idx="25">
                  <c:v>Tentativa de estupro</c:v>
                </c:pt>
                <c:pt idx="26">
                  <c:v>Golpes y heridas</c:v>
                </c:pt>
                <c:pt idx="27">
                  <c:v>Rebelión</c:v>
                </c:pt>
                <c:pt idx="28">
                  <c:v>Homicidio</c:v>
                </c:pt>
                <c:pt idx="29">
                  <c:v>Incendio</c:v>
                </c:pt>
                <c:pt idx="30">
                  <c:v>Ley de derechos de autor </c:v>
                </c:pt>
                <c:pt idx="31">
                  <c:v>Otros</c:v>
                </c:pt>
                <c:pt idx="32">
                  <c:v>Incesto</c:v>
                </c:pt>
                <c:pt idx="33">
                  <c:v>Ley general de migración</c:v>
                </c:pt>
                <c:pt idx="34">
                  <c:v>Tentativa de asesinato</c:v>
                </c:pt>
                <c:pt idx="35">
                  <c:v>Violación sexual</c:v>
                </c:pt>
                <c:pt idx="36">
                  <c:v>Droga distribución de droga</c:v>
                </c:pt>
                <c:pt idx="37">
                  <c:v>Droga uso y tráfico</c:v>
                </c:pt>
                <c:pt idx="38">
                  <c:v>Falsificación</c:v>
                </c:pt>
                <c:pt idx="39">
                  <c:v>Ley de medio ambiente </c:v>
                </c:pt>
                <c:pt idx="40">
                  <c:v>Ley de tránsito</c:v>
                </c:pt>
                <c:pt idx="41">
                  <c:v>Porte y tenencia de armas</c:v>
                </c:pt>
                <c:pt idx="42">
                  <c:v>Propiedad industrial </c:v>
                </c:pt>
                <c:pt idx="43">
                  <c:v>Robo calificado</c:v>
                </c:pt>
                <c:pt idx="44">
                  <c:v>Robo simple</c:v>
                </c:pt>
                <c:pt idx="45">
                  <c:v>Seducción</c:v>
                </c:pt>
                <c:pt idx="46">
                  <c:v>Tentativa de homicidio</c:v>
                </c:pt>
                <c:pt idx="47">
                  <c:v>Tentativa de robo</c:v>
                </c:pt>
                <c:pt idx="48">
                  <c:v>Trabajo realizado y no pagado</c:v>
                </c:pt>
              </c:strCache>
            </c:strRef>
          </c:cat>
          <c:val>
            <c:numRef>
              <c:f>'SAN CRISTÓBAL'!$D$13:$D$61</c:f>
              <c:numCache>
                <c:formatCode>#,##0</c:formatCode>
                <c:ptCount val="49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171</c:v>
                </c:pt>
                <c:pt idx="5">
                  <c:v>4</c:v>
                </c:pt>
                <c:pt idx="6">
                  <c:v>88</c:v>
                </c:pt>
                <c:pt idx="7">
                  <c:v>2</c:v>
                </c:pt>
                <c:pt idx="8">
                  <c:v>39</c:v>
                </c:pt>
                <c:pt idx="9">
                  <c:v>1</c:v>
                </c:pt>
                <c:pt idx="10">
                  <c:v>50</c:v>
                </c:pt>
                <c:pt idx="11">
                  <c:v>1</c:v>
                </c:pt>
                <c:pt idx="12">
                  <c:v>11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7</c:v>
                </c:pt>
                <c:pt idx="17">
                  <c:v>0</c:v>
                </c:pt>
                <c:pt idx="18">
                  <c:v>105</c:v>
                </c:pt>
                <c:pt idx="19">
                  <c:v>7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149</c:v>
                </c:pt>
                <c:pt idx="27">
                  <c:v>0</c:v>
                </c:pt>
                <c:pt idx="28">
                  <c:v>25</c:v>
                </c:pt>
                <c:pt idx="29">
                  <c:v>3</c:v>
                </c:pt>
                <c:pt idx="30">
                  <c:v>0</c:v>
                </c:pt>
                <c:pt idx="31">
                  <c:v>120</c:v>
                </c:pt>
                <c:pt idx="32">
                  <c:v>5</c:v>
                </c:pt>
                <c:pt idx="33">
                  <c:v>4</c:v>
                </c:pt>
                <c:pt idx="34">
                  <c:v>1</c:v>
                </c:pt>
                <c:pt idx="35">
                  <c:v>32</c:v>
                </c:pt>
                <c:pt idx="36">
                  <c:v>234</c:v>
                </c:pt>
                <c:pt idx="37">
                  <c:v>2</c:v>
                </c:pt>
                <c:pt idx="38">
                  <c:v>8</c:v>
                </c:pt>
                <c:pt idx="39">
                  <c:v>1</c:v>
                </c:pt>
                <c:pt idx="40">
                  <c:v>16</c:v>
                </c:pt>
                <c:pt idx="41">
                  <c:v>12</c:v>
                </c:pt>
                <c:pt idx="42">
                  <c:v>0</c:v>
                </c:pt>
                <c:pt idx="43">
                  <c:v>606</c:v>
                </c:pt>
                <c:pt idx="44">
                  <c:v>83</c:v>
                </c:pt>
                <c:pt idx="45">
                  <c:v>0</c:v>
                </c:pt>
                <c:pt idx="46">
                  <c:v>23</c:v>
                </c:pt>
                <c:pt idx="47">
                  <c:v>152</c:v>
                </c:pt>
                <c:pt idx="4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25367696"/>
        <c:axId val="525368256"/>
      </c:barChart>
      <c:catAx>
        <c:axId val="52536769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5368256"/>
        <c:crosses val="autoZero"/>
        <c:auto val="1"/>
        <c:lblAlgn val="ctr"/>
        <c:lblOffset val="100"/>
        <c:noMultiLvlLbl val="0"/>
      </c:catAx>
      <c:valAx>
        <c:axId val="52536825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536769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JOSÉ DE OCOA'!$C$13:$C$61</c:f>
              <c:strCache>
                <c:ptCount val="49"/>
                <c:pt idx="0">
                  <c:v>Abuso de confianza</c:v>
                </c:pt>
                <c:pt idx="1">
                  <c:v>Agresión sexual</c:v>
                </c:pt>
                <c:pt idx="2">
                  <c:v>Contrabando</c:v>
                </c:pt>
                <c:pt idx="3">
                  <c:v>Acoso sexual</c:v>
                </c:pt>
                <c:pt idx="4">
                  <c:v>Asesinato</c:v>
                </c:pt>
                <c:pt idx="5">
                  <c:v>Asociación de malhechores</c:v>
                </c:pt>
                <c:pt idx="6">
                  <c:v>Código menor NNA</c:v>
                </c:pt>
                <c:pt idx="7">
                  <c:v>Crímenes y delitos de alta tecnología</c:v>
                </c:pt>
                <c:pt idx="8">
                  <c:v>Droga simple posesión</c:v>
                </c:pt>
                <c:pt idx="9">
                  <c:v>Código del trabajo</c:v>
                </c:pt>
                <c:pt idx="10">
                  <c:v>Ley general de migración</c:v>
                </c:pt>
                <c:pt idx="11">
                  <c:v>Droga sanciones y circunstancias agravantes</c:v>
                </c:pt>
                <c:pt idx="12">
                  <c:v>Estafa</c:v>
                </c:pt>
                <c:pt idx="13">
                  <c:v>Droga sanciones y circunstancias agravantes</c:v>
                </c:pt>
                <c:pt idx="14">
                  <c:v>Otros</c:v>
                </c:pt>
                <c:pt idx="15">
                  <c:v>Envenenamiento</c:v>
                </c:pt>
                <c:pt idx="16">
                  <c:v>Amenazas</c:v>
                </c:pt>
                <c:pt idx="17">
                  <c:v>Desfalco</c:v>
                </c:pt>
                <c:pt idx="18">
                  <c:v>Droga delitos y sanciones</c:v>
                </c:pt>
                <c:pt idx="19">
                  <c:v>Golpes y heridas</c:v>
                </c:pt>
                <c:pt idx="20">
                  <c:v>Ley de derechos de autor </c:v>
                </c:pt>
                <c:pt idx="21">
                  <c:v>Complicidad</c:v>
                </c:pt>
                <c:pt idx="22">
                  <c:v>Droga traficante de droga </c:v>
                </c:pt>
                <c:pt idx="23">
                  <c:v>Ley de electricidad</c:v>
                </c:pt>
                <c:pt idx="24">
                  <c:v>Derechos humanos</c:v>
                </c:pt>
                <c:pt idx="25">
                  <c:v>Droga distribución de droga</c:v>
                </c:pt>
                <c:pt idx="26">
                  <c:v>Lavado de activo</c:v>
                </c:pt>
                <c:pt idx="27">
                  <c:v>Ley de tránsito</c:v>
                </c:pt>
                <c:pt idx="28">
                  <c:v>Daños a la cosa ajena</c:v>
                </c:pt>
                <c:pt idx="29">
                  <c:v>Droga uso y tráfico</c:v>
                </c:pt>
                <c:pt idx="30">
                  <c:v>Falsificación</c:v>
                </c:pt>
                <c:pt idx="31">
                  <c:v>Homicidio</c:v>
                </c:pt>
                <c:pt idx="32">
                  <c:v>Incendio</c:v>
                </c:pt>
                <c:pt idx="33">
                  <c:v>Incesto</c:v>
                </c:pt>
                <c:pt idx="34">
                  <c:v>Ley de medio ambiente </c:v>
                </c:pt>
                <c:pt idx="35">
                  <c:v>Ley general de salud</c:v>
                </c:pt>
                <c:pt idx="36">
                  <c:v>Porte y tenencia de armas</c:v>
                </c:pt>
                <c:pt idx="37">
                  <c:v>Propiedad industrial </c:v>
                </c:pt>
                <c:pt idx="38">
                  <c:v>Rebelión</c:v>
                </c:pt>
                <c:pt idx="39">
                  <c:v>Robo calificado</c:v>
                </c:pt>
                <c:pt idx="40">
                  <c:v>Robo simple</c:v>
                </c:pt>
                <c:pt idx="41">
                  <c:v>Secuestro</c:v>
                </c:pt>
                <c:pt idx="42">
                  <c:v>Seducción</c:v>
                </c:pt>
                <c:pt idx="43">
                  <c:v>Tentativa de asesinato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'SAN JOSÉ DE OCOA'!$D$13:$D$61</c:f>
              <c:numCache>
                <c:formatCode>#,##0</c:formatCode>
                <c:ptCount val="49"/>
                <c:pt idx="0">
                  <c:v>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57</c:v>
                </c:pt>
                <c:pt idx="6">
                  <c:v>21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21</c:v>
                </c:pt>
                <c:pt idx="20">
                  <c:v>0</c:v>
                </c:pt>
                <c:pt idx="21">
                  <c:v>6</c:v>
                </c:pt>
                <c:pt idx="22">
                  <c:v>18</c:v>
                </c:pt>
                <c:pt idx="23">
                  <c:v>0</c:v>
                </c:pt>
                <c:pt idx="24">
                  <c:v>0</c:v>
                </c:pt>
                <c:pt idx="25">
                  <c:v>15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7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168</c:v>
                </c:pt>
                <c:pt idx="40">
                  <c:v>93</c:v>
                </c:pt>
                <c:pt idx="41">
                  <c:v>0</c:v>
                </c:pt>
                <c:pt idx="42">
                  <c:v>1</c:v>
                </c:pt>
                <c:pt idx="43">
                  <c:v>10</c:v>
                </c:pt>
                <c:pt idx="44">
                  <c:v>0</c:v>
                </c:pt>
                <c:pt idx="45">
                  <c:v>5</c:v>
                </c:pt>
                <c:pt idx="46">
                  <c:v>9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25371056"/>
        <c:axId val="525371616"/>
      </c:barChart>
      <c:catAx>
        <c:axId val="52537105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5371616"/>
        <c:crosses val="autoZero"/>
        <c:auto val="1"/>
        <c:lblAlgn val="ctr"/>
        <c:lblOffset val="100"/>
        <c:noMultiLvlLbl val="0"/>
      </c:catAx>
      <c:valAx>
        <c:axId val="52537161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537105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AZUA!$C$13:$C$61</c:f>
              <c:strCache>
                <c:ptCount val="49"/>
                <c:pt idx="0">
                  <c:v>Abuso de confianza</c:v>
                </c:pt>
                <c:pt idx="1">
                  <c:v>Acoso sexual</c:v>
                </c:pt>
                <c:pt idx="2">
                  <c:v>Agresión sexual</c:v>
                </c:pt>
                <c:pt idx="3">
                  <c:v>Amenazas</c:v>
                </c:pt>
                <c:pt idx="4">
                  <c:v>Asesinato</c:v>
                </c:pt>
                <c:pt idx="5">
                  <c:v>Asociación de malhechores</c:v>
                </c:pt>
                <c:pt idx="6">
                  <c:v>Código del trabajo</c:v>
                </c:pt>
                <c:pt idx="7">
                  <c:v>Código menor NNA</c:v>
                </c:pt>
                <c:pt idx="8">
                  <c:v>Complicidad</c:v>
                </c:pt>
                <c:pt idx="9">
                  <c:v>Contrabando</c:v>
                </c:pt>
                <c:pt idx="10">
                  <c:v>Crímenes y delitos de alta tecnología</c:v>
                </c:pt>
                <c:pt idx="11">
                  <c:v>Daños a la cosa ajena</c:v>
                </c:pt>
                <c:pt idx="12">
                  <c:v>Derechos humanos</c:v>
                </c:pt>
                <c:pt idx="13">
                  <c:v>Desfalco</c:v>
                </c:pt>
                <c:pt idx="14">
                  <c:v>Droga delitos y sanciones</c:v>
                </c:pt>
                <c:pt idx="15">
                  <c:v>Droga distribución de droga</c:v>
                </c:pt>
                <c:pt idx="16">
                  <c:v>Droga sanciones y circunstancias agravantes</c:v>
                </c:pt>
                <c:pt idx="17">
                  <c:v>Droga sanciones y circunstancias agravantes</c:v>
                </c:pt>
                <c:pt idx="18">
                  <c:v>Droga simple posesión</c:v>
                </c:pt>
                <c:pt idx="19">
                  <c:v>Droga traficante de droga </c:v>
                </c:pt>
                <c:pt idx="20">
                  <c:v>Droga uso y tráfico</c:v>
                </c:pt>
                <c:pt idx="21">
                  <c:v>Envenenamiento</c:v>
                </c:pt>
                <c:pt idx="22">
                  <c:v>Estafa</c:v>
                </c:pt>
                <c:pt idx="23">
                  <c:v>Falsificación</c:v>
                </c:pt>
                <c:pt idx="24">
                  <c:v>Golpes y heridas</c:v>
                </c:pt>
                <c:pt idx="25">
                  <c:v>Homicidio</c:v>
                </c:pt>
                <c:pt idx="26">
                  <c:v>Incendio</c:v>
                </c:pt>
                <c:pt idx="27">
                  <c:v>Incesto</c:v>
                </c:pt>
                <c:pt idx="28">
                  <c:v>Lavado de activo</c:v>
                </c:pt>
                <c:pt idx="29">
                  <c:v>Ley de derechos de autor </c:v>
                </c:pt>
                <c:pt idx="30">
                  <c:v>Ley de electricidad</c:v>
                </c:pt>
                <c:pt idx="31">
                  <c:v>Ley de medio ambiente </c:v>
                </c:pt>
                <c:pt idx="32">
                  <c:v>Ley de tránsito</c:v>
                </c:pt>
                <c:pt idx="33">
                  <c:v>Ley general de migración</c:v>
                </c:pt>
                <c:pt idx="34">
                  <c:v>Ley general de salud</c:v>
                </c:pt>
                <c:pt idx="35">
                  <c:v>Otros</c:v>
                </c:pt>
                <c:pt idx="36">
                  <c:v>Porte y tenencia de armas</c:v>
                </c:pt>
                <c:pt idx="37">
                  <c:v>Propiedad industrial </c:v>
                </c:pt>
                <c:pt idx="38">
                  <c:v>Rebelión</c:v>
                </c:pt>
                <c:pt idx="39">
                  <c:v>Robo calificado</c:v>
                </c:pt>
                <c:pt idx="40">
                  <c:v>Robo simple</c:v>
                </c:pt>
                <c:pt idx="41">
                  <c:v>Secuestro</c:v>
                </c:pt>
                <c:pt idx="42">
                  <c:v>Seducción</c:v>
                </c:pt>
                <c:pt idx="43">
                  <c:v>Tentativa de asesinato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AZUA!$D$13:$D$61</c:f>
              <c:numCache>
                <c:formatCode>#,##0</c:formatCode>
                <c:ptCount val="49"/>
                <c:pt idx="0">
                  <c:v>14</c:v>
                </c:pt>
                <c:pt idx="1">
                  <c:v>5</c:v>
                </c:pt>
                <c:pt idx="2">
                  <c:v>21</c:v>
                </c:pt>
                <c:pt idx="3">
                  <c:v>92</c:v>
                </c:pt>
                <c:pt idx="4">
                  <c:v>5</c:v>
                </c:pt>
                <c:pt idx="5">
                  <c:v>89</c:v>
                </c:pt>
                <c:pt idx="6">
                  <c:v>1</c:v>
                </c:pt>
                <c:pt idx="7">
                  <c:v>42</c:v>
                </c:pt>
                <c:pt idx="8">
                  <c:v>1</c:v>
                </c:pt>
                <c:pt idx="9">
                  <c:v>2</c:v>
                </c:pt>
                <c:pt idx="10">
                  <c:v>20</c:v>
                </c:pt>
                <c:pt idx="11">
                  <c:v>3</c:v>
                </c:pt>
                <c:pt idx="12">
                  <c:v>7</c:v>
                </c:pt>
                <c:pt idx="13">
                  <c:v>0</c:v>
                </c:pt>
                <c:pt idx="14">
                  <c:v>1</c:v>
                </c:pt>
                <c:pt idx="15">
                  <c:v>50</c:v>
                </c:pt>
                <c:pt idx="16">
                  <c:v>23</c:v>
                </c:pt>
                <c:pt idx="17">
                  <c:v>1</c:v>
                </c:pt>
                <c:pt idx="18">
                  <c:v>220</c:v>
                </c:pt>
                <c:pt idx="19">
                  <c:v>90</c:v>
                </c:pt>
                <c:pt idx="20">
                  <c:v>2</c:v>
                </c:pt>
                <c:pt idx="21">
                  <c:v>0</c:v>
                </c:pt>
                <c:pt idx="22">
                  <c:v>19</c:v>
                </c:pt>
                <c:pt idx="23">
                  <c:v>66</c:v>
                </c:pt>
                <c:pt idx="24">
                  <c:v>270</c:v>
                </c:pt>
                <c:pt idx="25">
                  <c:v>41</c:v>
                </c:pt>
                <c:pt idx="26">
                  <c:v>4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216</c:v>
                </c:pt>
                <c:pt idx="36">
                  <c:v>86</c:v>
                </c:pt>
                <c:pt idx="37">
                  <c:v>2</c:v>
                </c:pt>
                <c:pt idx="38">
                  <c:v>0</c:v>
                </c:pt>
                <c:pt idx="39">
                  <c:v>1241</c:v>
                </c:pt>
                <c:pt idx="40">
                  <c:v>431</c:v>
                </c:pt>
                <c:pt idx="41">
                  <c:v>0</c:v>
                </c:pt>
                <c:pt idx="42">
                  <c:v>10</c:v>
                </c:pt>
                <c:pt idx="43">
                  <c:v>5</c:v>
                </c:pt>
                <c:pt idx="44">
                  <c:v>2</c:v>
                </c:pt>
                <c:pt idx="45">
                  <c:v>35</c:v>
                </c:pt>
                <c:pt idx="46">
                  <c:v>39</c:v>
                </c:pt>
                <c:pt idx="47">
                  <c:v>4</c:v>
                </c:pt>
                <c:pt idx="48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25594272"/>
        <c:axId val="525606592"/>
      </c:barChart>
      <c:catAx>
        <c:axId val="5255942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5606592"/>
        <c:crosses val="autoZero"/>
        <c:auto val="1"/>
        <c:lblAlgn val="ctr"/>
        <c:lblOffset val="100"/>
        <c:noMultiLvlLbl val="0"/>
      </c:catAx>
      <c:valAx>
        <c:axId val="5256065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5594272"/>
        <c:crosses val="max"/>
        <c:crossBetween val="midCat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JUAN DE LA MAGUANA'!$C$13:$C$61</c:f>
              <c:strCache>
                <c:ptCount val="49"/>
                <c:pt idx="0">
                  <c:v>Abuso de confianza</c:v>
                </c:pt>
                <c:pt idx="1">
                  <c:v>Acoso sexual</c:v>
                </c:pt>
                <c:pt idx="2">
                  <c:v>Asesinato</c:v>
                </c:pt>
                <c:pt idx="3">
                  <c:v>Agresión sexual</c:v>
                </c:pt>
                <c:pt idx="4">
                  <c:v>Código del trabajo</c:v>
                </c:pt>
                <c:pt idx="5">
                  <c:v>Contrabando</c:v>
                </c:pt>
                <c:pt idx="6">
                  <c:v>Amenazas</c:v>
                </c:pt>
                <c:pt idx="7">
                  <c:v>Asociación de malhechores</c:v>
                </c:pt>
                <c:pt idx="8">
                  <c:v>Crímenes y delitos de alta tecnología</c:v>
                </c:pt>
                <c:pt idx="9">
                  <c:v>Código menor NNA</c:v>
                </c:pt>
                <c:pt idx="10">
                  <c:v>Droga sanciones y circunstancias agravantes</c:v>
                </c:pt>
                <c:pt idx="11">
                  <c:v>Droga simple posesión</c:v>
                </c:pt>
                <c:pt idx="12">
                  <c:v>Droga sanciones y circunstancias agravantes</c:v>
                </c:pt>
                <c:pt idx="13">
                  <c:v>Complicidad</c:v>
                </c:pt>
                <c:pt idx="14">
                  <c:v>Envenenamiento</c:v>
                </c:pt>
                <c:pt idx="15">
                  <c:v>Daños a la cosa ajena</c:v>
                </c:pt>
                <c:pt idx="16">
                  <c:v>Derechos humanos</c:v>
                </c:pt>
                <c:pt idx="17">
                  <c:v>Estafa</c:v>
                </c:pt>
                <c:pt idx="18">
                  <c:v>Droga delitos y sanciones</c:v>
                </c:pt>
                <c:pt idx="19">
                  <c:v>Homicidio</c:v>
                </c:pt>
                <c:pt idx="20">
                  <c:v>Desfalco</c:v>
                </c:pt>
                <c:pt idx="21">
                  <c:v>Falsificación</c:v>
                </c:pt>
                <c:pt idx="22">
                  <c:v>Droga uso y tráfico</c:v>
                </c:pt>
                <c:pt idx="23">
                  <c:v>Otros</c:v>
                </c:pt>
                <c:pt idx="24">
                  <c:v>Ley general de migración</c:v>
                </c:pt>
                <c:pt idx="25">
                  <c:v>Ley de derechos de autor </c:v>
                </c:pt>
                <c:pt idx="26">
                  <c:v>Droga traficante de droga </c:v>
                </c:pt>
                <c:pt idx="27">
                  <c:v>Golpes y heridas</c:v>
                </c:pt>
                <c:pt idx="28">
                  <c:v>Lavado de activo</c:v>
                </c:pt>
                <c:pt idx="29">
                  <c:v>Ley de medio ambiente </c:v>
                </c:pt>
                <c:pt idx="30">
                  <c:v>Incesto</c:v>
                </c:pt>
                <c:pt idx="31">
                  <c:v>Ley general de salud</c:v>
                </c:pt>
                <c:pt idx="32">
                  <c:v>Secuestro</c:v>
                </c:pt>
                <c:pt idx="33">
                  <c:v>Droga distribución de droga</c:v>
                </c:pt>
                <c:pt idx="34">
                  <c:v>Incendio</c:v>
                </c:pt>
                <c:pt idx="35">
                  <c:v>Ley de tránsito</c:v>
                </c:pt>
                <c:pt idx="36">
                  <c:v>Rebelión</c:v>
                </c:pt>
                <c:pt idx="37">
                  <c:v>Ley de electricidad</c:v>
                </c:pt>
                <c:pt idx="38">
                  <c:v>Porte y tenencia de armas</c:v>
                </c:pt>
                <c:pt idx="39">
                  <c:v>Robo simple</c:v>
                </c:pt>
                <c:pt idx="40">
                  <c:v>Seducción</c:v>
                </c:pt>
                <c:pt idx="41">
                  <c:v>Tentativa de homicidio</c:v>
                </c:pt>
                <c:pt idx="42">
                  <c:v>Tentativa de estupro</c:v>
                </c:pt>
                <c:pt idx="43">
                  <c:v>Trabajo realizado y no pagado</c:v>
                </c:pt>
                <c:pt idx="44">
                  <c:v>Violencia contra la mujer</c:v>
                </c:pt>
                <c:pt idx="45">
                  <c:v>Propiedad industrial </c:v>
                </c:pt>
                <c:pt idx="46">
                  <c:v>Robo calificado</c:v>
                </c:pt>
                <c:pt idx="47">
                  <c:v>Tentativa de asesinato</c:v>
                </c:pt>
                <c:pt idx="48">
                  <c:v>Tentativa de robo</c:v>
                </c:pt>
              </c:strCache>
            </c:strRef>
          </c:cat>
          <c:val>
            <c:numRef>
              <c:f>'SAN JUAN DE LA MAGUANA'!$D$13:$D$61</c:f>
              <c:numCache>
                <c:formatCode>#,##0</c:formatCode>
                <c:ptCount val="49"/>
                <c:pt idx="0">
                  <c:v>50</c:v>
                </c:pt>
                <c:pt idx="1">
                  <c:v>6</c:v>
                </c:pt>
                <c:pt idx="2">
                  <c:v>10</c:v>
                </c:pt>
                <c:pt idx="3">
                  <c:v>66</c:v>
                </c:pt>
                <c:pt idx="4">
                  <c:v>18</c:v>
                </c:pt>
                <c:pt idx="5">
                  <c:v>2</c:v>
                </c:pt>
                <c:pt idx="6">
                  <c:v>150</c:v>
                </c:pt>
                <c:pt idx="7">
                  <c:v>154</c:v>
                </c:pt>
                <c:pt idx="8">
                  <c:v>30</c:v>
                </c:pt>
                <c:pt idx="9">
                  <c:v>73</c:v>
                </c:pt>
                <c:pt idx="10">
                  <c:v>7</c:v>
                </c:pt>
                <c:pt idx="11">
                  <c:v>21</c:v>
                </c:pt>
                <c:pt idx="12">
                  <c:v>4</c:v>
                </c:pt>
                <c:pt idx="13">
                  <c:v>14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33</c:v>
                </c:pt>
                <c:pt idx="18">
                  <c:v>5</c:v>
                </c:pt>
                <c:pt idx="19">
                  <c:v>56</c:v>
                </c:pt>
                <c:pt idx="20">
                  <c:v>0</c:v>
                </c:pt>
                <c:pt idx="21">
                  <c:v>8</c:v>
                </c:pt>
                <c:pt idx="22">
                  <c:v>22</c:v>
                </c:pt>
                <c:pt idx="23">
                  <c:v>212</c:v>
                </c:pt>
                <c:pt idx="24">
                  <c:v>1</c:v>
                </c:pt>
                <c:pt idx="25">
                  <c:v>0</c:v>
                </c:pt>
                <c:pt idx="26">
                  <c:v>95</c:v>
                </c:pt>
                <c:pt idx="27">
                  <c:v>137</c:v>
                </c:pt>
                <c:pt idx="28">
                  <c:v>0</c:v>
                </c:pt>
                <c:pt idx="29">
                  <c:v>0</c:v>
                </c:pt>
                <c:pt idx="30">
                  <c:v>5</c:v>
                </c:pt>
                <c:pt idx="31">
                  <c:v>0</c:v>
                </c:pt>
                <c:pt idx="32">
                  <c:v>2</c:v>
                </c:pt>
                <c:pt idx="33">
                  <c:v>156</c:v>
                </c:pt>
                <c:pt idx="34">
                  <c:v>7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22</c:v>
                </c:pt>
                <c:pt idx="39">
                  <c:v>191</c:v>
                </c:pt>
                <c:pt idx="40">
                  <c:v>3</c:v>
                </c:pt>
                <c:pt idx="41">
                  <c:v>49</c:v>
                </c:pt>
                <c:pt idx="42">
                  <c:v>3</c:v>
                </c:pt>
                <c:pt idx="43">
                  <c:v>14</c:v>
                </c:pt>
                <c:pt idx="44">
                  <c:v>262</c:v>
                </c:pt>
                <c:pt idx="45">
                  <c:v>2</c:v>
                </c:pt>
                <c:pt idx="46">
                  <c:v>752</c:v>
                </c:pt>
                <c:pt idx="47">
                  <c:v>13</c:v>
                </c:pt>
                <c:pt idx="48">
                  <c:v>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18149856"/>
        <c:axId val="518150416"/>
      </c:barChart>
      <c:catAx>
        <c:axId val="51814985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150416"/>
        <c:crosses val="autoZero"/>
        <c:auto val="1"/>
        <c:lblAlgn val="ctr"/>
        <c:lblOffset val="100"/>
        <c:noMultiLvlLbl val="0"/>
      </c:catAx>
      <c:valAx>
        <c:axId val="51815041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14985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PEDRO DE MACORÍS'!$C$13:$C$61</c:f>
              <c:strCache>
                <c:ptCount val="49"/>
                <c:pt idx="0">
                  <c:v>Abuso de confianza</c:v>
                </c:pt>
                <c:pt idx="1">
                  <c:v>Acoso sexual</c:v>
                </c:pt>
                <c:pt idx="2">
                  <c:v>Asesinato</c:v>
                </c:pt>
                <c:pt idx="3">
                  <c:v>Agresión sexual</c:v>
                </c:pt>
                <c:pt idx="4">
                  <c:v>Código del trabajo</c:v>
                </c:pt>
                <c:pt idx="5">
                  <c:v>Contrabando</c:v>
                </c:pt>
                <c:pt idx="6">
                  <c:v>Amenazas</c:v>
                </c:pt>
                <c:pt idx="7">
                  <c:v>Asociación de malhechores</c:v>
                </c:pt>
                <c:pt idx="8">
                  <c:v>Crímenes y delitos de alta tecnología</c:v>
                </c:pt>
                <c:pt idx="9">
                  <c:v>Código menor NNA</c:v>
                </c:pt>
                <c:pt idx="10">
                  <c:v>Droga sanciones y circunstancias agravantes</c:v>
                </c:pt>
                <c:pt idx="11">
                  <c:v>Droga simple posesión</c:v>
                </c:pt>
                <c:pt idx="12">
                  <c:v>Droga sanciones y circunstancias agravantes</c:v>
                </c:pt>
                <c:pt idx="13">
                  <c:v>Complicidad</c:v>
                </c:pt>
                <c:pt idx="14">
                  <c:v>Envenenamiento</c:v>
                </c:pt>
                <c:pt idx="15">
                  <c:v>Daños a la cosa ajena</c:v>
                </c:pt>
                <c:pt idx="16">
                  <c:v>Derechos humanos</c:v>
                </c:pt>
                <c:pt idx="17">
                  <c:v>Estafa</c:v>
                </c:pt>
                <c:pt idx="18">
                  <c:v>Droga delitos y sanciones</c:v>
                </c:pt>
                <c:pt idx="19">
                  <c:v>Homicidio</c:v>
                </c:pt>
                <c:pt idx="20">
                  <c:v>Desfalco</c:v>
                </c:pt>
                <c:pt idx="21">
                  <c:v>Falsificación</c:v>
                </c:pt>
                <c:pt idx="22">
                  <c:v>Droga uso y tráfico</c:v>
                </c:pt>
                <c:pt idx="23">
                  <c:v>Otros</c:v>
                </c:pt>
                <c:pt idx="24">
                  <c:v>Ley general de migración</c:v>
                </c:pt>
                <c:pt idx="25">
                  <c:v>Ley de derechos de autor </c:v>
                </c:pt>
                <c:pt idx="26">
                  <c:v>Droga traficante de droga </c:v>
                </c:pt>
                <c:pt idx="27">
                  <c:v>Golpes y heridas</c:v>
                </c:pt>
                <c:pt idx="28">
                  <c:v>Lavado de activo</c:v>
                </c:pt>
                <c:pt idx="29">
                  <c:v>Ley de medio ambiente </c:v>
                </c:pt>
                <c:pt idx="30">
                  <c:v>Incesto</c:v>
                </c:pt>
                <c:pt idx="31">
                  <c:v>Ley general de salud</c:v>
                </c:pt>
                <c:pt idx="32">
                  <c:v>Secuestro</c:v>
                </c:pt>
                <c:pt idx="33">
                  <c:v>Droga distribución de droga</c:v>
                </c:pt>
                <c:pt idx="34">
                  <c:v>Incendio</c:v>
                </c:pt>
                <c:pt idx="35">
                  <c:v>Ley de tránsito</c:v>
                </c:pt>
                <c:pt idx="36">
                  <c:v>Rebelión</c:v>
                </c:pt>
                <c:pt idx="37">
                  <c:v>Ley de electricidad</c:v>
                </c:pt>
                <c:pt idx="38">
                  <c:v>Porte y tenencia de armas</c:v>
                </c:pt>
                <c:pt idx="39">
                  <c:v>Robo simple</c:v>
                </c:pt>
                <c:pt idx="40">
                  <c:v>Seducción</c:v>
                </c:pt>
                <c:pt idx="41">
                  <c:v>Tentativa de homicidio</c:v>
                </c:pt>
                <c:pt idx="42">
                  <c:v>Tentativa de estupro</c:v>
                </c:pt>
                <c:pt idx="43">
                  <c:v>Trabajo realizado y no pagado</c:v>
                </c:pt>
                <c:pt idx="44">
                  <c:v>Violencia contra la mujer</c:v>
                </c:pt>
                <c:pt idx="45">
                  <c:v>Propiedad industrial </c:v>
                </c:pt>
                <c:pt idx="46">
                  <c:v>Robo calificado</c:v>
                </c:pt>
                <c:pt idx="47">
                  <c:v>Tentativa de asesinato</c:v>
                </c:pt>
                <c:pt idx="48">
                  <c:v>Tentativa de robo</c:v>
                </c:pt>
              </c:strCache>
            </c:strRef>
          </c:cat>
          <c:val>
            <c:numRef>
              <c:f>'SAN PEDRO DE MACORÍS'!$D$13:$D$61</c:f>
              <c:numCache>
                <c:formatCode>#,##0</c:formatCode>
                <c:ptCount val="49"/>
                <c:pt idx="0">
                  <c:v>50</c:v>
                </c:pt>
                <c:pt idx="1">
                  <c:v>6</c:v>
                </c:pt>
                <c:pt idx="2">
                  <c:v>10</c:v>
                </c:pt>
                <c:pt idx="3">
                  <c:v>66</c:v>
                </c:pt>
                <c:pt idx="4">
                  <c:v>18</c:v>
                </c:pt>
                <c:pt idx="5">
                  <c:v>2</c:v>
                </c:pt>
                <c:pt idx="6">
                  <c:v>150</c:v>
                </c:pt>
                <c:pt idx="7">
                  <c:v>154</c:v>
                </c:pt>
                <c:pt idx="8">
                  <c:v>30</c:v>
                </c:pt>
                <c:pt idx="9">
                  <c:v>73</c:v>
                </c:pt>
                <c:pt idx="10">
                  <c:v>7</c:v>
                </c:pt>
                <c:pt idx="11">
                  <c:v>21</c:v>
                </c:pt>
                <c:pt idx="12">
                  <c:v>4</c:v>
                </c:pt>
                <c:pt idx="13">
                  <c:v>14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33</c:v>
                </c:pt>
                <c:pt idx="18">
                  <c:v>5</c:v>
                </c:pt>
                <c:pt idx="19">
                  <c:v>56</c:v>
                </c:pt>
                <c:pt idx="20">
                  <c:v>0</c:v>
                </c:pt>
                <c:pt idx="21">
                  <c:v>8</c:v>
                </c:pt>
                <c:pt idx="22">
                  <c:v>22</c:v>
                </c:pt>
                <c:pt idx="23">
                  <c:v>212</c:v>
                </c:pt>
                <c:pt idx="24">
                  <c:v>1</c:v>
                </c:pt>
                <c:pt idx="25">
                  <c:v>0</c:v>
                </c:pt>
                <c:pt idx="26">
                  <c:v>95</c:v>
                </c:pt>
                <c:pt idx="27">
                  <c:v>137</c:v>
                </c:pt>
                <c:pt idx="28">
                  <c:v>0</c:v>
                </c:pt>
                <c:pt idx="29">
                  <c:v>0</c:v>
                </c:pt>
                <c:pt idx="30">
                  <c:v>5</c:v>
                </c:pt>
                <c:pt idx="31">
                  <c:v>0</c:v>
                </c:pt>
                <c:pt idx="32">
                  <c:v>2</c:v>
                </c:pt>
                <c:pt idx="33">
                  <c:v>156</c:v>
                </c:pt>
                <c:pt idx="34">
                  <c:v>7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22</c:v>
                </c:pt>
                <c:pt idx="39">
                  <c:v>191</c:v>
                </c:pt>
                <c:pt idx="40">
                  <c:v>3</c:v>
                </c:pt>
                <c:pt idx="41">
                  <c:v>49</c:v>
                </c:pt>
                <c:pt idx="42">
                  <c:v>3</c:v>
                </c:pt>
                <c:pt idx="43">
                  <c:v>14</c:v>
                </c:pt>
                <c:pt idx="44">
                  <c:v>262</c:v>
                </c:pt>
                <c:pt idx="45">
                  <c:v>2</c:v>
                </c:pt>
                <c:pt idx="46">
                  <c:v>752</c:v>
                </c:pt>
                <c:pt idx="47">
                  <c:v>13</c:v>
                </c:pt>
                <c:pt idx="48">
                  <c:v>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18153216"/>
        <c:axId val="518153776"/>
      </c:barChart>
      <c:catAx>
        <c:axId val="51815321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153776"/>
        <c:crosses val="autoZero"/>
        <c:auto val="1"/>
        <c:lblAlgn val="ctr"/>
        <c:lblOffset val="100"/>
        <c:noMultiLvlLbl val="0"/>
      </c:catAx>
      <c:valAx>
        <c:axId val="51815377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15321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'SÁNCHEZ RAMÍREZ'!$C$13:$C$62</c:f>
              <c:strCache>
                <c:ptCount val="50"/>
                <c:pt idx="0">
                  <c:v>Abuso de confianza</c:v>
                </c:pt>
                <c:pt idx="1">
                  <c:v>Amenazas</c:v>
                </c:pt>
                <c:pt idx="2">
                  <c:v>Asociación de malhechores</c:v>
                </c:pt>
                <c:pt idx="3">
                  <c:v>Contrabando</c:v>
                </c:pt>
                <c:pt idx="4">
                  <c:v>Asesinato</c:v>
                </c:pt>
                <c:pt idx="5">
                  <c:v>Acoso sexual</c:v>
                </c:pt>
                <c:pt idx="6">
                  <c:v>Agresión sexual</c:v>
                </c:pt>
                <c:pt idx="7">
                  <c:v>Droga sanciones y circunstancias agravantes</c:v>
                </c:pt>
                <c:pt idx="8">
                  <c:v>Derechos humanos</c:v>
                </c:pt>
                <c:pt idx="9">
                  <c:v>Droga simple posesión</c:v>
                </c:pt>
                <c:pt idx="10">
                  <c:v>Código del trabajo</c:v>
                </c:pt>
                <c:pt idx="11">
                  <c:v>Código menor NNA</c:v>
                </c:pt>
                <c:pt idx="12">
                  <c:v>Violencia intrafamiliar</c:v>
                </c:pt>
                <c:pt idx="13">
                  <c:v>Droga delitos y sanciones</c:v>
                </c:pt>
                <c:pt idx="14">
                  <c:v>Daños a la cosa ajena</c:v>
                </c:pt>
                <c:pt idx="15">
                  <c:v>Estafa</c:v>
                </c:pt>
                <c:pt idx="16">
                  <c:v>Envenenamiento</c:v>
                </c:pt>
                <c:pt idx="17">
                  <c:v>Ley de derechos de autor </c:v>
                </c:pt>
                <c:pt idx="18">
                  <c:v>Otros</c:v>
                </c:pt>
                <c:pt idx="19">
                  <c:v>Complicidad</c:v>
                </c:pt>
                <c:pt idx="20">
                  <c:v>Droga traficante de droga </c:v>
                </c:pt>
                <c:pt idx="21">
                  <c:v>Golpes y heridas</c:v>
                </c:pt>
                <c:pt idx="22">
                  <c:v>Incendio</c:v>
                </c:pt>
                <c:pt idx="23">
                  <c:v>Incesto</c:v>
                </c:pt>
                <c:pt idx="24">
                  <c:v>Desfalco</c:v>
                </c:pt>
                <c:pt idx="25">
                  <c:v>Droga uso y tráfico</c:v>
                </c:pt>
                <c:pt idx="26">
                  <c:v>Falsificación</c:v>
                </c:pt>
                <c:pt idx="27">
                  <c:v>Crímenes y delitos de alta tecnología</c:v>
                </c:pt>
                <c:pt idx="28">
                  <c:v>Droga sanciones y circunstancias agravantes</c:v>
                </c:pt>
                <c:pt idx="29">
                  <c:v>Ley general de migración</c:v>
                </c:pt>
                <c:pt idx="30">
                  <c:v>Ley general de salud</c:v>
                </c:pt>
                <c:pt idx="31">
                  <c:v>Violación sexual</c:v>
                </c:pt>
                <c:pt idx="32">
                  <c:v>Droga distribución de droga</c:v>
                </c:pt>
                <c:pt idx="33">
                  <c:v>Homicidio</c:v>
                </c:pt>
                <c:pt idx="34">
                  <c:v>Lavado de activo</c:v>
                </c:pt>
                <c:pt idx="35">
                  <c:v>Ley de electricidad</c:v>
                </c:pt>
                <c:pt idx="36">
                  <c:v>Ley de medio ambiente </c:v>
                </c:pt>
                <c:pt idx="37">
                  <c:v>Ley de tránsito</c:v>
                </c:pt>
                <c:pt idx="38">
                  <c:v>Porte y tenencia de armas</c:v>
                </c:pt>
                <c:pt idx="39">
                  <c:v>Propiedad industrial </c:v>
                </c:pt>
                <c:pt idx="40">
                  <c:v>Rebelión</c:v>
                </c:pt>
                <c:pt idx="41">
                  <c:v>Robo calificado</c:v>
                </c:pt>
                <c:pt idx="42">
                  <c:v>Robo simple</c:v>
                </c:pt>
                <c:pt idx="43">
                  <c:v>Secuestro</c:v>
                </c:pt>
                <c:pt idx="44">
                  <c:v>Seducción</c:v>
                </c:pt>
                <c:pt idx="45">
                  <c:v>Tentativa de asesinato</c:v>
                </c:pt>
                <c:pt idx="46">
                  <c:v>Tentativa de estupro</c:v>
                </c:pt>
                <c:pt idx="47">
                  <c:v>Tentativa de homicidio</c:v>
                </c:pt>
                <c:pt idx="48">
                  <c:v>Tentativa de robo</c:v>
                </c:pt>
                <c:pt idx="49">
                  <c:v>Trabajo realizado y no pagado</c:v>
                </c:pt>
              </c:strCache>
            </c:strRef>
          </c:cat>
          <c:val>
            <c:numRef>
              <c:f>'SÁNCHEZ RAMÍREZ'!$D$13:$D$62</c:f>
              <c:numCache>
                <c:formatCode>#,##0</c:formatCode>
                <c:ptCount val="50"/>
                <c:pt idx="0">
                  <c:v>3</c:v>
                </c:pt>
                <c:pt idx="1">
                  <c:v>59</c:v>
                </c:pt>
                <c:pt idx="2">
                  <c:v>55</c:v>
                </c:pt>
                <c:pt idx="3">
                  <c:v>0</c:v>
                </c:pt>
                <c:pt idx="4">
                  <c:v>6</c:v>
                </c:pt>
                <c:pt idx="5">
                  <c:v>3</c:v>
                </c:pt>
                <c:pt idx="6">
                  <c:v>17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16</c:v>
                </c:pt>
                <c:pt idx="12">
                  <c:v>32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4</c:v>
                </c:pt>
                <c:pt idx="20">
                  <c:v>1</c:v>
                </c:pt>
                <c:pt idx="21">
                  <c:v>56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18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</c:v>
                </c:pt>
                <c:pt idx="32">
                  <c:v>16</c:v>
                </c:pt>
                <c:pt idx="33">
                  <c:v>24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10</c:v>
                </c:pt>
                <c:pt idx="39">
                  <c:v>0</c:v>
                </c:pt>
                <c:pt idx="40">
                  <c:v>0</c:v>
                </c:pt>
                <c:pt idx="41">
                  <c:v>109</c:v>
                </c:pt>
                <c:pt idx="42">
                  <c:v>26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7</c:v>
                </c:pt>
                <c:pt idx="48">
                  <c:v>1</c:v>
                </c:pt>
                <c:pt idx="49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18156576"/>
        <c:axId val="518157136"/>
      </c:barChart>
      <c:catAx>
        <c:axId val="51815657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157136"/>
        <c:crosses val="autoZero"/>
        <c:auto val="1"/>
        <c:lblAlgn val="ctr"/>
        <c:lblOffset val="100"/>
        <c:noMultiLvlLbl val="0"/>
      </c:catAx>
      <c:valAx>
        <c:axId val="51815713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15657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'SANTIAGO RODRIGUEZ'!$C$13:$C$59</c:f>
              <c:strCache>
                <c:ptCount val="47"/>
                <c:pt idx="0">
                  <c:v>Robo calificado</c:v>
                </c:pt>
                <c:pt idx="1">
                  <c:v>Código menor NNA</c:v>
                </c:pt>
                <c:pt idx="2">
                  <c:v>Violencia contra la mujer</c:v>
                </c:pt>
                <c:pt idx="3">
                  <c:v>Violencia intrafamiliar</c:v>
                </c:pt>
                <c:pt idx="4">
                  <c:v>Golpes y heridas</c:v>
                </c:pt>
                <c:pt idx="5">
                  <c:v>Robo simple</c:v>
                </c:pt>
                <c:pt idx="6">
                  <c:v>Amenazas</c:v>
                </c:pt>
                <c:pt idx="7">
                  <c:v>Droga distribución de droga</c:v>
                </c:pt>
                <c:pt idx="8">
                  <c:v>Droga traficante de droga </c:v>
                </c:pt>
                <c:pt idx="9">
                  <c:v>Droga simple posesión</c:v>
                </c:pt>
                <c:pt idx="10">
                  <c:v>Asociación de malhechores</c:v>
                </c:pt>
                <c:pt idx="11">
                  <c:v>Agresión sexual</c:v>
                </c:pt>
                <c:pt idx="12">
                  <c:v>Crímenes y delitos de alta tecnología</c:v>
                </c:pt>
                <c:pt idx="13">
                  <c:v>Violación sexual</c:v>
                </c:pt>
                <c:pt idx="14">
                  <c:v>Abuso de confianza</c:v>
                </c:pt>
                <c:pt idx="15">
                  <c:v>Porte y tenencia de armas</c:v>
                </c:pt>
                <c:pt idx="16">
                  <c:v>Tentativa de robo</c:v>
                </c:pt>
                <c:pt idx="17">
                  <c:v>Falsificación</c:v>
                </c:pt>
                <c:pt idx="18">
                  <c:v>Estafa</c:v>
                </c:pt>
                <c:pt idx="19">
                  <c:v>Homicidio</c:v>
                </c:pt>
                <c:pt idx="20">
                  <c:v>Trabajo realizado y no pagado</c:v>
                </c:pt>
                <c:pt idx="21">
                  <c:v>Tentativa de homicidio</c:v>
                </c:pt>
                <c:pt idx="22">
                  <c:v>Incendio</c:v>
                </c:pt>
                <c:pt idx="23">
                  <c:v>Droga sanciones y circunstancias agravantes</c:v>
                </c:pt>
                <c:pt idx="24">
                  <c:v>Seducción</c:v>
                </c:pt>
                <c:pt idx="25">
                  <c:v>Incesto</c:v>
                </c:pt>
                <c:pt idx="26">
                  <c:v>Difamación e injuria</c:v>
                </c:pt>
                <c:pt idx="27">
                  <c:v>Asesinato</c:v>
                </c:pt>
                <c:pt idx="28">
                  <c:v>Derechos humanos</c:v>
                </c:pt>
                <c:pt idx="29">
                  <c:v>Tráfico ilícito de migrantes y trata de personas</c:v>
                </c:pt>
                <c:pt idx="30">
                  <c:v>Tentativa de estupro</c:v>
                </c:pt>
                <c:pt idx="31">
                  <c:v>Daños a la cosa ajena</c:v>
                </c:pt>
                <c:pt idx="32">
                  <c:v>Código del trabajo</c:v>
                </c:pt>
                <c:pt idx="33">
                  <c:v>Droga uso y tráfico</c:v>
                </c:pt>
                <c:pt idx="34">
                  <c:v>Acoso sexual</c:v>
                </c:pt>
                <c:pt idx="35">
                  <c:v>Ley de tránsito</c:v>
                </c:pt>
                <c:pt idx="36">
                  <c:v>Tentativa de asesinato</c:v>
                </c:pt>
                <c:pt idx="37">
                  <c:v>Complicidad</c:v>
                </c:pt>
                <c:pt idx="38">
                  <c:v>Propiedad industrial </c:v>
                </c:pt>
                <c:pt idx="39">
                  <c:v>Lavado de activo</c:v>
                </c:pt>
                <c:pt idx="40">
                  <c:v>Envenenamiento</c:v>
                </c:pt>
                <c:pt idx="41">
                  <c:v>Droga delitos y sanciones</c:v>
                </c:pt>
                <c:pt idx="42">
                  <c:v>Secuestro</c:v>
                </c:pt>
                <c:pt idx="43">
                  <c:v>Ley de medio ambiente </c:v>
                </c:pt>
                <c:pt idx="44">
                  <c:v>Ley general de migración</c:v>
                </c:pt>
                <c:pt idx="45">
                  <c:v>Contrabando</c:v>
                </c:pt>
                <c:pt idx="46">
                  <c:v>Ley de derechos de autor </c:v>
                </c:pt>
              </c:strCache>
            </c:strRef>
          </c:cat>
          <c:val>
            <c:numRef>
              <c:f>'SANTIAGO RODRIGUEZ'!$D$13:$D$59</c:f>
              <c:numCache>
                <c:formatCode>#,##0</c:formatCode>
                <c:ptCount val="47"/>
                <c:pt idx="0">
                  <c:v>182</c:v>
                </c:pt>
                <c:pt idx="1">
                  <c:v>60</c:v>
                </c:pt>
                <c:pt idx="2">
                  <c:v>48</c:v>
                </c:pt>
                <c:pt idx="3">
                  <c:v>36</c:v>
                </c:pt>
                <c:pt idx="4">
                  <c:v>33</c:v>
                </c:pt>
                <c:pt idx="5">
                  <c:v>29</c:v>
                </c:pt>
                <c:pt idx="6">
                  <c:v>26</c:v>
                </c:pt>
                <c:pt idx="7">
                  <c:v>26</c:v>
                </c:pt>
                <c:pt idx="8">
                  <c:v>24</c:v>
                </c:pt>
                <c:pt idx="9">
                  <c:v>18</c:v>
                </c:pt>
                <c:pt idx="10">
                  <c:v>12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18159936"/>
        <c:axId val="518160496"/>
      </c:barChart>
      <c:catAx>
        <c:axId val="51815993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160496"/>
        <c:crosses val="autoZero"/>
        <c:auto val="1"/>
        <c:lblAlgn val="ctr"/>
        <c:lblOffset val="100"/>
        <c:noMultiLvlLbl val="0"/>
      </c:catAx>
      <c:valAx>
        <c:axId val="5181604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15993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'SANTIAGO DE LOS CABALLEROS'!$C$13:$C$61</c:f>
              <c:strCache>
                <c:ptCount val="49"/>
                <c:pt idx="0">
                  <c:v>Abuso de confianza</c:v>
                </c:pt>
                <c:pt idx="1">
                  <c:v>Acoso sexual</c:v>
                </c:pt>
                <c:pt idx="2">
                  <c:v>Agresión sexual</c:v>
                </c:pt>
                <c:pt idx="3">
                  <c:v>Asesinato</c:v>
                </c:pt>
                <c:pt idx="4">
                  <c:v>Asociación de malhechores</c:v>
                </c:pt>
                <c:pt idx="5">
                  <c:v>Amenazas</c:v>
                </c:pt>
                <c:pt idx="6">
                  <c:v>Código menor NNA</c:v>
                </c:pt>
                <c:pt idx="7">
                  <c:v>Crímenes y delitos de alta tecnología</c:v>
                </c:pt>
                <c:pt idx="8">
                  <c:v>Complicidad</c:v>
                </c:pt>
                <c:pt idx="9">
                  <c:v>Código del trabajo</c:v>
                </c:pt>
                <c:pt idx="10">
                  <c:v>Daños a la cosa ajena</c:v>
                </c:pt>
                <c:pt idx="11">
                  <c:v>Derechos humanos</c:v>
                </c:pt>
                <c:pt idx="12">
                  <c:v>Droga simple posesión</c:v>
                </c:pt>
                <c:pt idx="13">
                  <c:v>Desfalco</c:v>
                </c:pt>
                <c:pt idx="14">
                  <c:v>Droga sanciones y circunstancias agravantes</c:v>
                </c:pt>
                <c:pt idx="15">
                  <c:v>Contrabando</c:v>
                </c:pt>
                <c:pt idx="16">
                  <c:v>Droga delitos y sanciones</c:v>
                </c:pt>
                <c:pt idx="17">
                  <c:v>Droga uso y tráfico</c:v>
                </c:pt>
                <c:pt idx="18">
                  <c:v>Droga traficante de droga </c:v>
                </c:pt>
                <c:pt idx="19">
                  <c:v>Droga sanciones y circunstancias agravantes</c:v>
                </c:pt>
                <c:pt idx="20">
                  <c:v>Estafa</c:v>
                </c:pt>
                <c:pt idx="21">
                  <c:v>Falsificación</c:v>
                </c:pt>
                <c:pt idx="22">
                  <c:v>Envenenamiento</c:v>
                </c:pt>
                <c:pt idx="23">
                  <c:v>Golpes y heridas</c:v>
                </c:pt>
                <c:pt idx="24">
                  <c:v>Ley de electricidad</c:v>
                </c:pt>
                <c:pt idx="25">
                  <c:v>Lavado de activo</c:v>
                </c:pt>
                <c:pt idx="26">
                  <c:v>Robo calificado</c:v>
                </c:pt>
                <c:pt idx="27">
                  <c:v>Ley general de salud</c:v>
                </c:pt>
                <c:pt idx="28">
                  <c:v>Homicidio</c:v>
                </c:pt>
                <c:pt idx="29">
                  <c:v>Incesto</c:v>
                </c:pt>
                <c:pt idx="30">
                  <c:v>Ley de tránsito</c:v>
                </c:pt>
                <c:pt idx="31">
                  <c:v>Ley de medio ambiente </c:v>
                </c:pt>
                <c:pt idx="32">
                  <c:v>Porte y tenencia de armas</c:v>
                </c:pt>
                <c:pt idx="33">
                  <c:v>Tentativa de robo</c:v>
                </c:pt>
                <c:pt idx="34">
                  <c:v>Ley de derechos de autor </c:v>
                </c:pt>
                <c:pt idx="35">
                  <c:v>Incendio</c:v>
                </c:pt>
                <c:pt idx="36">
                  <c:v>Otros</c:v>
                </c:pt>
                <c:pt idx="37">
                  <c:v>Droga distribución de droga</c:v>
                </c:pt>
                <c:pt idx="38">
                  <c:v>Seducción</c:v>
                </c:pt>
                <c:pt idx="39">
                  <c:v>Ley general de migración</c:v>
                </c:pt>
                <c:pt idx="40">
                  <c:v>Rebelión</c:v>
                </c:pt>
                <c:pt idx="41">
                  <c:v>Secuestro</c:v>
                </c:pt>
                <c:pt idx="42">
                  <c:v>Tentativa de estupro</c:v>
                </c:pt>
                <c:pt idx="43">
                  <c:v>Propiedad industrial </c:v>
                </c:pt>
                <c:pt idx="44">
                  <c:v>Robo simple</c:v>
                </c:pt>
                <c:pt idx="45">
                  <c:v>Tentativa de homicidio</c:v>
                </c:pt>
                <c:pt idx="46">
                  <c:v>Trabajo realizado y no pagado</c:v>
                </c:pt>
                <c:pt idx="47">
                  <c:v>Tentativa de asesinato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'SANTIAGO DE LOS CABALLEROS'!$D$13:$D$61</c:f>
              <c:numCache>
                <c:formatCode>#,##0</c:formatCode>
                <c:ptCount val="49"/>
                <c:pt idx="0">
                  <c:v>687</c:v>
                </c:pt>
                <c:pt idx="1">
                  <c:v>42</c:v>
                </c:pt>
                <c:pt idx="2">
                  <c:v>370</c:v>
                </c:pt>
                <c:pt idx="3">
                  <c:v>28</c:v>
                </c:pt>
                <c:pt idx="4">
                  <c:v>249</c:v>
                </c:pt>
                <c:pt idx="5">
                  <c:v>1247</c:v>
                </c:pt>
                <c:pt idx="6">
                  <c:v>1224</c:v>
                </c:pt>
                <c:pt idx="7">
                  <c:v>387</c:v>
                </c:pt>
                <c:pt idx="8">
                  <c:v>17</c:v>
                </c:pt>
                <c:pt idx="9">
                  <c:v>82</c:v>
                </c:pt>
                <c:pt idx="10">
                  <c:v>14</c:v>
                </c:pt>
                <c:pt idx="11">
                  <c:v>33</c:v>
                </c:pt>
                <c:pt idx="12">
                  <c:v>347</c:v>
                </c:pt>
                <c:pt idx="13">
                  <c:v>0</c:v>
                </c:pt>
                <c:pt idx="14">
                  <c:v>67</c:v>
                </c:pt>
                <c:pt idx="15">
                  <c:v>1</c:v>
                </c:pt>
                <c:pt idx="16">
                  <c:v>4</c:v>
                </c:pt>
                <c:pt idx="17">
                  <c:v>42</c:v>
                </c:pt>
                <c:pt idx="18">
                  <c:v>932</c:v>
                </c:pt>
                <c:pt idx="19">
                  <c:v>18</c:v>
                </c:pt>
                <c:pt idx="20">
                  <c:v>558</c:v>
                </c:pt>
                <c:pt idx="21">
                  <c:v>213</c:v>
                </c:pt>
                <c:pt idx="22">
                  <c:v>3</c:v>
                </c:pt>
                <c:pt idx="23">
                  <c:v>1567</c:v>
                </c:pt>
                <c:pt idx="24">
                  <c:v>0</c:v>
                </c:pt>
                <c:pt idx="25">
                  <c:v>54</c:v>
                </c:pt>
                <c:pt idx="26">
                  <c:v>12527</c:v>
                </c:pt>
                <c:pt idx="27">
                  <c:v>0</c:v>
                </c:pt>
                <c:pt idx="28">
                  <c:v>146</c:v>
                </c:pt>
                <c:pt idx="29">
                  <c:v>51</c:v>
                </c:pt>
                <c:pt idx="30">
                  <c:v>72</c:v>
                </c:pt>
                <c:pt idx="31">
                  <c:v>0</c:v>
                </c:pt>
                <c:pt idx="32">
                  <c:v>228</c:v>
                </c:pt>
                <c:pt idx="33">
                  <c:v>267</c:v>
                </c:pt>
                <c:pt idx="34">
                  <c:v>30</c:v>
                </c:pt>
                <c:pt idx="35">
                  <c:v>73</c:v>
                </c:pt>
                <c:pt idx="36">
                  <c:v>9479</c:v>
                </c:pt>
                <c:pt idx="37">
                  <c:v>649</c:v>
                </c:pt>
                <c:pt idx="38">
                  <c:v>40</c:v>
                </c:pt>
                <c:pt idx="39">
                  <c:v>4</c:v>
                </c:pt>
                <c:pt idx="40">
                  <c:v>1</c:v>
                </c:pt>
                <c:pt idx="41">
                  <c:v>10</c:v>
                </c:pt>
                <c:pt idx="42">
                  <c:v>8</c:v>
                </c:pt>
                <c:pt idx="43">
                  <c:v>31</c:v>
                </c:pt>
                <c:pt idx="44">
                  <c:v>7531</c:v>
                </c:pt>
                <c:pt idx="45">
                  <c:v>75</c:v>
                </c:pt>
                <c:pt idx="46">
                  <c:v>225</c:v>
                </c:pt>
                <c:pt idx="47">
                  <c:v>8</c:v>
                </c:pt>
                <c:pt idx="48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18163296"/>
        <c:axId val="518163856"/>
      </c:barChart>
      <c:catAx>
        <c:axId val="51816329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163856"/>
        <c:crosses val="autoZero"/>
        <c:auto val="1"/>
        <c:lblAlgn val="ctr"/>
        <c:lblOffset val="100"/>
        <c:noMultiLvlLbl val="0"/>
      </c:catAx>
      <c:valAx>
        <c:axId val="51816385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16329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VALVERDE!$C$13:$C$61</c:f>
              <c:strCache>
                <c:ptCount val="49"/>
                <c:pt idx="0">
                  <c:v>Abuso de confianza</c:v>
                </c:pt>
                <c:pt idx="1">
                  <c:v>Amenazas</c:v>
                </c:pt>
                <c:pt idx="2">
                  <c:v>Agresión sexual</c:v>
                </c:pt>
                <c:pt idx="3">
                  <c:v>Asociación de malhechores</c:v>
                </c:pt>
                <c:pt idx="4">
                  <c:v>Código del trabajo</c:v>
                </c:pt>
                <c:pt idx="5">
                  <c:v>Crímenes y delitos de alta tecnología</c:v>
                </c:pt>
                <c:pt idx="6">
                  <c:v>Asesinato</c:v>
                </c:pt>
                <c:pt idx="7">
                  <c:v>Acoso sexual</c:v>
                </c:pt>
                <c:pt idx="8">
                  <c:v>Complicidad</c:v>
                </c:pt>
                <c:pt idx="9">
                  <c:v>Desfalco</c:v>
                </c:pt>
                <c:pt idx="10">
                  <c:v>Droga sanciones y circunstancias agravantes</c:v>
                </c:pt>
                <c:pt idx="11">
                  <c:v>Contrabando</c:v>
                </c:pt>
                <c:pt idx="12">
                  <c:v>Droga sanciones y circunstancias agravantes</c:v>
                </c:pt>
                <c:pt idx="13">
                  <c:v>Droga delitos y sanciones</c:v>
                </c:pt>
                <c:pt idx="14">
                  <c:v>Droga simple posesión</c:v>
                </c:pt>
                <c:pt idx="15">
                  <c:v>Envenenamiento</c:v>
                </c:pt>
                <c:pt idx="16">
                  <c:v>Código menor NNA</c:v>
                </c:pt>
                <c:pt idx="17">
                  <c:v>Daños a la cosa ajena</c:v>
                </c:pt>
                <c:pt idx="18">
                  <c:v>Droga traficante de droga </c:v>
                </c:pt>
                <c:pt idx="19">
                  <c:v>Estafa</c:v>
                </c:pt>
                <c:pt idx="20">
                  <c:v>Droga uso y tráfico</c:v>
                </c:pt>
                <c:pt idx="21">
                  <c:v>Ley de derechos de autor </c:v>
                </c:pt>
                <c:pt idx="22">
                  <c:v>Ley general de migración</c:v>
                </c:pt>
                <c:pt idx="23">
                  <c:v>Falsificación</c:v>
                </c:pt>
                <c:pt idx="24">
                  <c:v>Derechos humanos</c:v>
                </c:pt>
                <c:pt idx="25">
                  <c:v>Droga distribución de droga</c:v>
                </c:pt>
                <c:pt idx="26">
                  <c:v>Lavado de activo</c:v>
                </c:pt>
                <c:pt idx="27">
                  <c:v>Golpes y heridas</c:v>
                </c:pt>
                <c:pt idx="28">
                  <c:v>Incesto</c:v>
                </c:pt>
                <c:pt idx="29">
                  <c:v>Rebelión</c:v>
                </c:pt>
                <c:pt idx="30">
                  <c:v>Incendio</c:v>
                </c:pt>
                <c:pt idx="31">
                  <c:v>Tentativa de asesinato</c:v>
                </c:pt>
                <c:pt idx="32">
                  <c:v>Tentativa de homicidio</c:v>
                </c:pt>
                <c:pt idx="33">
                  <c:v>Ley de tránsito</c:v>
                </c:pt>
                <c:pt idx="34">
                  <c:v>Porte y tenencia de armas</c:v>
                </c:pt>
                <c:pt idx="35">
                  <c:v>Homicidio</c:v>
                </c:pt>
                <c:pt idx="36">
                  <c:v>Ley general de salud</c:v>
                </c:pt>
                <c:pt idx="37">
                  <c:v>Otros</c:v>
                </c:pt>
                <c:pt idx="38">
                  <c:v>Propiedad industrial </c:v>
                </c:pt>
                <c:pt idx="39">
                  <c:v>Seducción</c:v>
                </c:pt>
                <c:pt idx="40">
                  <c:v>Tentativa de estupro</c:v>
                </c:pt>
                <c:pt idx="41">
                  <c:v>Trabajo realizado y no pagado</c:v>
                </c:pt>
                <c:pt idx="42">
                  <c:v>Ley de electricidad</c:v>
                </c:pt>
                <c:pt idx="43">
                  <c:v>Ley de medio ambiente </c:v>
                </c:pt>
                <c:pt idx="44">
                  <c:v>Robo calificado</c:v>
                </c:pt>
                <c:pt idx="45">
                  <c:v>Robo simple</c:v>
                </c:pt>
                <c:pt idx="46">
                  <c:v>Secuestro</c:v>
                </c:pt>
                <c:pt idx="47">
                  <c:v>Tentativa de robo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VALVERDE!$D$13:$D$61</c:f>
              <c:numCache>
                <c:formatCode>#,##0</c:formatCode>
                <c:ptCount val="49"/>
                <c:pt idx="0">
                  <c:v>97</c:v>
                </c:pt>
                <c:pt idx="1">
                  <c:v>332</c:v>
                </c:pt>
                <c:pt idx="2">
                  <c:v>50</c:v>
                </c:pt>
                <c:pt idx="3">
                  <c:v>64</c:v>
                </c:pt>
                <c:pt idx="4">
                  <c:v>13</c:v>
                </c:pt>
                <c:pt idx="5">
                  <c:v>11</c:v>
                </c:pt>
                <c:pt idx="6">
                  <c:v>17</c:v>
                </c:pt>
                <c:pt idx="7">
                  <c:v>6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9</c:v>
                </c:pt>
                <c:pt idx="13">
                  <c:v>0</c:v>
                </c:pt>
                <c:pt idx="14">
                  <c:v>96</c:v>
                </c:pt>
                <c:pt idx="15">
                  <c:v>0</c:v>
                </c:pt>
                <c:pt idx="16">
                  <c:v>45</c:v>
                </c:pt>
                <c:pt idx="17">
                  <c:v>10</c:v>
                </c:pt>
                <c:pt idx="18">
                  <c:v>148</c:v>
                </c:pt>
                <c:pt idx="19">
                  <c:v>41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29</c:v>
                </c:pt>
                <c:pt idx="24">
                  <c:v>0</c:v>
                </c:pt>
                <c:pt idx="25">
                  <c:v>193</c:v>
                </c:pt>
                <c:pt idx="26">
                  <c:v>0</c:v>
                </c:pt>
                <c:pt idx="27">
                  <c:v>197</c:v>
                </c:pt>
                <c:pt idx="28">
                  <c:v>1</c:v>
                </c:pt>
                <c:pt idx="29">
                  <c:v>1</c:v>
                </c:pt>
                <c:pt idx="30">
                  <c:v>8</c:v>
                </c:pt>
                <c:pt idx="31">
                  <c:v>14</c:v>
                </c:pt>
                <c:pt idx="32">
                  <c:v>46</c:v>
                </c:pt>
                <c:pt idx="33">
                  <c:v>0</c:v>
                </c:pt>
                <c:pt idx="34">
                  <c:v>55</c:v>
                </c:pt>
                <c:pt idx="35">
                  <c:v>71</c:v>
                </c:pt>
                <c:pt idx="36">
                  <c:v>0</c:v>
                </c:pt>
                <c:pt idx="37">
                  <c:v>104</c:v>
                </c:pt>
                <c:pt idx="38">
                  <c:v>2</c:v>
                </c:pt>
                <c:pt idx="39">
                  <c:v>2</c:v>
                </c:pt>
                <c:pt idx="40">
                  <c:v>6</c:v>
                </c:pt>
                <c:pt idx="41">
                  <c:v>21</c:v>
                </c:pt>
                <c:pt idx="42">
                  <c:v>0</c:v>
                </c:pt>
                <c:pt idx="43">
                  <c:v>3</c:v>
                </c:pt>
                <c:pt idx="44">
                  <c:v>1066</c:v>
                </c:pt>
                <c:pt idx="45">
                  <c:v>322</c:v>
                </c:pt>
                <c:pt idx="46">
                  <c:v>1</c:v>
                </c:pt>
                <c:pt idx="47">
                  <c:v>59</c:v>
                </c:pt>
                <c:pt idx="48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59909888"/>
        <c:axId val="459910448"/>
      </c:barChart>
      <c:catAx>
        <c:axId val="45990988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9910448"/>
        <c:crosses val="autoZero"/>
        <c:auto val="1"/>
        <c:lblAlgn val="ctr"/>
        <c:lblOffset val="100"/>
        <c:noMultiLvlLbl val="0"/>
      </c:catAx>
      <c:valAx>
        <c:axId val="4599104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990988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'VILLA ALTAGRACIA'!$C$13:$C$62</c:f>
              <c:strCache>
                <c:ptCount val="50"/>
                <c:pt idx="0">
                  <c:v>Abuso de confianza</c:v>
                </c:pt>
                <c:pt idx="1">
                  <c:v>Agresión sexual</c:v>
                </c:pt>
                <c:pt idx="2">
                  <c:v>Asociación de malhechores</c:v>
                </c:pt>
                <c:pt idx="3">
                  <c:v>Acoso sexual</c:v>
                </c:pt>
                <c:pt idx="4">
                  <c:v>Asesinato</c:v>
                </c:pt>
                <c:pt idx="5">
                  <c:v>Código del trabajo</c:v>
                </c:pt>
                <c:pt idx="6">
                  <c:v>Droga sanciones y circunstancias agravantes</c:v>
                </c:pt>
                <c:pt idx="7">
                  <c:v>Trabajo realizado y no pagado</c:v>
                </c:pt>
                <c:pt idx="8">
                  <c:v>Amenazas</c:v>
                </c:pt>
                <c:pt idx="9">
                  <c:v>Código menor NNA</c:v>
                </c:pt>
                <c:pt idx="10">
                  <c:v>Complicidad</c:v>
                </c:pt>
                <c:pt idx="11">
                  <c:v>Contrabando</c:v>
                </c:pt>
                <c:pt idx="12">
                  <c:v>Crímenes y delitos de alta tecnología</c:v>
                </c:pt>
                <c:pt idx="13">
                  <c:v>Daños a la cosa ajena</c:v>
                </c:pt>
                <c:pt idx="14">
                  <c:v>Derechos humanos</c:v>
                </c:pt>
                <c:pt idx="15">
                  <c:v>Desfalco</c:v>
                </c:pt>
                <c:pt idx="16">
                  <c:v>Droga sanciones y circunstancias agravantes</c:v>
                </c:pt>
                <c:pt idx="17">
                  <c:v>Droga delitos y sanciones</c:v>
                </c:pt>
                <c:pt idx="18">
                  <c:v>Droga distribución de droga</c:v>
                </c:pt>
                <c:pt idx="19">
                  <c:v>Droga simple posesión</c:v>
                </c:pt>
                <c:pt idx="20">
                  <c:v>Droga traficante de droga </c:v>
                </c:pt>
                <c:pt idx="21">
                  <c:v>Droga uso y tráfico</c:v>
                </c:pt>
                <c:pt idx="22">
                  <c:v>Envenenamiento</c:v>
                </c:pt>
                <c:pt idx="23">
                  <c:v>Estafa</c:v>
                </c:pt>
                <c:pt idx="24">
                  <c:v>Falsificación</c:v>
                </c:pt>
                <c:pt idx="25">
                  <c:v>Golpes y heridas</c:v>
                </c:pt>
                <c:pt idx="26">
                  <c:v>Homicidio</c:v>
                </c:pt>
                <c:pt idx="27">
                  <c:v>Incendio</c:v>
                </c:pt>
                <c:pt idx="28">
                  <c:v>Incesto</c:v>
                </c:pt>
                <c:pt idx="29">
                  <c:v>Lavado de activo</c:v>
                </c:pt>
                <c:pt idx="30">
                  <c:v>Ley de derechos de autor </c:v>
                </c:pt>
                <c:pt idx="31">
                  <c:v>Ley de electricidad</c:v>
                </c:pt>
                <c:pt idx="32">
                  <c:v>Ley de medio ambiente </c:v>
                </c:pt>
                <c:pt idx="33">
                  <c:v>Ley de tránsito</c:v>
                </c:pt>
                <c:pt idx="34">
                  <c:v>Ley general de migración</c:v>
                </c:pt>
                <c:pt idx="35">
                  <c:v>Ley general de salud</c:v>
                </c:pt>
                <c:pt idx="36">
                  <c:v>Otros</c:v>
                </c:pt>
                <c:pt idx="37">
                  <c:v>Porte y tenencia de armas</c:v>
                </c:pt>
                <c:pt idx="38">
                  <c:v>Propiedad industrial </c:v>
                </c:pt>
                <c:pt idx="39">
                  <c:v>Rebelión</c:v>
                </c:pt>
                <c:pt idx="40">
                  <c:v>Robo calificado</c:v>
                </c:pt>
                <c:pt idx="41">
                  <c:v>Robo simple</c:v>
                </c:pt>
                <c:pt idx="42">
                  <c:v>Secuestro</c:v>
                </c:pt>
                <c:pt idx="43">
                  <c:v>Seducción</c:v>
                </c:pt>
                <c:pt idx="44">
                  <c:v>Tentativa de asesinato</c:v>
                </c:pt>
                <c:pt idx="45">
                  <c:v>Tentativa de estupro</c:v>
                </c:pt>
                <c:pt idx="46">
                  <c:v>Tentativa de homicidio</c:v>
                </c:pt>
                <c:pt idx="47">
                  <c:v>Tentativa de robo</c:v>
                </c:pt>
                <c:pt idx="48">
                  <c:v>Tráfico ilícito de migrantes y trata de personas</c:v>
                </c:pt>
                <c:pt idx="49">
                  <c:v>Violación sexual</c:v>
                </c:pt>
              </c:strCache>
            </c:strRef>
          </c:cat>
          <c:val>
            <c:numRef>
              <c:f>'VILLA ALTAGRACIA'!$D$13:$D$62</c:f>
              <c:numCache>
                <c:formatCode>#,##0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5</c:v>
                </c:pt>
                <c:pt idx="41">
                  <c:v>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59913248"/>
        <c:axId val="459913808"/>
      </c:barChart>
      <c:catAx>
        <c:axId val="45991324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9913808"/>
        <c:crosses val="autoZero"/>
        <c:auto val="1"/>
        <c:lblAlgn val="ctr"/>
        <c:lblOffset val="100"/>
        <c:noMultiLvlLbl val="0"/>
      </c:catAx>
      <c:valAx>
        <c:axId val="4599138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991324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'SANTO DOMINGO'!$C$13:$C$61</c:f>
              <c:strCache>
                <c:ptCount val="49"/>
                <c:pt idx="0">
                  <c:v>Abuso de confianza</c:v>
                </c:pt>
                <c:pt idx="1">
                  <c:v>Amenazas</c:v>
                </c:pt>
                <c:pt idx="2">
                  <c:v>Asociación de malhechores</c:v>
                </c:pt>
                <c:pt idx="3">
                  <c:v>Complicidad</c:v>
                </c:pt>
                <c:pt idx="4">
                  <c:v>Agresión sexual</c:v>
                </c:pt>
                <c:pt idx="5">
                  <c:v>Daños a la cosa ajena</c:v>
                </c:pt>
                <c:pt idx="6">
                  <c:v>Derechos humanos</c:v>
                </c:pt>
                <c:pt idx="7">
                  <c:v>Asesinato</c:v>
                </c:pt>
                <c:pt idx="8">
                  <c:v>Código del trabajo</c:v>
                </c:pt>
                <c:pt idx="9">
                  <c:v>Contrabando</c:v>
                </c:pt>
                <c:pt idx="10">
                  <c:v>Código menor NNA</c:v>
                </c:pt>
                <c:pt idx="11">
                  <c:v>Droga distribución de droga</c:v>
                </c:pt>
                <c:pt idx="12">
                  <c:v>Droga uso y tráfico</c:v>
                </c:pt>
                <c:pt idx="13">
                  <c:v>Droga traficante de droga </c:v>
                </c:pt>
                <c:pt idx="14">
                  <c:v>Droga sanciones y circunstancias agravantes</c:v>
                </c:pt>
                <c:pt idx="15">
                  <c:v>Droga delitos y sanciones</c:v>
                </c:pt>
                <c:pt idx="16">
                  <c:v>Acoso sexual</c:v>
                </c:pt>
                <c:pt idx="17">
                  <c:v>Envenenamiento</c:v>
                </c:pt>
                <c:pt idx="18">
                  <c:v>Falsificación</c:v>
                </c:pt>
                <c:pt idx="19">
                  <c:v>Ley de medio ambiente </c:v>
                </c:pt>
                <c:pt idx="20">
                  <c:v>Golpes y heridas</c:v>
                </c:pt>
                <c:pt idx="21">
                  <c:v>Estafa</c:v>
                </c:pt>
                <c:pt idx="22">
                  <c:v>Ley de derechos de autor </c:v>
                </c:pt>
                <c:pt idx="23">
                  <c:v>Droga simple posesión</c:v>
                </c:pt>
                <c:pt idx="24">
                  <c:v>Droga sanciones y circunstancias agravantes</c:v>
                </c:pt>
                <c:pt idx="25">
                  <c:v>Incendio</c:v>
                </c:pt>
                <c:pt idx="26">
                  <c:v>Otros</c:v>
                </c:pt>
                <c:pt idx="27">
                  <c:v>Ley general de salud</c:v>
                </c:pt>
                <c:pt idx="28">
                  <c:v>Seducción</c:v>
                </c:pt>
                <c:pt idx="29">
                  <c:v>Porte y tenencia de armas</c:v>
                </c:pt>
                <c:pt idx="30">
                  <c:v>Robo simple</c:v>
                </c:pt>
                <c:pt idx="31">
                  <c:v>Tráfico ilícito de migrantes y trata de personas</c:v>
                </c:pt>
                <c:pt idx="32">
                  <c:v>Incesto</c:v>
                </c:pt>
                <c:pt idx="33">
                  <c:v>Tentativa de homicidio</c:v>
                </c:pt>
                <c:pt idx="34">
                  <c:v>Crímenes y delitos de alta tecnología</c:v>
                </c:pt>
                <c:pt idx="35">
                  <c:v>Ley de tránsito</c:v>
                </c:pt>
                <c:pt idx="36">
                  <c:v>Ley general de migración</c:v>
                </c:pt>
                <c:pt idx="37">
                  <c:v>Ley de electricidad</c:v>
                </c:pt>
                <c:pt idx="38">
                  <c:v>Robo calificado</c:v>
                </c:pt>
                <c:pt idx="39">
                  <c:v>Secuestro</c:v>
                </c:pt>
                <c:pt idx="40">
                  <c:v>Tentativa de asesinato</c:v>
                </c:pt>
                <c:pt idx="41">
                  <c:v>Propiedad industrial </c:v>
                </c:pt>
                <c:pt idx="42">
                  <c:v>Desfalco</c:v>
                </c:pt>
                <c:pt idx="43">
                  <c:v>Homicidio</c:v>
                </c:pt>
                <c:pt idx="44">
                  <c:v>Tentativa de estupro</c:v>
                </c:pt>
                <c:pt idx="45">
                  <c:v>Trabajo realizado y no pagado</c:v>
                </c:pt>
                <c:pt idx="46">
                  <c:v>Lavado de activo</c:v>
                </c:pt>
                <c:pt idx="47">
                  <c:v>Rebelión</c:v>
                </c:pt>
                <c:pt idx="48">
                  <c:v>Tentativa de robo</c:v>
                </c:pt>
              </c:strCache>
            </c:strRef>
          </c:cat>
          <c:val>
            <c:numRef>
              <c:f>'SANTO DOMINGO'!$D$13:$D$61</c:f>
              <c:numCache>
                <c:formatCode>#,##0</c:formatCode>
                <c:ptCount val="49"/>
                <c:pt idx="0">
                  <c:v>2090</c:v>
                </c:pt>
                <c:pt idx="1">
                  <c:v>4926</c:v>
                </c:pt>
                <c:pt idx="2">
                  <c:v>874</c:v>
                </c:pt>
                <c:pt idx="3">
                  <c:v>23</c:v>
                </c:pt>
                <c:pt idx="4">
                  <c:v>56</c:v>
                </c:pt>
                <c:pt idx="5">
                  <c:v>516</c:v>
                </c:pt>
                <c:pt idx="6">
                  <c:v>86</c:v>
                </c:pt>
                <c:pt idx="7">
                  <c:v>61</c:v>
                </c:pt>
                <c:pt idx="8">
                  <c:v>149</c:v>
                </c:pt>
                <c:pt idx="9">
                  <c:v>11</c:v>
                </c:pt>
                <c:pt idx="10">
                  <c:v>615</c:v>
                </c:pt>
                <c:pt idx="11">
                  <c:v>911</c:v>
                </c:pt>
                <c:pt idx="12">
                  <c:v>2</c:v>
                </c:pt>
                <c:pt idx="13">
                  <c:v>8</c:v>
                </c:pt>
                <c:pt idx="14">
                  <c:v>29</c:v>
                </c:pt>
                <c:pt idx="15">
                  <c:v>5</c:v>
                </c:pt>
                <c:pt idx="16">
                  <c:v>11</c:v>
                </c:pt>
                <c:pt idx="17">
                  <c:v>13</c:v>
                </c:pt>
                <c:pt idx="18">
                  <c:v>389</c:v>
                </c:pt>
                <c:pt idx="19">
                  <c:v>5</c:v>
                </c:pt>
                <c:pt idx="20">
                  <c:v>2986</c:v>
                </c:pt>
                <c:pt idx="21">
                  <c:v>1207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80</c:v>
                </c:pt>
                <c:pt idx="26">
                  <c:v>2002</c:v>
                </c:pt>
                <c:pt idx="27">
                  <c:v>12</c:v>
                </c:pt>
                <c:pt idx="28">
                  <c:v>8</c:v>
                </c:pt>
                <c:pt idx="29">
                  <c:v>197</c:v>
                </c:pt>
                <c:pt idx="30">
                  <c:v>1924</c:v>
                </c:pt>
                <c:pt idx="31">
                  <c:v>3</c:v>
                </c:pt>
                <c:pt idx="32">
                  <c:v>15</c:v>
                </c:pt>
                <c:pt idx="33">
                  <c:v>149</c:v>
                </c:pt>
                <c:pt idx="34">
                  <c:v>1097</c:v>
                </c:pt>
                <c:pt idx="35">
                  <c:v>6</c:v>
                </c:pt>
                <c:pt idx="36">
                  <c:v>1</c:v>
                </c:pt>
                <c:pt idx="37">
                  <c:v>0</c:v>
                </c:pt>
                <c:pt idx="38">
                  <c:v>6785</c:v>
                </c:pt>
                <c:pt idx="39">
                  <c:v>14</c:v>
                </c:pt>
                <c:pt idx="40">
                  <c:v>7</c:v>
                </c:pt>
                <c:pt idx="41">
                  <c:v>13</c:v>
                </c:pt>
                <c:pt idx="42">
                  <c:v>0</c:v>
                </c:pt>
                <c:pt idx="43">
                  <c:v>326</c:v>
                </c:pt>
                <c:pt idx="44">
                  <c:v>0</c:v>
                </c:pt>
                <c:pt idx="45">
                  <c:v>395</c:v>
                </c:pt>
                <c:pt idx="46">
                  <c:v>6</c:v>
                </c:pt>
                <c:pt idx="47">
                  <c:v>1</c:v>
                </c:pt>
                <c:pt idx="48">
                  <c:v>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59916608"/>
        <c:axId val="459917168"/>
      </c:barChart>
      <c:catAx>
        <c:axId val="459916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9917168"/>
        <c:crosses val="autoZero"/>
        <c:auto val="1"/>
        <c:lblAlgn val="ctr"/>
        <c:lblOffset val="100"/>
        <c:noMultiLvlLbl val="0"/>
      </c:catAx>
      <c:valAx>
        <c:axId val="4599171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99166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BAHORUCO!$C$13:$C$61</c:f>
              <c:strCache>
                <c:ptCount val="49"/>
                <c:pt idx="0">
                  <c:v>Abuso de confianza</c:v>
                </c:pt>
                <c:pt idx="1">
                  <c:v>Acoso sexual</c:v>
                </c:pt>
                <c:pt idx="2">
                  <c:v>Asesinato</c:v>
                </c:pt>
                <c:pt idx="3">
                  <c:v>Amenazas</c:v>
                </c:pt>
                <c:pt idx="4">
                  <c:v>Agresión sexual</c:v>
                </c:pt>
                <c:pt idx="5">
                  <c:v>Asociación de malhechores</c:v>
                </c:pt>
                <c:pt idx="6">
                  <c:v>Código menor NNA</c:v>
                </c:pt>
                <c:pt idx="7">
                  <c:v>Desfalco</c:v>
                </c:pt>
                <c:pt idx="8">
                  <c:v>Código del trabajo</c:v>
                </c:pt>
                <c:pt idx="9">
                  <c:v>Droga simple posesión</c:v>
                </c:pt>
                <c:pt idx="10">
                  <c:v>Droga distribución de droga</c:v>
                </c:pt>
                <c:pt idx="11">
                  <c:v>Falsificación</c:v>
                </c:pt>
                <c:pt idx="12">
                  <c:v>Contrabando</c:v>
                </c:pt>
                <c:pt idx="13">
                  <c:v>Droga delitos y sanciones</c:v>
                </c:pt>
                <c:pt idx="14">
                  <c:v>Droga sanciones y circunstancias agravantes</c:v>
                </c:pt>
                <c:pt idx="15">
                  <c:v>Daños a la cosa ajena</c:v>
                </c:pt>
                <c:pt idx="16">
                  <c:v>Droga sanciones y circunstancias agravantes</c:v>
                </c:pt>
                <c:pt idx="17">
                  <c:v>Crímenes y delitos de alta tecnología</c:v>
                </c:pt>
                <c:pt idx="18">
                  <c:v>Complicidad</c:v>
                </c:pt>
                <c:pt idx="19">
                  <c:v>Estafa</c:v>
                </c:pt>
                <c:pt idx="20">
                  <c:v>Derechos humanos</c:v>
                </c:pt>
                <c:pt idx="21">
                  <c:v>Droga uso y tráfico</c:v>
                </c:pt>
                <c:pt idx="22">
                  <c:v>Envenenamiento</c:v>
                </c:pt>
                <c:pt idx="23">
                  <c:v>Ley de medio ambiente </c:v>
                </c:pt>
                <c:pt idx="24">
                  <c:v>Droga traficante de droga </c:v>
                </c:pt>
                <c:pt idx="25">
                  <c:v>Golpes y heridas</c:v>
                </c:pt>
                <c:pt idx="26">
                  <c:v>Ley de electricidad</c:v>
                </c:pt>
                <c:pt idx="27">
                  <c:v>Lavado de activo</c:v>
                </c:pt>
                <c:pt idx="28">
                  <c:v>Ley de derechos de autor </c:v>
                </c:pt>
                <c:pt idx="29">
                  <c:v>Ley general de migración</c:v>
                </c:pt>
                <c:pt idx="30">
                  <c:v>Rebelión</c:v>
                </c:pt>
                <c:pt idx="31">
                  <c:v>Robo simple</c:v>
                </c:pt>
                <c:pt idx="32">
                  <c:v>Tentativa de estupro</c:v>
                </c:pt>
                <c:pt idx="33">
                  <c:v>Homicidio</c:v>
                </c:pt>
                <c:pt idx="34">
                  <c:v>Incendio</c:v>
                </c:pt>
                <c:pt idx="35">
                  <c:v>Incesto</c:v>
                </c:pt>
                <c:pt idx="36">
                  <c:v>Ley de tránsito</c:v>
                </c:pt>
                <c:pt idx="37">
                  <c:v>Ley general de salud</c:v>
                </c:pt>
                <c:pt idx="38">
                  <c:v>Otros</c:v>
                </c:pt>
                <c:pt idx="39">
                  <c:v>Porte y tenencia de armas</c:v>
                </c:pt>
                <c:pt idx="40">
                  <c:v>Propiedad industrial </c:v>
                </c:pt>
                <c:pt idx="41">
                  <c:v>Robo calificado</c:v>
                </c:pt>
                <c:pt idx="42">
                  <c:v>Secuestro</c:v>
                </c:pt>
                <c:pt idx="43">
                  <c:v>Seducción</c:v>
                </c:pt>
                <c:pt idx="44">
                  <c:v>Tentativa de asesinato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BAHORUCO!$D$13:$D$61</c:f>
              <c:numCache>
                <c:formatCode>#,##0</c:formatCode>
                <c:ptCount val="49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197</c:v>
                </c:pt>
                <c:pt idx="4">
                  <c:v>19</c:v>
                </c:pt>
                <c:pt idx="5">
                  <c:v>12</c:v>
                </c:pt>
                <c:pt idx="6">
                  <c:v>64</c:v>
                </c:pt>
                <c:pt idx="7">
                  <c:v>0</c:v>
                </c:pt>
                <c:pt idx="8">
                  <c:v>13</c:v>
                </c:pt>
                <c:pt idx="9">
                  <c:v>23</c:v>
                </c:pt>
                <c:pt idx="10">
                  <c:v>21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15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11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10</c:v>
                </c:pt>
                <c:pt idx="25">
                  <c:v>72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73</c:v>
                </c:pt>
                <c:pt idx="32">
                  <c:v>1</c:v>
                </c:pt>
                <c:pt idx="33">
                  <c:v>11</c:v>
                </c:pt>
                <c:pt idx="34">
                  <c:v>2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181</c:v>
                </c:pt>
                <c:pt idx="39">
                  <c:v>12</c:v>
                </c:pt>
                <c:pt idx="40">
                  <c:v>0</c:v>
                </c:pt>
                <c:pt idx="41">
                  <c:v>392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4</c:v>
                </c:pt>
                <c:pt idx="46">
                  <c:v>12</c:v>
                </c:pt>
                <c:pt idx="47">
                  <c:v>5</c:v>
                </c:pt>
                <c:pt idx="4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25600992"/>
        <c:axId val="525601552"/>
      </c:barChart>
      <c:catAx>
        <c:axId val="52560099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5601552"/>
        <c:crosses val="autoZero"/>
        <c:auto val="1"/>
        <c:lblAlgn val="ctr"/>
        <c:lblOffset val="100"/>
        <c:noMultiLvlLbl val="0"/>
      </c:catAx>
      <c:valAx>
        <c:axId val="5256015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5600992"/>
        <c:crosses val="max"/>
        <c:crossBetween val="midCat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BARAHONA!$C$13:$C$61</c:f>
              <c:strCache>
                <c:ptCount val="49"/>
                <c:pt idx="0">
                  <c:v>Abuso de confianza</c:v>
                </c:pt>
                <c:pt idx="1">
                  <c:v>Amenazas</c:v>
                </c:pt>
                <c:pt idx="2">
                  <c:v>Acoso sexual</c:v>
                </c:pt>
                <c:pt idx="3">
                  <c:v>Asociación de malhechores</c:v>
                </c:pt>
                <c:pt idx="4">
                  <c:v>Agresión sexual</c:v>
                </c:pt>
                <c:pt idx="5">
                  <c:v>Código menor NNA</c:v>
                </c:pt>
                <c:pt idx="6">
                  <c:v>Asesinato</c:v>
                </c:pt>
                <c:pt idx="7">
                  <c:v>Contrabando</c:v>
                </c:pt>
                <c:pt idx="8">
                  <c:v>Incendio</c:v>
                </c:pt>
                <c:pt idx="9">
                  <c:v>Derechos humanos</c:v>
                </c:pt>
                <c:pt idx="10">
                  <c:v>Complicidad</c:v>
                </c:pt>
                <c:pt idx="11">
                  <c:v>Droga distribución de droga</c:v>
                </c:pt>
                <c:pt idx="12">
                  <c:v>Droga delitos y sanciones</c:v>
                </c:pt>
                <c:pt idx="13">
                  <c:v>Código del trabajo</c:v>
                </c:pt>
                <c:pt idx="14">
                  <c:v>Homicidio</c:v>
                </c:pt>
                <c:pt idx="15">
                  <c:v>Droga uso y tráfico</c:v>
                </c:pt>
                <c:pt idx="16">
                  <c:v>Droga sanciones y circunstancias agravantes</c:v>
                </c:pt>
                <c:pt idx="17">
                  <c:v>Daños a la cosa ajena</c:v>
                </c:pt>
                <c:pt idx="18">
                  <c:v>Droga sanciones y circunstancias agravantes</c:v>
                </c:pt>
                <c:pt idx="19">
                  <c:v>Droga simple posesión</c:v>
                </c:pt>
                <c:pt idx="20">
                  <c:v>Lavado de activo</c:v>
                </c:pt>
                <c:pt idx="21">
                  <c:v>Falsificación</c:v>
                </c:pt>
                <c:pt idx="22">
                  <c:v>Incesto</c:v>
                </c:pt>
                <c:pt idx="23">
                  <c:v>Crímenes y delitos de alta tecnología</c:v>
                </c:pt>
                <c:pt idx="24">
                  <c:v>Estafa</c:v>
                </c:pt>
                <c:pt idx="25">
                  <c:v>Droga traficante de droga </c:v>
                </c:pt>
                <c:pt idx="26">
                  <c:v>Envenenamiento</c:v>
                </c:pt>
                <c:pt idx="27">
                  <c:v>Golpes y heridas</c:v>
                </c:pt>
                <c:pt idx="28">
                  <c:v>Ley de tránsito</c:v>
                </c:pt>
                <c:pt idx="29">
                  <c:v>Tentativa de asesinato</c:v>
                </c:pt>
                <c:pt idx="30">
                  <c:v>Propiedad industrial </c:v>
                </c:pt>
                <c:pt idx="31">
                  <c:v>Ley de electricidad</c:v>
                </c:pt>
                <c:pt idx="32">
                  <c:v>Ley de medio ambiente </c:v>
                </c:pt>
                <c:pt idx="33">
                  <c:v>Ley general de migración</c:v>
                </c:pt>
                <c:pt idx="34">
                  <c:v>Robo simple</c:v>
                </c:pt>
                <c:pt idx="35">
                  <c:v>Desfalco</c:v>
                </c:pt>
                <c:pt idx="36">
                  <c:v>Ley de derechos de autor </c:v>
                </c:pt>
                <c:pt idx="37">
                  <c:v>Tentativa de estupro</c:v>
                </c:pt>
                <c:pt idx="38">
                  <c:v>Porte y tenencia de armas</c:v>
                </c:pt>
                <c:pt idx="39">
                  <c:v>Rebelión</c:v>
                </c:pt>
                <c:pt idx="40">
                  <c:v>Seducción</c:v>
                </c:pt>
                <c:pt idx="41">
                  <c:v>Ley general de salud</c:v>
                </c:pt>
                <c:pt idx="42">
                  <c:v>Otros</c:v>
                </c:pt>
                <c:pt idx="43">
                  <c:v>Robo calificado</c:v>
                </c:pt>
                <c:pt idx="44">
                  <c:v>Secuestro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BARAHONA!$D$13:$D$61</c:f>
              <c:numCache>
                <c:formatCode>#,##0</c:formatCode>
                <c:ptCount val="49"/>
                <c:pt idx="0">
                  <c:v>131</c:v>
                </c:pt>
                <c:pt idx="1">
                  <c:v>788</c:v>
                </c:pt>
                <c:pt idx="2">
                  <c:v>26</c:v>
                </c:pt>
                <c:pt idx="3">
                  <c:v>149</c:v>
                </c:pt>
                <c:pt idx="4">
                  <c:v>35</c:v>
                </c:pt>
                <c:pt idx="5">
                  <c:v>408</c:v>
                </c:pt>
                <c:pt idx="6">
                  <c:v>2</c:v>
                </c:pt>
                <c:pt idx="7">
                  <c:v>0</c:v>
                </c:pt>
                <c:pt idx="8">
                  <c:v>14</c:v>
                </c:pt>
                <c:pt idx="9">
                  <c:v>4</c:v>
                </c:pt>
                <c:pt idx="10">
                  <c:v>0</c:v>
                </c:pt>
                <c:pt idx="11">
                  <c:v>78</c:v>
                </c:pt>
                <c:pt idx="12">
                  <c:v>0</c:v>
                </c:pt>
                <c:pt idx="13">
                  <c:v>29</c:v>
                </c:pt>
                <c:pt idx="14">
                  <c:v>40</c:v>
                </c:pt>
                <c:pt idx="15">
                  <c:v>57</c:v>
                </c:pt>
                <c:pt idx="16">
                  <c:v>31</c:v>
                </c:pt>
                <c:pt idx="17">
                  <c:v>101</c:v>
                </c:pt>
                <c:pt idx="18">
                  <c:v>139</c:v>
                </c:pt>
                <c:pt idx="19">
                  <c:v>2</c:v>
                </c:pt>
                <c:pt idx="20">
                  <c:v>0</c:v>
                </c:pt>
                <c:pt idx="21">
                  <c:v>16</c:v>
                </c:pt>
                <c:pt idx="22">
                  <c:v>0</c:v>
                </c:pt>
                <c:pt idx="23">
                  <c:v>134</c:v>
                </c:pt>
                <c:pt idx="24">
                  <c:v>42</c:v>
                </c:pt>
                <c:pt idx="25">
                  <c:v>23</c:v>
                </c:pt>
                <c:pt idx="26">
                  <c:v>3</c:v>
                </c:pt>
                <c:pt idx="27">
                  <c:v>617</c:v>
                </c:pt>
                <c:pt idx="28">
                  <c:v>4</c:v>
                </c:pt>
                <c:pt idx="29">
                  <c:v>3</c:v>
                </c:pt>
                <c:pt idx="30">
                  <c:v>1</c:v>
                </c:pt>
                <c:pt idx="31">
                  <c:v>0</c:v>
                </c:pt>
                <c:pt idx="32">
                  <c:v>9</c:v>
                </c:pt>
                <c:pt idx="33">
                  <c:v>2</c:v>
                </c:pt>
                <c:pt idx="34">
                  <c:v>544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98</c:v>
                </c:pt>
                <c:pt idx="39">
                  <c:v>0</c:v>
                </c:pt>
                <c:pt idx="40">
                  <c:v>10</c:v>
                </c:pt>
                <c:pt idx="41">
                  <c:v>0</c:v>
                </c:pt>
                <c:pt idx="42">
                  <c:v>374</c:v>
                </c:pt>
                <c:pt idx="43">
                  <c:v>1302</c:v>
                </c:pt>
                <c:pt idx="44">
                  <c:v>1</c:v>
                </c:pt>
                <c:pt idx="45">
                  <c:v>16</c:v>
                </c:pt>
                <c:pt idx="46">
                  <c:v>43</c:v>
                </c:pt>
                <c:pt idx="47">
                  <c:v>47</c:v>
                </c:pt>
                <c:pt idx="48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23119120"/>
        <c:axId val="423119680"/>
      </c:barChart>
      <c:catAx>
        <c:axId val="42311912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119680"/>
        <c:crosses val="autoZero"/>
        <c:auto val="1"/>
        <c:lblAlgn val="ctr"/>
        <c:lblOffset val="100"/>
        <c:noMultiLvlLbl val="0"/>
      </c:catAx>
      <c:valAx>
        <c:axId val="42311968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119120"/>
        <c:crosses val="max"/>
        <c:crossBetween val="midCat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CONSTANZA!$C$13:$C$61</c:f>
              <c:strCache>
                <c:ptCount val="49"/>
                <c:pt idx="0">
                  <c:v>Abuso de confianza</c:v>
                </c:pt>
                <c:pt idx="1">
                  <c:v>Agresión sexual</c:v>
                </c:pt>
                <c:pt idx="2">
                  <c:v>Acoso sexual</c:v>
                </c:pt>
                <c:pt idx="3">
                  <c:v>Asesinato</c:v>
                </c:pt>
                <c:pt idx="4">
                  <c:v>Código menor NNA</c:v>
                </c:pt>
                <c:pt idx="5">
                  <c:v>Amenazas</c:v>
                </c:pt>
                <c:pt idx="6">
                  <c:v>Droga traficante de droga </c:v>
                </c:pt>
                <c:pt idx="7">
                  <c:v>Asociación de malhechores</c:v>
                </c:pt>
                <c:pt idx="8">
                  <c:v>Código del trabajo</c:v>
                </c:pt>
                <c:pt idx="9">
                  <c:v>Complicidad</c:v>
                </c:pt>
                <c:pt idx="10">
                  <c:v>Crímenes y delitos de alta tecnología</c:v>
                </c:pt>
                <c:pt idx="11">
                  <c:v>Daños a la cosa ajena</c:v>
                </c:pt>
                <c:pt idx="12">
                  <c:v>Desfalco</c:v>
                </c:pt>
                <c:pt idx="13">
                  <c:v>Droga sanciones y circunstancias agravantes</c:v>
                </c:pt>
                <c:pt idx="14">
                  <c:v>Golpes y heridas</c:v>
                </c:pt>
                <c:pt idx="15">
                  <c:v>Derechos humanos</c:v>
                </c:pt>
                <c:pt idx="16">
                  <c:v>Falsificación</c:v>
                </c:pt>
                <c:pt idx="17">
                  <c:v>Droga uso y tráfico</c:v>
                </c:pt>
                <c:pt idx="18">
                  <c:v>Droga sanciones y circunstancias agravantes</c:v>
                </c:pt>
                <c:pt idx="19">
                  <c:v>Contrabando</c:v>
                </c:pt>
                <c:pt idx="20">
                  <c:v>Droga simple posesión</c:v>
                </c:pt>
                <c:pt idx="21">
                  <c:v>Incesto</c:v>
                </c:pt>
                <c:pt idx="22">
                  <c:v>Trabajo realizado y no pagado</c:v>
                </c:pt>
                <c:pt idx="23">
                  <c:v>Droga delitos y sanciones</c:v>
                </c:pt>
                <c:pt idx="24">
                  <c:v>Estafa</c:v>
                </c:pt>
                <c:pt idx="25">
                  <c:v>Ley de tránsito</c:v>
                </c:pt>
                <c:pt idx="26">
                  <c:v>Ley de medio ambiente </c:v>
                </c:pt>
                <c:pt idx="27">
                  <c:v>Tentativa de homicidio</c:v>
                </c:pt>
                <c:pt idx="28">
                  <c:v>Ley de electricidad</c:v>
                </c:pt>
                <c:pt idx="29">
                  <c:v>Droga distribución de droga</c:v>
                </c:pt>
                <c:pt idx="30">
                  <c:v>Envenenamiento</c:v>
                </c:pt>
                <c:pt idx="31">
                  <c:v>Incendio</c:v>
                </c:pt>
                <c:pt idx="32">
                  <c:v>Propiedad industrial </c:v>
                </c:pt>
                <c:pt idx="33">
                  <c:v>Ley de derechos de autor </c:v>
                </c:pt>
                <c:pt idx="34">
                  <c:v>Ley general de migración</c:v>
                </c:pt>
                <c:pt idx="35">
                  <c:v>Otros</c:v>
                </c:pt>
                <c:pt idx="36">
                  <c:v>Robo simple</c:v>
                </c:pt>
                <c:pt idx="37">
                  <c:v>Tentativa de asesinato</c:v>
                </c:pt>
                <c:pt idx="38">
                  <c:v>Violencia contra la mujer</c:v>
                </c:pt>
                <c:pt idx="39">
                  <c:v>Homicidio</c:v>
                </c:pt>
                <c:pt idx="40">
                  <c:v>Lavado de activo</c:v>
                </c:pt>
                <c:pt idx="41">
                  <c:v>Ley general de salud</c:v>
                </c:pt>
                <c:pt idx="42">
                  <c:v>Porte y tenencia de armas</c:v>
                </c:pt>
                <c:pt idx="43">
                  <c:v>Rebelión</c:v>
                </c:pt>
                <c:pt idx="44">
                  <c:v>Robo calificado</c:v>
                </c:pt>
                <c:pt idx="45">
                  <c:v>Secuestro</c:v>
                </c:pt>
                <c:pt idx="46">
                  <c:v>Seducción</c:v>
                </c:pt>
                <c:pt idx="47">
                  <c:v>Tentativa de estupro</c:v>
                </c:pt>
                <c:pt idx="48">
                  <c:v>Tentativa de robo</c:v>
                </c:pt>
              </c:strCache>
            </c:strRef>
          </c:cat>
          <c:val>
            <c:numRef>
              <c:f>CONSTANZA!$D$13:$D$61</c:f>
              <c:numCache>
                <c:formatCode>#,##0</c:formatCode>
                <c:ptCount val="49"/>
                <c:pt idx="0">
                  <c:v>27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96</c:v>
                </c:pt>
                <c:pt idx="5">
                  <c:v>76</c:v>
                </c:pt>
                <c:pt idx="6">
                  <c:v>23</c:v>
                </c:pt>
                <c:pt idx="7">
                  <c:v>11</c:v>
                </c:pt>
                <c:pt idx="8">
                  <c:v>16</c:v>
                </c:pt>
                <c:pt idx="9">
                  <c:v>1</c:v>
                </c:pt>
                <c:pt idx="10">
                  <c:v>18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47</c:v>
                </c:pt>
                <c:pt idx="15">
                  <c:v>4</c:v>
                </c:pt>
                <c:pt idx="16">
                  <c:v>55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22</c:v>
                </c:pt>
                <c:pt idx="21">
                  <c:v>0</c:v>
                </c:pt>
                <c:pt idx="22">
                  <c:v>15</c:v>
                </c:pt>
                <c:pt idx="23">
                  <c:v>0</c:v>
                </c:pt>
                <c:pt idx="24">
                  <c:v>23</c:v>
                </c:pt>
                <c:pt idx="25">
                  <c:v>3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32</c:v>
                </c:pt>
                <c:pt idx="30">
                  <c:v>1</c:v>
                </c:pt>
                <c:pt idx="31">
                  <c:v>20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210</c:v>
                </c:pt>
                <c:pt idx="36">
                  <c:v>441</c:v>
                </c:pt>
                <c:pt idx="37">
                  <c:v>1</c:v>
                </c:pt>
                <c:pt idx="38">
                  <c:v>278</c:v>
                </c:pt>
                <c:pt idx="39">
                  <c:v>13</c:v>
                </c:pt>
                <c:pt idx="40">
                  <c:v>0</c:v>
                </c:pt>
                <c:pt idx="41">
                  <c:v>0</c:v>
                </c:pt>
                <c:pt idx="42">
                  <c:v>6</c:v>
                </c:pt>
                <c:pt idx="43">
                  <c:v>7</c:v>
                </c:pt>
                <c:pt idx="44">
                  <c:v>739</c:v>
                </c:pt>
                <c:pt idx="45">
                  <c:v>0</c:v>
                </c:pt>
                <c:pt idx="46">
                  <c:v>5</c:v>
                </c:pt>
                <c:pt idx="47">
                  <c:v>0</c:v>
                </c:pt>
                <c:pt idx="48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43687952"/>
        <c:axId val="443687392"/>
      </c:barChart>
      <c:catAx>
        <c:axId val="44368795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3687392"/>
        <c:crosses val="autoZero"/>
        <c:auto val="1"/>
        <c:lblAlgn val="ctr"/>
        <c:lblOffset val="100"/>
        <c:noMultiLvlLbl val="0"/>
      </c:catAx>
      <c:valAx>
        <c:axId val="4436873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368795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DAJABÓN!$C$13:$C$61</c:f>
              <c:strCache>
                <c:ptCount val="49"/>
                <c:pt idx="0">
                  <c:v>Abuso de confianza</c:v>
                </c:pt>
                <c:pt idx="1">
                  <c:v>Amenazas</c:v>
                </c:pt>
                <c:pt idx="2">
                  <c:v>Acoso sexual</c:v>
                </c:pt>
                <c:pt idx="3">
                  <c:v>Asesinato</c:v>
                </c:pt>
                <c:pt idx="4">
                  <c:v>Agresión sexual</c:v>
                </c:pt>
                <c:pt idx="5">
                  <c:v>Asociación de malhechores</c:v>
                </c:pt>
                <c:pt idx="6">
                  <c:v>Código menor NNA</c:v>
                </c:pt>
                <c:pt idx="7">
                  <c:v>Código del trabajo</c:v>
                </c:pt>
                <c:pt idx="8">
                  <c:v>Complicidad</c:v>
                </c:pt>
                <c:pt idx="9">
                  <c:v>Crímenes y delitos de alta tecnología</c:v>
                </c:pt>
                <c:pt idx="10">
                  <c:v>Derechos humanos</c:v>
                </c:pt>
                <c:pt idx="11">
                  <c:v>Droga simple posesión</c:v>
                </c:pt>
                <c:pt idx="12">
                  <c:v>Droga sanciones y circunstancias agravantes</c:v>
                </c:pt>
                <c:pt idx="13">
                  <c:v>Contrabando</c:v>
                </c:pt>
                <c:pt idx="14">
                  <c:v>Desfalco</c:v>
                </c:pt>
                <c:pt idx="15">
                  <c:v>Estafa</c:v>
                </c:pt>
                <c:pt idx="16">
                  <c:v>Daños a la cosa ajena</c:v>
                </c:pt>
                <c:pt idx="17">
                  <c:v>Golpes y heridas</c:v>
                </c:pt>
                <c:pt idx="18">
                  <c:v>Droga sanciones y circunstancias agravantes</c:v>
                </c:pt>
                <c:pt idx="19">
                  <c:v>Droga delitos y sanciones</c:v>
                </c:pt>
                <c:pt idx="20">
                  <c:v>Droga traficante de droga </c:v>
                </c:pt>
                <c:pt idx="21">
                  <c:v>Envenenamiento</c:v>
                </c:pt>
                <c:pt idx="22">
                  <c:v>Rebelión</c:v>
                </c:pt>
                <c:pt idx="23">
                  <c:v>Trabajo realizado y no pagado</c:v>
                </c:pt>
                <c:pt idx="24">
                  <c:v>Droga uso y tráfico</c:v>
                </c:pt>
                <c:pt idx="25">
                  <c:v>Lavado de activo</c:v>
                </c:pt>
                <c:pt idx="26">
                  <c:v>Ley de derechos de autor </c:v>
                </c:pt>
                <c:pt idx="27">
                  <c:v>Ley de tránsito</c:v>
                </c:pt>
                <c:pt idx="28">
                  <c:v>Otros</c:v>
                </c:pt>
                <c:pt idx="29">
                  <c:v>Falsificación</c:v>
                </c:pt>
                <c:pt idx="30">
                  <c:v>Incendio</c:v>
                </c:pt>
                <c:pt idx="31">
                  <c:v>Secuestro</c:v>
                </c:pt>
                <c:pt idx="32">
                  <c:v>Incesto</c:v>
                </c:pt>
                <c:pt idx="33">
                  <c:v>Ley de medio ambiente </c:v>
                </c:pt>
                <c:pt idx="34">
                  <c:v>Ley general de migración</c:v>
                </c:pt>
                <c:pt idx="35">
                  <c:v>Ley general de salud</c:v>
                </c:pt>
                <c:pt idx="36">
                  <c:v>Propiedad industrial </c:v>
                </c:pt>
                <c:pt idx="37">
                  <c:v>Seducción</c:v>
                </c:pt>
                <c:pt idx="38">
                  <c:v>Tentativa de estupro</c:v>
                </c:pt>
                <c:pt idx="39">
                  <c:v>Tentativa de homicidio</c:v>
                </c:pt>
                <c:pt idx="40">
                  <c:v>Droga distribución de droga</c:v>
                </c:pt>
                <c:pt idx="41">
                  <c:v>Homicidio</c:v>
                </c:pt>
                <c:pt idx="42">
                  <c:v>Ley de electricidad</c:v>
                </c:pt>
                <c:pt idx="43">
                  <c:v>Porte y tenencia de armas</c:v>
                </c:pt>
                <c:pt idx="44">
                  <c:v>Robo calificado</c:v>
                </c:pt>
                <c:pt idx="45">
                  <c:v>Robo simple</c:v>
                </c:pt>
                <c:pt idx="46">
                  <c:v>Tentativa de asesinato</c:v>
                </c:pt>
                <c:pt idx="47">
                  <c:v>Tentativa de robo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DAJABÓN!$D$13:$D$61</c:f>
              <c:numCache>
                <c:formatCode>#,##0</c:formatCode>
                <c:ptCount val="49"/>
                <c:pt idx="0">
                  <c:v>27</c:v>
                </c:pt>
                <c:pt idx="1">
                  <c:v>153</c:v>
                </c:pt>
                <c:pt idx="2">
                  <c:v>1</c:v>
                </c:pt>
                <c:pt idx="3">
                  <c:v>4</c:v>
                </c:pt>
                <c:pt idx="4">
                  <c:v>23</c:v>
                </c:pt>
                <c:pt idx="5">
                  <c:v>21</c:v>
                </c:pt>
                <c:pt idx="6">
                  <c:v>30</c:v>
                </c:pt>
                <c:pt idx="7">
                  <c:v>3</c:v>
                </c:pt>
                <c:pt idx="8">
                  <c:v>4</c:v>
                </c:pt>
                <c:pt idx="9">
                  <c:v>27</c:v>
                </c:pt>
                <c:pt idx="10">
                  <c:v>1</c:v>
                </c:pt>
                <c:pt idx="11">
                  <c:v>20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19</c:v>
                </c:pt>
                <c:pt idx="16">
                  <c:v>0</c:v>
                </c:pt>
                <c:pt idx="17">
                  <c:v>74</c:v>
                </c:pt>
                <c:pt idx="18">
                  <c:v>2</c:v>
                </c:pt>
                <c:pt idx="19">
                  <c:v>2</c:v>
                </c:pt>
                <c:pt idx="20">
                  <c:v>27</c:v>
                </c:pt>
                <c:pt idx="21">
                  <c:v>0</c:v>
                </c:pt>
                <c:pt idx="22">
                  <c:v>5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82</c:v>
                </c:pt>
                <c:pt idx="29">
                  <c:v>5</c:v>
                </c:pt>
                <c:pt idx="30">
                  <c:v>13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5</c:v>
                </c:pt>
                <c:pt idx="39">
                  <c:v>5</c:v>
                </c:pt>
                <c:pt idx="40">
                  <c:v>29</c:v>
                </c:pt>
                <c:pt idx="41">
                  <c:v>8</c:v>
                </c:pt>
                <c:pt idx="42">
                  <c:v>0</c:v>
                </c:pt>
                <c:pt idx="43">
                  <c:v>6</c:v>
                </c:pt>
                <c:pt idx="44">
                  <c:v>228</c:v>
                </c:pt>
                <c:pt idx="45">
                  <c:v>90</c:v>
                </c:pt>
                <c:pt idx="46">
                  <c:v>1</c:v>
                </c:pt>
                <c:pt idx="47">
                  <c:v>22</c:v>
                </c:pt>
                <c:pt idx="48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82942608"/>
        <c:axId val="382942048"/>
      </c:barChart>
      <c:catAx>
        <c:axId val="382942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2942048"/>
        <c:crosses val="autoZero"/>
        <c:auto val="1"/>
        <c:lblAlgn val="ctr"/>
        <c:lblOffset val="100"/>
        <c:noMultiLvlLbl val="0"/>
      </c:catAx>
      <c:valAx>
        <c:axId val="3829420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29426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'DISTRITO NACIONAL'!$C$13:$C$61</c:f>
              <c:strCache>
                <c:ptCount val="49"/>
                <c:pt idx="0">
                  <c:v>Código del trabajo</c:v>
                </c:pt>
                <c:pt idx="1">
                  <c:v>Abuso de confianza</c:v>
                </c:pt>
                <c:pt idx="2">
                  <c:v>Asociación de malhechores</c:v>
                </c:pt>
                <c:pt idx="3">
                  <c:v>Derechos humanos</c:v>
                </c:pt>
                <c:pt idx="4">
                  <c:v>Contrabando</c:v>
                </c:pt>
                <c:pt idx="5">
                  <c:v>Droga delitos y sanciones</c:v>
                </c:pt>
                <c:pt idx="6">
                  <c:v>Asesinato</c:v>
                </c:pt>
                <c:pt idx="7">
                  <c:v>Droga sanciones y circunstancias agravantes</c:v>
                </c:pt>
                <c:pt idx="8">
                  <c:v>Agresión sexual</c:v>
                </c:pt>
                <c:pt idx="9">
                  <c:v>Droga traficante de droga </c:v>
                </c:pt>
                <c:pt idx="10">
                  <c:v>Daños a la cosa ajena</c:v>
                </c:pt>
                <c:pt idx="11">
                  <c:v>Acoso sexual</c:v>
                </c:pt>
                <c:pt idx="12">
                  <c:v>Código menor NNA</c:v>
                </c:pt>
                <c:pt idx="13">
                  <c:v>Envenenamiento</c:v>
                </c:pt>
                <c:pt idx="14">
                  <c:v>Droga simple posesión</c:v>
                </c:pt>
                <c:pt idx="15">
                  <c:v>Ley de derechos de autor </c:v>
                </c:pt>
                <c:pt idx="16">
                  <c:v>Amenazas</c:v>
                </c:pt>
                <c:pt idx="17">
                  <c:v>Complicidad</c:v>
                </c:pt>
                <c:pt idx="18">
                  <c:v>Secuestro</c:v>
                </c:pt>
                <c:pt idx="19">
                  <c:v>Estafa</c:v>
                </c:pt>
                <c:pt idx="20">
                  <c:v>Homicidio</c:v>
                </c:pt>
                <c:pt idx="21">
                  <c:v>Droga sanciones y circunstancias agravantes</c:v>
                </c:pt>
                <c:pt idx="22">
                  <c:v>Crímenes y delitos de alta tecnología</c:v>
                </c:pt>
                <c:pt idx="23">
                  <c:v>Otros</c:v>
                </c:pt>
                <c:pt idx="24">
                  <c:v>Robo calificado</c:v>
                </c:pt>
                <c:pt idx="25">
                  <c:v>Golpes y heridas</c:v>
                </c:pt>
                <c:pt idx="26">
                  <c:v>Ley general de salud</c:v>
                </c:pt>
                <c:pt idx="27">
                  <c:v>Trabajo realizado y no pagado</c:v>
                </c:pt>
                <c:pt idx="28">
                  <c:v>Ley general de migración</c:v>
                </c:pt>
                <c:pt idx="29">
                  <c:v>Porte y tenencia de armas</c:v>
                </c:pt>
                <c:pt idx="30">
                  <c:v>Ley de medio ambiente </c:v>
                </c:pt>
                <c:pt idx="31">
                  <c:v>Ley de tránsito</c:v>
                </c:pt>
                <c:pt idx="32">
                  <c:v>Propiedad industrial </c:v>
                </c:pt>
                <c:pt idx="33">
                  <c:v>Desfalco</c:v>
                </c:pt>
                <c:pt idx="34">
                  <c:v>Droga uso y tráfico</c:v>
                </c:pt>
                <c:pt idx="35">
                  <c:v>Lavado de activo</c:v>
                </c:pt>
                <c:pt idx="36">
                  <c:v>Rebelión</c:v>
                </c:pt>
                <c:pt idx="37">
                  <c:v>Tráfico ilícito de migrantes y trata de personas</c:v>
                </c:pt>
                <c:pt idx="38">
                  <c:v>Droga distribución de droga</c:v>
                </c:pt>
                <c:pt idx="39">
                  <c:v>Falsificación</c:v>
                </c:pt>
                <c:pt idx="40">
                  <c:v>Incendio</c:v>
                </c:pt>
                <c:pt idx="41">
                  <c:v>Incesto</c:v>
                </c:pt>
                <c:pt idx="42">
                  <c:v>Ley de electricidad</c:v>
                </c:pt>
                <c:pt idx="43">
                  <c:v>Robo simple</c:v>
                </c:pt>
                <c:pt idx="44">
                  <c:v>Seducción</c:v>
                </c:pt>
                <c:pt idx="45">
                  <c:v>Tentativa de asesinato</c:v>
                </c:pt>
                <c:pt idx="46">
                  <c:v>Tentativa de estupro</c:v>
                </c:pt>
                <c:pt idx="47">
                  <c:v>Tentativa de homicidio</c:v>
                </c:pt>
                <c:pt idx="48">
                  <c:v>Tentativa de robo</c:v>
                </c:pt>
              </c:strCache>
            </c:strRef>
          </c:cat>
          <c:val>
            <c:numRef>
              <c:f>'DISTRITO NACIONAL'!$D$13:$D$61</c:f>
              <c:numCache>
                <c:formatCode>#,##0</c:formatCode>
                <c:ptCount val="49"/>
                <c:pt idx="0">
                  <c:v>0</c:v>
                </c:pt>
                <c:pt idx="1">
                  <c:v>14</c:v>
                </c:pt>
                <c:pt idx="2">
                  <c:v>292</c:v>
                </c:pt>
                <c:pt idx="3">
                  <c:v>3</c:v>
                </c:pt>
                <c:pt idx="4">
                  <c:v>0</c:v>
                </c:pt>
                <c:pt idx="5">
                  <c:v>14</c:v>
                </c:pt>
                <c:pt idx="6">
                  <c:v>19</c:v>
                </c:pt>
                <c:pt idx="7">
                  <c:v>0</c:v>
                </c:pt>
                <c:pt idx="8">
                  <c:v>23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57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17</c:v>
                </c:pt>
                <c:pt idx="17">
                  <c:v>7</c:v>
                </c:pt>
                <c:pt idx="18">
                  <c:v>0</c:v>
                </c:pt>
                <c:pt idx="19">
                  <c:v>65</c:v>
                </c:pt>
                <c:pt idx="20">
                  <c:v>148</c:v>
                </c:pt>
                <c:pt idx="21">
                  <c:v>1</c:v>
                </c:pt>
                <c:pt idx="22">
                  <c:v>322</c:v>
                </c:pt>
                <c:pt idx="23">
                  <c:v>169</c:v>
                </c:pt>
                <c:pt idx="24">
                  <c:v>393</c:v>
                </c:pt>
                <c:pt idx="25">
                  <c:v>385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203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10</c:v>
                </c:pt>
                <c:pt idx="35">
                  <c:v>7</c:v>
                </c:pt>
                <c:pt idx="36">
                  <c:v>5</c:v>
                </c:pt>
                <c:pt idx="37">
                  <c:v>2</c:v>
                </c:pt>
                <c:pt idx="38">
                  <c:v>824</c:v>
                </c:pt>
                <c:pt idx="39">
                  <c:v>81</c:v>
                </c:pt>
                <c:pt idx="40">
                  <c:v>5</c:v>
                </c:pt>
                <c:pt idx="41">
                  <c:v>5</c:v>
                </c:pt>
                <c:pt idx="42">
                  <c:v>0</c:v>
                </c:pt>
                <c:pt idx="43">
                  <c:v>106</c:v>
                </c:pt>
                <c:pt idx="44">
                  <c:v>3</c:v>
                </c:pt>
                <c:pt idx="45">
                  <c:v>4</c:v>
                </c:pt>
                <c:pt idx="46">
                  <c:v>1</c:v>
                </c:pt>
                <c:pt idx="47">
                  <c:v>48</c:v>
                </c:pt>
                <c:pt idx="48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83023312"/>
        <c:axId val="383025552"/>
      </c:barChart>
      <c:catAx>
        <c:axId val="38302331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3025552"/>
        <c:crosses val="autoZero"/>
        <c:auto val="1"/>
        <c:lblAlgn val="ctr"/>
        <c:lblOffset val="100"/>
        <c:noMultiLvlLbl val="0"/>
      </c:catAx>
      <c:valAx>
        <c:axId val="3830255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302331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DUARTE!$C$13:$C$61</c:f>
              <c:strCache>
                <c:ptCount val="49"/>
                <c:pt idx="0">
                  <c:v>Amenazas</c:v>
                </c:pt>
                <c:pt idx="1">
                  <c:v>Abuso de confianza</c:v>
                </c:pt>
                <c:pt idx="2">
                  <c:v>Acoso sexual</c:v>
                </c:pt>
                <c:pt idx="3">
                  <c:v>Asociación de malhechores</c:v>
                </c:pt>
                <c:pt idx="4">
                  <c:v>Crímenes y delitos de alta tecnología</c:v>
                </c:pt>
                <c:pt idx="5">
                  <c:v>Agresión sexual</c:v>
                </c:pt>
                <c:pt idx="6">
                  <c:v>Código menor NNA</c:v>
                </c:pt>
                <c:pt idx="7">
                  <c:v>Asesinato</c:v>
                </c:pt>
                <c:pt idx="8">
                  <c:v>Contrabando</c:v>
                </c:pt>
                <c:pt idx="9">
                  <c:v>Complicidad</c:v>
                </c:pt>
                <c:pt idx="10">
                  <c:v>Droga delitos y sanciones</c:v>
                </c:pt>
                <c:pt idx="11">
                  <c:v>Droga uso y tráfico</c:v>
                </c:pt>
                <c:pt idx="12">
                  <c:v>Droga simple posesión</c:v>
                </c:pt>
                <c:pt idx="13">
                  <c:v>Daños a la cosa ajena</c:v>
                </c:pt>
                <c:pt idx="14">
                  <c:v>Desfalco</c:v>
                </c:pt>
                <c:pt idx="15">
                  <c:v>Droga distribución de droga</c:v>
                </c:pt>
                <c:pt idx="16">
                  <c:v>Droga traficante de droga </c:v>
                </c:pt>
                <c:pt idx="17">
                  <c:v>Droga sanciones y circunstancias agravantes</c:v>
                </c:pt>
                <c:pt idx="18">
                  <c:v>Envenenamiento</c:v>
                </c:pt>
                <c:pt idx="19">
                  <c:v>Estafa</c:v>
                </c:pt>
                <c:pt idx="20">
                  <c:v>Golpes y heridas</c:v>
                </c:pt>
                <c:pt idx="21">
                  <c:v>Código del trabajo</c:v>
                </c:pt>
                <c:pt idx="22">
                  <c:v>Derechos humanos</c:v>
                </c:pt>
                <c:pt idx="23">
                  <c:v>Homicidio</c:v>
                </c:pt>
                <c:pt idx="24">
                  <c:v>Tentativa de asesinato</c:v>
                </c:pt>
                <c:pt idx="25">
                  <c:v>Droga sanciones y circunstancias agravantes</c:v>
                </c:pt>
                <c:pt idx="26">
                  <c:v>Incendio</c:v>
                </c:pt>
                <c:pt idx="27">
                  <c:v>Ley general de salud</c:v>
                </c:pt>
                <c:pt idx="28">
                  <c:v>Falsificación</c:v>
                </c:pt>
                <c:pt idx="29">
                  <c:v>Incesto</c:v>
                </c:pt>
                <c:pt idx="30">
                  <c:v>Lavado de activo</c:v>
                </c:pt>
                <c:pt idx="31">
                  <c:v>Ley de derechos de autor </c:v>
                </c:pt>
                <c:pt idx="32">
                  <c:v>Ley de electricidad</c:v>
                </c:pt>
                <c:pt idx="33">
                  <c:v>Ley de medio ambiente </c:v>
                </c:pt>
                <c:pt idx="34">
                  <c:v>Ley de tránsito</c:v>
                </c:pt>
                <c:pt idx="35">
                  <c:v>Ley general de migración</c:v>
                </c:pt>
                <c:pt idx="36">
                  <c:v>Otros</c:v>
                </c:pt>
                <c:pt idx="37">
                  <c:v>Porte y tenencia de armas</c:v>
                </c:pt>
                <c:pt idx="38">
                  <c:v>Propiedad industrial </c:v>
                </c:pt>
                <c:pt idx="39">
                  <c:v>Rebelión</c:v>
                </c:pt>
                <c:pt idx="40">
                  <c:v>Robo calificado</c:v>
                </c:pt>
                <c:pt idx="41">
                  <c:v>Robo simple</c:v>
                </c:pt>
                <c:pt idx="42">
                  <c:v>Secuestro</c:v>
                </c:pt>
                <c:pt idx="43">
                  <c:v>Seducción</c:v>
                </c:pt>
                <c:pt idx="44">
                  <c:v>Tentativa de estupro</c:v>
                </c:pt>
                <c:pt idx="45">
                  <c:v>Tentativa de homicidio</c:v>
                </c:pt>
                <c:pt idx="46">
                  <c:v>Tentativa de robo</c:v>
                </c:pt>
                <c:pt idx="47">
                  <c:v>Trabajo realizado y no pagado</c:v>
                </c:pt>
                <c:pt idx="48">
                  <c:v>Tráfico ilícito de migrantes y trata de personas</c:v>
                </c:pt>
              </c:strCache>
            </c:strRef>
          </c:cat>
          <c:val>
            <c:numRef>
              <c:f>DUARTE!$D$13:$D$61</c:f>
              <c:numCache>
                <c:formatCode>#,##0</c:formatCode>
                <c:ptCount val="49"/>
                <c:pt idx="0">
                  <c:v>124</c:v>
                </c:pt>
                <c:pt idx="1">
                  <c:v>10</c:v>
                </c:pt>
                <c:pt idx="2">
                  <c:v>0</c:v>
                </c:pt>
                <c:pt idx="3">
                  <c:v>13</c:v>
                </c:pt>
                <c:pt idx="4">
                  <c:v>2</c:v>
                </c:pt>
                <c:pt idx="5">
                  <c:v>7</c:v>
                </c:pt>
                <c:pt idx="6">
                  <c:v>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25</c:v>
                </c:pt>
                <c:pt idx="17">
                  <c:v>1</c:v>
                </c:pt>
                <c:pt idx="18">
                  <c:v>0</c:v>
                </c:pt>
                <c:pt idx="19">
                  <c:v>6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6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28</c:v>
                </c:pt>
                <c:pt idx="37">
                  <c:v>8</c:v>
                </c:pt>
                <c:pt idx="38">
                  <c:v>0</c:v>
                </c:pt>
                <c:pt idx="39">
                  <c:v>0</c:v>
                </c:pt>
                <c:pt idx="40">
                  <c:v>70</c:v>
                </c:pt>
                <c:pt idx="41">
                  <c:v>24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1</c:v>
                </c:pt>
                <c:pt idx="47">
                  <c:v>8</c:v>
                </c:pt>
                <c:pt idx="4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76666848"/>
        <c:axId val="376663488"/>
      </c:barChart>
      <c:catAx>
        <c:axId val="37666684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6663488"/>
        <c:crosses val="autoZero"/>
        <c:auto val="1"/>
        <c:lblAlgn val="ctr"/>
        <c:lblOffset val="100"/>
        <c:noMultiLvlLbl val="0"/>
      </c:catAx>
      <c:valAx>
        <c:axId val="37666348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666684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32303</xdr:colOff>
      <xdr:row>10</xdr:row>
      <xdr:rowOff>190501</xdr:rowOff>
    </xdr:from>
    <xdr:to>
      <xdr:col>13</xdr:col>
      <xdr:colOff>560294</xdr:colOff>
      <xdr:row>65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538069</xdr:colOff>
      <xdr:row>0</xdr:row>
      <xdr:rowOff>0</xdr:rowOff>
    </xdr:from>
    <xdr:to>
      <xdr:col>6</xdr:col>
      <xdr:colOff>445311</xdr:colOff>
      <xdr:row>3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731745" y="0"/>
          <a:ext cx="56839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60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61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179295</xdr:rowOff>
    </xdr:from>
    <xdr:to>
      <xdr:col>10</xdr:col>
      <xdr:colOff>649940</xdr:colOff>
      <xdr:row>64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41911" y="0"/>
          <a:ext cx="1115204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165652</xdr:colOff>
      <xdr:row>10</xdr:row>
      <xdr:rowOff>171451</xdr:rowOff>
    </xdr:from>
    <xdr:to>
      <xdr:col>10</xdr:col>
      <xdr:colOff>660026</xdr:colOff>
      <xdr:row>57</xdr:row>
      <xdr:rowOff>236883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63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60877</xdr:colOff>
      <xdr:row>10</xdr:row>
      <xdr:rowOff>190501</xdr:rowOff>
    </xdr:from>
    <xdr:to>
      <xdr:col>10</xdr:col>
      <xdr:colOff>555251</xdr:colOff>
      <xdr:row>60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63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123264</xdr:colOff>
      <xdr:row>0</xdr:row>
      <xdr:rowOff>133010</xdr:rowOff>
    </xdr:from>
    <xdr:to>
      <xdr:col>5</xdr:col>
      <xdr:colOff>43522</xdr:colOff>
      <xdr:row>4</xdr:row>
      <xdr:rowOff>75032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55676" y="133010"/>
          <a:ext cx="1063258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1630699</xdr:colOff>
      <xdr:row>0</xdr:row>
      <xdr:rowOff>116444</xdr:rowOff>
    </xdr:from>
    <xdr:to>
      <xdr:col>2</xdr:col>
      <xdr:colOff>2693957</xdr:colOff>
      <xdr:row>4</xdr:row>
      <xdr:rowOff>58466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99525" y="116444"/>
          <a:ext cx="1063258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371742</xdr:colOff>
      <xdr:row>0</xdr:row>
      <xdr:rowOff>124727</xdr:rowOff>
    </xdr:from>
    <xdr:to>
      <xdr:col>5</xdr:col>
      <xdr:colOff>292000</xdr:colOff>
      <xdr:row>4</xdr:row>
      <xdr:rowOff>66749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91242" y="124727"/>
          <a:ext cx="988715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529112</xdr:colOff>
      <xdr:row>0</xdr:row>
      <xdr:rowOff>116445</xdr:rowOff>
    </xdr:from>
    <xdr:to>
      <xdr:col>4</xdr:col>
      <xdr:colOff>391392</xdr:colOff>
      <xdr:row>4</xdr:row>
      <xdr:rowOff>58467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91242" y="116445"/>
          <a:ext cx="988715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338125</xdr:colOff>
      <xdr:row>0</xdr:row>
      <xdr:rowOff>124727</xdr:rowOff>
    </xdr:from>
    <xdr:to>
      <xdr:col>5</xdr:col>
      <xdr:colOff>258383</xdr:colOff>
      <xdr:row>4</xdr:row>
      <xdr:rowOff>66749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6066" y="124727"/>
          <a:ext cx="704670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1630699</xdr:colOff>
      <xdr:row>0</xdr:row>
      <xdr:rowOff>116444</xdr:rowOff>
    </xdr:from>
    <xdr:to>
      <xdr:col>2</xdr:col>
      <xdr:colOff>2581275</xdr:colOff>
      <xdr:row>4</xdr:row>
      <xdr:rowOff>58466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2424" y="116444"/>
          <a:ext cx="950576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2077958</xdr:colOff>
      <xdr:row>0</xdr:row>
      <xdr:rowOff>124239</xdr:rowOff>
    </xdr:from>
    <xdr:to>
      <xdr:col>3</xdr:col>
      <xdr:colOff>374825</xdr:colOff>
      <xdr:row>4</xdr:row>
      <xdr:rowOff>66261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75284" y="124239"/>
          <a:ext cx="698824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529112</xdr:colOff>
      <xdr:row>0</xdr:row>
      <xdr:rowOff>116445</xdr:rowOff>
    </xdr:from>
    <xdr:to>
      <xdr:col>4</xdr:col>
      <xdr:colOff>391392</xdr:colOff>
      <xdr:row>4</xdr:row>
      <xdr:rowOff>58467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86687" y="116445"/>
          <a:ext cx="986230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748602</xdr:colOff>
      <xdr:row>0</xdr:row>
      <xdr:rowOff>63021</xdr:rowOff>
    </xdr:from>
    <xdr:to>
      <xdr:col>4</xdr:col>
      <xdr:colOff>445229</xdr:colOff>
      <xdr:row>4</xdr:row>
      <xdr:rowOff>5043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7577" y="63021"/>
          <a:ext cx="830102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371742</xdr:colOff>
      <xdr:row>0</xdr:row>
      <xdr:rowOff>124727</xdr:rowOff>
    </xdr:from>
    <xdr:to>
      <xdr:col>5</xdr:col>
      <xdr:colOff>292000</xdr:colOff>
      <xdr:row>4</xdr:row>
      <xdr:rowOff>66749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67442" y="124727"/>
          <a:ext cx="701308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2192258</xdr:colOff>
      <xdr:row>0</xdr:row>
      <xdr:rowOff>105189</xdr:rowOff>
    </xdr:from>
    <xdr:to>
      <xdr:col>3</xdr:col>
      <xdr:colOff>489125</xdr:colOff>
      <xdr:row>4</xdr:row>
      <xdr:rowOff>47211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30558" y="105189"/>
          <a:ext cx="697167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32302</xdr:colOff>
      <xdr:row>10</xdr:row>
      <xdr:rowOff>190501</xdr:rowOff>
    </xdr:from>
    <xdr:to>
      <xdr:col>10</xdr:col>
      <xdr:colOff>526676</xdr:colOff>
      <xdr:row>62</xdr:row>
      <xdr:rowOff>8283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481852</xdr:colOff>
      <xdr:row>0</xdr:row>
      <xdr:rowOff>0</xdr:rowOff>
    </xdr:from>
    <xdr:to>
      <xdr:col>4</xdr:col>
      <xdr:colOff>823850</xdr:colOff>
      <xdr:row>4</xdr:row>
      <xdr:rowOff>56029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34627" y="0"/>
          <a:ext cx="111352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C15"/>
  <sheetViews>
    <sheetView workbookViewId="0">
      <selection activeCell="D8" sqref="D8"/>
    </sheetView>
  </sheetViews>
  <sheetFormatPr baseColWidth="10" defaultRowHeight="15" x14ac:dyDescent="0.25"/>
  <cols>
    <col min="1" max="1" width="4.28515625" customWidth="1"/>
    <col min="3" max="3" width="72.85546875" bestFit="1" customWidth="1"/>
  </cols>
  <sheetData>
    <row r="3" spans="2:3" x14ac:dyDescent="0.25">
      <c r="B3" s="7" t="s">
        <v>37</v>
      </c>
      <c r="C3" t="s">
        <v>0</v>
      </c>
    </row>
    <row r="4" spans="2:3" x14ac:dyDescent="0.25">
      <c r="B4" s="7" t="s">
        <v>38</v>
      </c>
      <c r="C4" t="s">
        <v>158</v>
      </c>
    </row>
    <row r="5" spans="2:3" x14ac:dyDescent="0.25">
      <c r="B5" s="7" t="s">
        <v>39</v>
      </c>
      <c r="C5" t="s">
        <v>49</v>
      </c>
    </row>
    <row r="6" spans="2:3" x14ac:dyDescent="0.25">
      <c r="B6" s="7" t="s">
        <v>40</v>
      </c>
      <c r="C6" s="50" t="s">
        <v>115</v>
      </c>
    </row>
    <row r="7" spans="2:3" x14ac:dyDescent="0.25">
      <c r="B7" s="7" t="s">
        <v>40</v>
      </c>
      <c r="C7" s="50" t="s">
        <v>152</v>
      </c>
    </row>
    <row r="8" spans="2:3" x14ac:dyDescent="0.25">
      <c r="B8" s="7" t="s">
        <v>41</v>
      </c>
      <c r="C8" t="s">
        <v>114</v>
      </c>
    </row>
    <row r="11" spans="2:3" x14ac:dyDescent="0.25">
      <c r="B11" s="7" t="s">
        <v>4</v>
      </c>
    </row>
    <row r="12" spans="2:3" x14ac:dyDescent="0.25">
      <c r="B12" s="7" t="s">
        <v>42</v>
      </c>
      <c r="C12" t="s">
        <v>50</v>
      </c>
    </row>
    <row r="13" spans="2:3" x14ac:dyDescent="0.25">
      <c r="B13" s="7" t="s">
        <v>43</v>
      </c>
      <c r="C13" t="s">
        <v>51</v>
      </c>
    </row>
    <row r="14" spans="2:3" x14ac:dyDescent="0.25">
      <c r="B14" s="7" t="s">
        <v>44</v>
      </c>
      <c r="C14" t="s">
        <v>3</v>
      </c>
    </row>
    <row r="15" spans="2:3" x14ac:dyDescent="0.25">
      <c r="B15" s="7" t="s">
        <v>45</v>
      </c>
      <c r="C15" t="s">
        <v>46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117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CONTENEDOR!F11</f>
        <v>Código del trabajo</v>
      </c>
      <c r="D13" s="14">
        <f>CONTENEDOR!L11</f>
        <v>0</v>
      </c>
      <c r="E13" s="15">
        <f>D13/$D$65</f>
        <v>0</v>
      </c>
    </row>
    <row r="14" spans="1:11" ht="20.100000000000001" customHeight="1" x14ac:dyDescent="0.3">
      <c r="A14" s="11"/>
      <c r="B14" s="12">
        <v>2</v>
      </c>
      <c r="C14" s="13" t="str">
        <f>CONTENEDOR!F5</f>
        <v>Abuso de confianza</v>
      </c>
      <c r="D14" s="14">
        <f>CONTENEDOR!L5</f>
        <v>14</v>
      </c>
      <c r="E14" s="15">
        <f t="shared" ref="E14:E65" si="0">D14/$D$65</f>
        <v>4.0103122314523064E-3</v>
      </c>
    </row>
    <row r="15" spans="1:11" ht="20.100000000000001" customHeight="1" x14ac:dyDescent="0.3">
      <c r="A15" s="11"/>
      <c r="B15" s="12">
        <v>3</v>
      </c>
      <c r="C15" s="13" t="str">
        <f>CONTENEDOR!F10</f>
        <v>Asociación de malhechores</v>
      </c>
      <c r="D15" s="14">
        <f>CONTENEDOR!L10</f>
        <v>292</v>
      </c>
      <c r="E15" s="15">
        <f t="shared" si="0"/>
        <v>8.3643655113148099E-2</v>
      </c>
    </row>
    <row r="16" spans="1:11" ht="20.100000000000001" customHeight="1" x14ac:dyDescent="0.3">
      <c r="A16" s="11"/>
      <c r="B16" s="12">
        <v>4</v>
      </c>
      <c r="C16" s="13" t="str">
        <f>CONTENEDOR!F17</f>
        <v>Derechos humanos</v>
      </c>
      <c r="D16" s="14">
        <f>CONTENEDOR!L17</f>
        <v>3</v>
      </c>
      <c r="E16" s="15">
        <f t="shared" si="0"/>
        <v>8.5935262102549413E-4</v>
      </c>
    </row>
    <row r="17" spans="1:5" ht="20.100000000000001" customHeight="1" x14ac:dyDescent="0.3">
      <c r="A17" s="11"/>
      <c r="B17" s="12">
        <v>5</v>
      </c>
      <c r="C17" s="13" t="str">
        <f>CONTENEDOR!F14</f>
        <v>Contrabando</v>
      </c>
      <c r="D17" s="14">
        <f>CONTENEDOR!L14</f>
        <v>0</v>
      </c>
      <c r="E17" s="15">
        <f t="shared" si="0"/>
        <v>0</v>
      </c>
    </row>
    <row r="18" spans="1:5" ht="20.100000000000001" customHeight="1" x14ac:dyDescent="0.3">
      <c r="A18" s="11"/>
      <c r="B18" s="12">
        <v>6</v>
      </c>
      <c r="C18" s="13" t="str">
        <f>CONTENEDOR!F20</f>
        <v>Droga delitos y sanciones</v>
      </c>
      <c r="D18" s="14">
        <f>CONTENEDOR!L20</f>
        <v>14</v>
      </c>
      <c r="E18" s="15">
        <f t="shared" si="0"/>
        <v>4.0103122314523064E-3</v>
      </c>
    </row>
    <row r="19" spans="1:5" ht="20.100000000000001" customHeight="1" x14ac:dyDescent="0.3">
      <c r="A19" s="11"/>
      <c r="B19" s="12">
        <v>7</v>
      </c>
      <c r="C19" s="13" t="str">
        <f>CONTENEDOR!F9</f>
        <v>Asesinato</v>
      </c>
      <c r="D19" s="14">
        <f>CONTENEDOR!L9</f>
        <v>19</v>
      </c>
      <c r="E19" s="15">
        <f t="shared" si="0"/>
        <v>5.4425665998281293E-3</v>
      </c>
    </row>
    <row r="20" spans="1:5" ht="20.100000000000001" customHeight="1" x14ac:dyDescent="0.3">
      <c r="A20" s="11"/>
      <c r="B20" s="12">
        <v>8</v>
      </c>
      <c r="C20" s="13" t="str">
        <f>CONTENEDOR!F19</f>
        <v>Droga sanciones y circunstancias agravantes</v>
      </c>
      <c r="D20" s="14">
        <f>CONTENEDOR!L19</f>
        <v>0</v>
      </c>
      <c r="E20" s="15">
        <f t="shared" si="0"/>
        <v>0</v>
      </c>
    </row>
    <row r="21" spans="1:5" ht="20.100000000000001" customHeight="1" x14ac:dyDescent="0.3">
      <c r="A21" s="11"/>
      <c r="B21" s="12">
        <v>9</v>
      </c>
      <c r="C21" s="13" t="str">
        <f>CONTENEDOR!F7</f>
        <v>Agresión sexual</v>
      </c>
      <c r="D21" s="14">
        <f>CONTENEDOR!L7</f>
        <v>23</v>
      </c>
      <c r="E21" s="15">
        <f t="shared" si="0"/>
        <v>6.5883700945287881E-3</v>
      </c>
    </row>
    <row r="22" spans="1:5" ht="20.100000000000001" customHeight="1" x14ac:dyDescent="0.3">
      <c r="A22" s="11"/>
      <c r="B22" s="12">
        <v>10</v>
      </c>
      <c r="C22" s="13" t="str">
        <f>CONTENEDOR!F24</f>
        <v xml:space="preserve">Droga traficante de droga </v>
      </c>
      <c r="D22" s="14">
        <f>CONTENEDOR!L24</f>
        <v>7</v>
      </c>
      <c r="E22" s="15">
        <f t="shared" si="0"/>
        <v>2.0051561157261532E-3</v>
      </c>
    </row>
    <row r="23" spans="1:5" ht="20.100000000000001" customHeight="1" x14ac:dyDescent="0.3">
      <c r="A23" s="11"/>
      <c r="B23" s="12">
        <v>11</v>
      </c>
      <c r="C23" s="13" t="str">
        <f>CONTENEDOR!F16</f>
        <v>Daños a la cosa ajena</v>
      </c>
      <c r="D23" s="14">
        <f>CONTENEDOR!L16</f>
        <v>0</v>
      </c>
      <c r="E23" s="15">
        <f t="shared" si="0"/>
        <v>0</v>
      </c>
    </row>
    <row r="24" spans="1:5" ht="20.100000000000001" customHeight="1" x14ac:dyDescent="0.3">
      <c r="A24" s="11"/>
      <c r="B24" s="12">
        <v>12</v>
      </c>
      <c r="C24" s="13" t="str">
        <f>CONTENEDOR!F6</f>
        <v>Acoso sexual</v>
      </c>
      <c r="D24" s="14">
        <f>CONTENEDOR!L6</f>
        <v>0</v>
      </c>
      <c r="E24" s="15">
        <f t="shared" si="0"/>
        <v>0</v>
      </c>
    </row>
    <row r="25" spans="1:5" ht="20.100000000000001" customHeight="1" x14ac:dyDescent="0.3">
      <c r="A25" s="11"/>
      <c r="B25" s="12">
        <v>13</v>
      </c>
      <c r="C25" s="13" t="str">
        <f>CONTENEDOR!F12</f>
        <v>Código menor NNA</v>
      </c>
      <c r="D25" s="14">
        <f>CONTENEDOR!L12</f>
        <v>57</v>
      </c>
      <c r="E25" s="15">
        <f t="shared" si="0"/>
        <v>1.6327699799484389E-2</v>
      </c>
    </row>
    <row r="26" spans="1:5" ht="20.100000000000001" customHeight="1" x14ac:dyDescent="0.3">
      <c r="A26" s="11"/>
      <c r="B26" s="12">
        <v>14</v>
      </c>
      <c r="C26" s="13" t="str">
        <f>CONTENEDOR!F26</f>
        <v>Envenenamiento</v>
      </c>
      <c r="D26" s="14">
        <f>CONTENEDOR!L26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CONTENEDOR!F23</f>
        <v>Droga simple posesión</v>
      </c>
      <c r="D27" s="14">
        <f>CONTENEDOR!L23</f>
        <v>1</v>
      </c>
      <c r="E27" s="15">
        <f t="shared" si="0"/>
        <v>2.8645087367516471E-4</v>
      </c>
    </row>
    <row r="28" spans="1:5" ht="20.100000000000001" customHeight="1" x14ac:dyDescent="0.3">
      <c r="A28" s="11"/>
      <c r="B28" s="12">
        <v>16</v>
      </c>
      <c r="C28" s="13" t="str">
        <f>CONTENEDOR!F34</f>
        <v xml:space="preserve">Ley de derechos de autor </v>
      </c>
      <c r="D28" s="14">
        <f>CONTENEDOR!L34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CONTENEDOR!F8</f>
        <v>Amenazas</v>
      </c>
      <c r="D29" s="14">
        <f>CONTENEDOR!L8</f>
        <v>17</v>
      </c>
      <c r="E29" s="15">
        <f t="shared" si="0"/>
        <v>4.8696648524778003E-3</v>
      </c>
    </row>
    <row r="30" spans="1:5" ht="20.100000000000001" customHeight="1" x14ac:dyDescent="0.3">
      <c r="A30" s="11"/>
      <c r="B30" s="12">
        <v>18</v>
      </c>
      <c r="C30" s="13" t="str">
        <f>CONTENEDOR!F13</f>
        <v>Complicidad</v>
      </c>
      <c r="D30" s="14">
        <f>CONTENEDOR!L13</f>
        <v>7</v>
      </c>
      <c r="E30" s="15">
        <f t="shared" si="0"/>
        <v>2.0051561157261532E-3</v>
      </c>
    </row>
    <row r="31" spans="1:5" ht="20.100000000000001" customHeight="1" x14ac:dyDescent="0.3">
      <c r="A31" s="11"/>
      <c r="B31" s="12">
        <v>19</v>
      </c>
      <c r="C31" s="13" t="str">
        <f>CONTENEDOR!F46</f>
        <v>Secuestro</v>
      </c>
      <c r="D31" s="14">
        <f>CONTENEDOR!L46</f>
        <v>0</v>
      </c>
      <c r="E31" s="15">
        <f t="shared" si="0"/>
        <v>0</v>
      </c>
    </row>
    <row r="32" spans="1:5" ht="20.100000000000001" customHeight="1" x14ac:dyDescent="0.3">
      <c r="A32" s="11"/>
      <c r="B32" s="12">
        <v>20</v>
      </c>
      <c r="C32" s="13" t="str">
        <f>CONTENEDOR!F27</f>
        <v>Estafa</v>
      </c>
      <c r="D32" s="14">
        <f>CONTENEDOR!L27</f>
        <v>65</v>
      </c>
      <c r="E32" s="15">
        <f t="shared" si="0"/>
        <v>1.8619306788885705E-2</v>
      </c>
    </row>
    <row r="33" spans="1:5" ht="20.100000000000001" customHeight="1" x14ac:dyDescent="0.3">
      <c r="A33" s="11"/>
      <c r="B33" s="12">
        <v>21</v>
      </c>
      <c r="C33" s="13" t="str">
        <f>CONTENEDOR!F30</f>
        <v>Homicidio</v>
      </c>
      <c r="D33" s="14">
        <f>CONTENEDOR!L30</f>
        <v>148</v>
      </c>
      <c r="E33" s="15">
        <f t="shared" si="0"/>
        <v>4.2394729303924378E-2</v>
      </c>
    </row>
    <row r="34" spans="1:5" ht="20.100000000000001" customHeight="1" x14ac:dyDescent="0.3">
      <c r="A34" s="11"/>
      <c r="B34" s="12">
        <v>22</v>
      </c>
      <c r="C34" s="13" t="str">
        <f>CONTENEDOR!F22</f>
        <v>Droga sanciones y circunstancias agravantes</v>
      </c>
      <c r="D34" s="14">
        <f>CONTENEDOR!L22</f>
        <v>1</v>
      </c>
      <c r="E34" s="15">
        <f t="shared" si="0"/>
        <v>2.8645087367516471E-4</v>
      </c>
    </row>
    <row r="35" spans="1:5" ht="20.100000000000001" customHeight="1" x14ac:dyDescent="0.3">
      <c r="A35" s="11"/>
      <c r="B35" s="12">
        <v>23</v>
      </c>
      <c r="C35" s="13" t="str">
        <f>CONTENEDOR!F15</f>
        <v>Crímenes y delitos de alta tecnología</v>
      </c>
      <c r="D35" s="14">
        <f>CONTENEDOR!L15</f>
        <v>322</v>
      </c>
      <c r="E35" s="15">
        <f t="shared" si="0"/>
        <v>9.2237181323403042E-2</v>
      </c>
    </row>
    <row r="36" spans="1:5" ht="20.100000000000001" customHeight="1" x14ac:dyDescent="0.3">
      <c r="A36" s="11"/>
      <c r="B36" s="12">
        <v>24</v>
      </c>
      <c r="C36" s="13" t="str">
        <f>CONTENEDOR!F40</f>
        <v>Otros</v>
      </c>
      <c r="D36" s="14">
        <f>CONTENEDOR!L40</f>
        <v>169</v>
      </c>
      <c r="E36" s="15">
        <f t="shared" si="0"/>
        <v>4.8410197651102833E-2</v>
      </c>
    </row>
    <row r="37" spans="1:5" ht="20.100000000000001" customHeight="1" x14ac:dyDescent="0.3">
      <c r="A37" s="11"/>
      <c r="B37" s="12">
        <v>25</v>
      </c>
      <c r="C37" s="13" t="str">
        <f>CONTENEDOR!F44</f>
        <v>Robo calificado</v>
      </c>
      <c r="D37" s="14">
        <f>CONTENEDOR!L44</f>
        <v>393</v>
      </c>
      <c r="E37" s="15">
        <f t="shared" si="0"/>
        <v>0.11257519335433973</v>
      </c>
    </row>
    <row r="38" spans="1:5" ht="20.100000000000001" customHeight="1" x14ac:dyDescent="0.3">
      <c r="A38" s="11"/>
      <c r="B38" s="12">
        <v>26</v>
      </c>
      <c r="C38" s="13" t="str">
        <f>CONTENEDOR!F29</f>
        <v>Golpes y heridas</v>
      </c>
      <c r="D38" s="14">
        <f>CONTENEDOR!L29</f>
        <v>385</v>
      </c>
      <c r="E38" s="15">
        <f t="shared" si="0"/>
        <v>0.11028358636493842</v>
      </c>
    </row>
    <row r="39" spans="1:5" ht="20.100000000000001" customHeight="1" x14ac:dyDescent="0.3">
      <c r="A39" s="11"/>
      <c r="B39" s="12">
        <v>27</v>
      </c>
      <c r="C39" s="13" t="str">
        <f>CONTENEDOR!F39</f>
        <v>Ley general de salud</v>
      </c>
      <c r="D39" s="14">
        <f>CONTENEDOR!L39</f>
        <v>1</v>
      </c>
      <c r="E39" s="15">
        <f t="shared" si="0"/>
        <v>2.8645087367516471E-4</v>
      </c>
    </row>
    <row r="40" spans="1:5" ht="20.100000000000001" customHeight="1" x14ac:dyDescent="0.3">
      <c r="A40" s="11"/>
      <c r="B40" s="12">
        <v>28</v>
      </c>
      <c r="C40" s="13" t="str">
        <f>CONTENEDOR!F52</f>
        <v>Trabajo realizado y no pagado</v>
      </c>
      <c r="D40" s="14">
        <f>CONTENEDOR!L52</f>
        <v>1</v>
      </c>
      <c r="E40" s="15">
        <f t="shared" si="0"/>
        <v>2.8645087367516471E-4</v>
      </c>
    </row>
    <row r="41" spans="1:5" ht="20.100000000000001" customHeight="1" x14ac:dyDescent="0.3">
      <c r="A41" s="11"/>
      <c r="B41" s="12">
        <v>29</v>
      </c>
      <c r="C41" s="13" t="str">
        <f>CONTENEDOR!F38</f>
        <v>Ley general de migración</v>
      </c>
      <c r="D41" s="14">
        <f>CONTENEDOR!L38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30</v>
      </c>
      <c r="C42" s="13" t="str">
        <f>CONTENEDOR!F41</f>
        <v>Porte y tenencia de armas</v>
      </c>
      <c r="D42" s="14">
        <f>CONTENEDOR!L41</f>
        <v>203</v>
      </c>
      <c r="E42" s="15">
        <f t="shared" si="0"/>
        <v>5.8149527356058439E-2</v>
      </c>
    </row>
    <row r="43" spans="1:5" ht="20.100000000000001" customHeight="1" x14ac:dyDescent="0.3">
      <c r="A43" s="11"/>
      <c r="B43" s="12">
        <v>31</v>
      </c>
      <c r="C43" s="13" t="str">
        <f>CONTENEDOR!F36</f>
        <v xml:space="preserve">Ley de medio ambiente </v>
      </c>
      <c r="D43" s="14">
        <f>CONTENEDOR!L36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CONTENEDOR!F37</f>
        <v>Ley de tránsito</v>
      </c>
      <c r="D44" s="14">
        <f>CONTENEDOR!L37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CONTENEDOR!F42</f>
        <v xml:space="preserve">Propiedad industrial </v>
      </c>
      <c r="D45" s="14">
        <f>CONTENEDOR!L42</f>
        <v>4</v>
      </c>
      <c r="E45" s="15">
        <f t="shared" si="0"/>
        <v>1.1458034947006588E-3</v>
      </c>
    </row>
    <row r="46" spans="1:5" ht="20.100000000000001" customHeight="1" x14ac:dyDescent="0.3">
      <c r="A46" s="11"/>
      <c r="B46" s="12">
        <v>34</v>
      </c>
      <c r="C46" s="13" t="str">
        <f>CONTENEDOR!F18</f>
        <v>Desfalco</v>
      </c>
      <c r="D46" s="14">
        <f>CONTENEDOR!L18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CONTENEDOR!F25</f>
        <v>Droga uso y tráfico</v>
      </c>
      <c r="D47" s="14">
        <f>CONTENEDOR!L25</f>
        <v>10</v>
      </c>
      <c r="E47" s="15">
        <f t="shared" si="0"/>
        <v>2.8645087367516471E-3</v>
      </c>
    </row>
    <row r="48" spans="1:5" ht="20.100000000000001" customHeight="1" x14ac:dyDescent="0.3">
      <c r="A48" s="11"/>
      <c r="B48" s="12">
        <v>36</v>
      </c>
      <c r="C48" s="13" t="str">
        <f>CONTENEDOR!F33</f>
        <v>Lavado de activo</v>
      </c>
      <c r="D48" s="14">
        <f>CONTENEDOR!L33</f>
        <v>7</v>
      </c>
      <c r="E48" s="15">
        <f t="shared" si="0"/>
        <v>2.0051561157261532E-3</v>
      </c>
    </row>
    <row r="49" spans="1:5" ht="20.100000000000001" customHeight="1" x14ac:dyDescent="0.3">
      <c r="A49" s="11"/>
      <c r="B49" s="12">
        <v>37</v>
      </c>
      <c r="C49" s="13" t="str">
        <f>CONTENEDOR!F43</f>
        <v>Rebelión</v>
      </c>
      <c r="D49" s="14">
        <f>CONTENEDOR!L43</f>
        <v>5</v>
      </c>
      <c r="E49" s="15">
        <f t="shared" si="0"/>
        <v>1.4322543683758235E-3</v>
      </c>
    </row>
    <row r="50" spans="1:5" ht="20.100000000000001" customHeight="1" x14ac:dyDescent="0.3">
      <c r="A50" s="11"/>
      <c r="B50" s="12">
        <v>38</v>
      </c>
      <c r="C50" s="13" t="str">
        <f>CONTENEDOR!F53</f>
        <v>Tráfico ilícito de migrantes y trata de personas</v>
      </c>
      <c r="D50" s="14">
        <f>CONTENEDOR!L53</f>
        <v>2</v>
      </c>
      <c r="E50" s="15">
        <f t="shared" si="0"/>
        <v>5.7290174735032942E-4</v>
      </c>
    </row>
    <row r="51" spans="1:5" ht="20.100000000000001" customHeight="1" x14ac:dyDescent="0.3">
      <c r="A51" s="11"/>
      <c r="B51" s="12">
        <v>39</v>
      </c>
      <c r="C51" s="13" t="str">
        <f>CONTENEDOR!F21</f>
        <v>Droga distribución de droga</v>
      </c>
      <c r="D51" s="14">
        <f>CONTENEDOR!L21</f>
        <v>824</v>
      </c>
      <c r="E51" s="15">
        <f t="shared" si="0"/>
        <v>0.23603551990833571</v>
      </c>
    </row>
    <row r="52" spans="1:5" ht="20.100000000000001" customHeight="1" x14ac:dyDescent="0.3">
      <c r="A52" s="11"/>
      <c r="B52" s="12">
        <v>40</v>
      </c>
      <c r="C52" s="13" t="str">
        <f>CONTENEDOR!F28</f>
        <v>Falsificación</v>
      </c>
      <c r="D52" s="14">
        <f>CONTENEDOR!L28</f>
        <v>81</v>
      </c>
      <c r="E52" s="15">
        <f t="shared" si="0"/>
        <v>2.3202520767688341E-2</v>
      </c>
    </row>
    <row r="53" spans="1:5" ht="20.100000000000001" customHeight="1" x14ac:dyDescent="0.3">
      <c r="A53" s="11"/>
      <c r="B53" s="12">
        <v>41</v>
      </c>
      <c r="C53" s="13" t="str">
        <f>CONTENEDOR!F31</f>
        <v>Incendio</v>
      </c>
      <c r="D53" s="14">
        <f>CONTENEDOR!L31</f>
        <v>5</v>
      </c>
      <c r="E53" s="15">
        <f t="shared" si="0"/>
        <v>1.4322543683758235E-3</v>
      </c>
    </row>
    <row r="54" spans="1:5" ht="20.100000000000001" customHeight="1" x14ac:dyDescent="0.3">
      <c r="A54" s="11"/>
      <c r="B54" s="12">
        <v>42</v>
      </c>
      <c r="C54" s="13" t="str">
        <f>CONTENEDOR!F32</f>
        <v>Incesto</v>
      </c>
      <c r="D54" s="14">
        <f>CONTENEDOR!L32</f>
        <v>5</v>
      </c>
      <c r="E54" s="15">
        <f t="shared" si="0"/>
        <v>1.4322543683758235E-3</v>
      </c>
    </row>
    <row r="55" spans="1:5" ht="20.100000000000001" customHeight="1" x14ac:dyDescent="0.3">
      <c r="A55" s="11"/>
      <c r="B55" s="12">
        <v>43</v>
      </c>
      <c r="C55" s="13" t="str">
        <f>CONTENEDOR!F35</f>
        <v>Ley de electricidad</v>
      </c>
      <c r="D55" s="14">
        <f>CONTENEDOR!L35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CONTENEDOR!F45</f>
        <v>Robo simple</v>
      </c>
      <c r="D56" s="14">
        <f>CONTENEDOR!L45</f>
        <v>106</v>
      </c>
      <c r="E56" s="15">
        <f t="shared" si="0"/>
        <v>3.036379260956746E-2</v>
      </c>
    </row>
    <row r="57" spans="1:5" ht="20.100000000000001" customHeight="1" x14ac:dyDescent="0.3">
      <c r="A57" s="11"/>
      <c r="B57" s="12">
        <v>45</v>
      </c>
      <c r="C57" s="13" t="str">
        <f>CONTENEDOR!F47</f>
        <v>Seducción</v>
      </c>
      <c r="D57" s="14">
        <f>CONTENEDOR!L47</f>
        <v>3</v>
      </c>
      <c r="E57" s="15">
        <f t="shared" si="0"/>
        <v>8.5935262102549413E-4</v>
      </c>
    </row>
    <row r="58" spans="1:5" ht="20.100000000000001" customHeight="1" x14ac:dyDescent="0.3">
      <c r="A58" s="11"/>
      <c r="B58" s="12">
        <v>46</v>
      </c>
      <c r="C58" s="13" t="str">
        <f>CONTENEDOR!F48</f>
        <v>Tentativa de asesinato</v>
      </c>
      <c r="D58" s="14">
        <f>CONTENEDOR!L48</f>
        <v>4</v>
      </c>
      <c r="E58" s="15">
        <f t="shared" si="0"/>
        <v>1.1458034947006588E-3</v>
      </c>
    </row>
    <row r="59" spans="1:5" ht="20.100000000000001" customHeight="1" x14ac:dyDescent="0.3">
      <c r="A59" s="11"/>
      <c r="B59" s="12">
        <v>47</v>
      </c>
      <c r="C59" s="13" t="str">
        <f>CONTENEDOR!F49</f>
        <v>Tentativa de estupro</v>
      </c>
      <c r="D59" s="14">
        <f>CONTENEDOR!L49</f>
        <v>1</v>
      </c>
      <c r="E59" s="15">
        <f t="shared" si="0"/>
        <v>2.8645087367516471E-4</v>
      </c>
    </row>
    <row r="60" spans="1:5" ht="20.100000000000001" customHeight="1" x14ac:dyDescent="0.3">
      <c r="A60" s="11"/>
      <c r="B60" s="12">
        <v>48</v>
      </c>
      <c r="C60" s="13" t="str">
        <f>CONTENEDOR!F50</f>
        <v>Tentativa de homicidio</v>
      </c>
      <c r="D60" s="14">
        <f>CONTENEDOR!L50</f>
        <v>48</v>
      </c>
      <c r="E60" s="15">
        <f t="shared" si="0"/>
        <v>1.3749641936407906E-2</v>
      </c>
    </row>
    <row r="61" spans="1:5" ht="20.100000000000001" customHeight="1" x14ac:dyDescent="0.3">
      <c r="A61" s="11"/>
      <c r="B61" s="12">
        <v>49</v>
      </c>
      <c r="C61" s="13" t="str">
        <f>CONTENEDOR!F51</f>
        <v>Tentativa de robo</v>
      </c>
      <c r="D61" s="14">
        <f>CONTENEDOR!L51</f>
        <v>9</v>
      </c>
      <c r="E61" s="15">
        <f t="shared" si="0"/>
        <v>2.5780578630764826E-3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CONTENEDOR!L54</f>
        <v>11</v>
      </c>
      <c r="E62" s="15">
        <f t="shared" si="0"/>
        <v>3.150959610426812E-3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CONTENEDOR!L55</f>
        <v>163</v>
      </c>
      <c r="E63" s="15">
        <f t="shared" si="0"/>
        <v>4.6691492409051849E-2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CONTENEDOR!L56</f>
        <v>61</v>
      </c>
      <c r="E64" s="15">
        <f t="shared" si="0"/>
        <v>1.7473503294185046E-2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3491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{0876CB4E-7902-492D-B9F2-1A989C55C166}</x14:id>
        </ext>
      </extLst>
    </cfRule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{0CAFE8A6-702C-4E55-A10E-646015DCAFA9}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{B157441C-B46B-4784-B7E8-20C01E09434A}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{2A6F2E2F-276B-4F9B-B3BA-7E9DB10CB7D2}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{42B602A8-E0EA-4817-9435-2FAE0FB80FF8}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{D2653413-874B-43A3-B594-F80E79599FDA}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76CB4E-7902-492D-B9F2-1A989C55C1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CAFE8A6-702C-4E55-A10E-646015DCAF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157441C-B46B-4784-B7E8-20C01E09434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2A6F2E2F-276B-4F9B-B3BA-7E9DB10CB7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2B602A8-E0EA-4817-9435-2FAE0FB80FF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D2653413-874B-43A3-B594-F80E79599F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118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CONTENEDOR!F8</f>
        <v>Amenazas</v>
      </c>
      <c r="D13" s="14">
        <f>CONTENEDOR!M8</f>
        <v>124</v>
      </c>
      <c r="E13" s="15">
        <f>D13/$D$65</f>
        <v>0.25779625779625781</v>
      </c>
    </row>
    <row r="14" spans="1:11" ht="20.100000000000001" customHeight="1" x14ac:dyDescent="0.3">
      <c r="A14" s="11"/>
      <c r="B14" s="12">
        <v>2</v>
      </c>
      <c r="C14" s="13" t="str">
        <f>CONTENEDOR!F5</f>
        <v>Abuso de confianza</v>
      </c>
      <c r="D14" s="14">
        <f>CONTENEDOR!M5</f>
        <v>10</v>
      </c>
      <c r="E14" s="15">
        <f t="shared" ref="E14:E65" si="0">D14/$D$65</f>
        <v>2.0790020790020791E-2</v>
      </c>
    </row>
    <row r="15" spans="1:11" ht="20.100000000000001" customHeight="1" x14ac:dyDescent="0.3">
      <c r="A15" s="11"/>
      <c r="B15" s="12">
        <v>3</v>
      </c>
      <c r="C15" s="13" t="str">
        <f>CONTENEDOR!F6</f>
        <v>Acoso sexual</v>
      </c>
      <c r="D15" s="14">
        <f>CONTENEDOR!M6</f>
        <v>0</v>
      </c>
      <c r="E15" s="15">
        <f t="shared" si="0"/>
        <v>0</v>
      </c>
    </row>
    <row r="16" spans="1:11" ht="20.100000000000001" customHeight="1" x14ac:dyDescent="0.3">
      <c r="A16" s="11"/>
      <c r="B16" s="12">
        <v>4</v>
      </c>
      <c r="C16" s="13" t="str">
        <f>CONTENEDOR!F10</f>
        <v>Asociación de malhechores</v>
      </c>
      <c r="D16" s="14">
        <f>CONTENEDOR!M10</f>
        <v>13</v>
      </c>
      <c r="E16" s="15">
        <f t="shared" si="0"/>
        <v>2.7027027027027029E-2</v>
      </c>
    </row>
    <row r="17" spans="1:5" ht="20.100000000000001" customHeight="1" x14ac:dyDescent="0.3">
      <c r="A17" s="11"/>
      <c r="B17" s="12">
        <v>5</v>
      </c>
      <c r="C17" s="13" t="str">
        <f>CONTENEDOR!F15</f>
        <v>Crímenes y delitos de alta tecnología</v>
      </c>
      <c r="D17" s="14">
        <f>CONTENEDOR!M15</f>
        <v>2</v>
      </c>
      <c r="E17" s="15">
        <f t="shared" si="0"/>
        <v>4.1580041580041582E-3</v>
      </c>
    </row>
    <row r="18" spans="1:5" ht="20.100000000000001" customHeight="1" x14ac:dyDescent="0.3">
      <c r="A18" s="11"/>
      <c r="B18" s="12">
        <v>6</v>
      </c>
      <c r="C18" s="13" t="str">
        <f>CONTENEDOR!F7</f>
        <v>Agresión sexual</v>
      </c>
      <c r="D18" s="14">
        <f>CONTENEDOR!M7</f>
        <v>7</v>
      </c>
      <c r="E18" s="15">
        <f t="shared" si="0"/>
        <v>1.4553014553014554E-2</v>
      </c>
    </row>
    <row r="19" spans="1:5" ht="20.100000000000001" customHeight="1" x14ac:dyDescent="0.3">
      <c r="A19" s="11"/>
      <c r="B19" s="12">
        <v>7</v>
      </c>
      <c r="C19" s="13" t="str">
        <f>CONTENEDOR!F12</f>
        <v>Código menor NNA</v>
      </c>
      <c r="D19" s="14">
        <f>CONTENEDOR!M12</f>
        <v>22</v>
      </c>
      <c r="E19" s="15">
        <f t="shared" si="0"/>
        <v>4.5738045738045741E-2</v>
      </c>
    </row>
    <row r="20" spans="1:5" ht="20.100000000000001" customHeight="1" x14ac:dyDescent="0.3">
      <c r="A20" s="11"/>
      <c r="B20" s="12">
        <v>8</v>
      </c>
      <c r="C20" s="13" t="str">
        <f>CONTENEDOR!F9</f>
        <v>Asesinato</v>
      </c>
      <c r="D20" s="14">
        <f>CONTENEDOR!M9</f>
        <v>0</v>
      </c>
      <c r="E20" s="15">
        <f t="shared" si="0"/>
        <v>0</v>
      </c>
    </row>
    <row r="21" spans="1:5" ht="20.100000000000001" customHeight="1" x14ac:dyDescent="0.3">
      <c r="A21" s="11"/>
      <c r="B21" s="12">
        <v>9</v>
      </c>
      <c r="C21" s="13" t="str">
        <f>CONTENEDOR!F14</f>
        <v>Contrabando</v>
      </c>
      <c r="D21" s="14">
        <f>CONTENEDOR!M14</f>
        <v>0</v>
      </c>
      <c r="E21" s="15">
        <f t="shared" si="0"/>
        <v>0</v>
      </c>
    </row>
    <row r="22" spans="1:5" ht="20.100000000000001" customHeight="1" x14ac:dyDescent="0.3">
      <c r="A22" s="11"/>
      <c r="B22" s="12">
        <v>10</v>
      </c>
      <c r="C22" s="13" t="str">
        <f>CONTENEDOR!F13</f>
        <v>Complicidad</v>
      </c>
      <c r="D22" s="14">
        <f>CONTENEDOR!M13</f>
        <v>0</v>
      </c>
      <c r="E22" s="15">
        <f t="shared" si="0"/>
        <v>0</v>
      </c>
    </row>
    <row r="23" spans="1:5" ht="20.100000000000001" customHeight="1" x14ac:dyDescent="0.3">
      <c r="A23" s="11"/>
      <c r="B23" s="12">
        <v>11</v>
      </c>
      <c r="C23" s="13" t="str">
        <f>CONTENEDOR!F20</f>
        <v>Droga delitos y sanciones</v>
      </c>
      <c r="D23" s="14">
        <f>CONTENEDOR!M20</f>
        <v>0</v>
      </c>
      <c r="E23" s="15">
        <f t="shared" si="0"/>
        <v>0</v>
      </c>
    </row>
    <row r="24" spans="1:5" ht="20.100000000000001" customHeight="1" x14ac:dyDescent="0.3">
      <c r="A24" s="11"/>
      <c r="B24" s="12">
        <v>12</v>
      </c>
      <c r="C24" s="13" t="str">
        <f>CONTENEDOR!F25</f>
        <v>Droga uso y tráfico</v>
      </c>
      <c r="D24" s="14">
        <f>CONTENEDOR!M25</f>
        <v>2</v>
      </c>
      <c r="E24" s="15">
        <f t="shared" si="0"/>
        <v>4.1580041580041582E-3</v>
      </c>
    </row>
    <row r="25" spans="1:5" ht="20.100000000000001" customHeight="1" x14ac:dyDescent="0.3">
      <c r="A25" s="11"/>
      <c r="B25" s="12">
        <v>13</v>
      </c>
      <c r="C25" s="13" t="str">
        <f>CONTENEDOR!F23</f>
        <v>Droga simple posesión</v>
      </c>
      <c r="D25" s="14">
        <f>CONTENEDOR!M23</f>
        <v>6</v>
      </c>
      <c r="E25" s="15">
        <f t="shared" si="0"/>
        <v>1.2474012474012475E-2</v>
      </c>
    </row>
    <row r="26" spans="1:5" ht="20.100000000000001" customHeight="1" x14ac:dyDescent="0.3">
      <c r="A26" s="11"/>
      <c r="B26" s="12">
        <v>14</v>
      </c>
      <c r="C26" s="13" t="str">
        <f>CONTENEDOR!F16</f>
        <v>Daños a la cosa ajena</v>
      </c>
      <c r="D26" s="14">
        <f>CONTENEDOR!M16</f>
        <v>6</v>
      </c>
      <c r="E26" s="15">
        <f t="shared" si="0"/>
        <v>1.2474012474012475E-2</v>
      </c>
    </row>
    <row r="27" spans="1:5" ht="20.100000000000001" customHeight="1" x14ac:dyDescent="0.3">
      <c r="A27" s="11"/>
      <c r="B27" s="12">
        <v>15</v>
      </c>
      <c r="C27" s="13" t="str">
        <f>CONTENEDOR!F18</f>
        <v>Desfalco</v>
      </c>
      <c r="D27" s="14">
        <f>CONTENEDOR!M18</f>
        <v>0</v>
      </c>
      <c r="E27" s="15">
        <f t="shared" si="0"/>
        <v>0</v>
      </c>
    </row>
    <row r="28" spans="1:5" ht="20.100000000000001" customHeight="1" x14ac:dyDescent="0.3">
      <c r="A28" s="11"/>
      <c r="B28" s="12">
        <v>16</v>
      </c>
      <c r="C28" s="13" t="str">
        <f>CONTENEDOR!F21</f>
        <v>Droga distribución de droga</v>
      </c>
      <c r="D28" s="14">
        <f>CONTENEDOR!M21</f>
        <v>2</v>
      </c>
      <c r="E28" s="15">
        <f t="shared" si="0"/>
        <v>4.1580041580041582E-3</v>
      </c>
    </row>
    <row r="29" spans="1:5" ht="20.100000000000001" customHeight="1" x14ac:dyDescent="0.3">
      <c r="A29" s="11"/>
      <c r="B29" s="12">
        <v>17</v>
      </c>
      <c r="C29" s="13" t="str">
        <f>CONTENEDOR!F24</f>
        <v xml:space="preserve">Droga traficante de droga </v>
      </c>
      <c r="D29" s="14">
        <f>CONTENEDOR!M24</f>
        <v>25</v>
      </c>
      <c r="E29" s="15">
        <f t="shared" si="0"/>
        <v>5.1975051975051978E-2</v>
      </c>
    </row>
    <row r="30" spans="1:5" ht="20.100000000000001" customHeight="1" x14ac:dyDescent="0.3">
      <c r="A30" s="11"/>
      <c r="B30" s="12">
        <v>18</v>
      </c>
      <c r="C30" s="13" t="str">
        <f>CONTENEDOR!F19</f>
        <v>Droga sanciones y circunstancias agravantes</v>
      </c>
      <c r="D30" s="14">
        <f>CONTENEDOR!M19</f>
        <v>1</v>
      </c>
      <c r="E30" s="15">
        <f t="shared" si="0"/>
        <v>2.0790020790020791E-3</v>
      </c>
    </row>
    <row r="31" spans="1:5" ht="20.100000000000001" customHeight="1" x14ac:dyDescent="0.3">
      <c r="A31" s="11"/>
      <c r="B31" s="12">
        <v>19</v>
      </c>
      <c r="C31" s="13" t="str">
        <f>CONTENEDOR!F26</f>
        <v>Envenenamiento</v>
      </c>
      <c r="D31" s="14">
        <f>CONTENEDOR!M26</f>
        <v>0</v>
      </c>
      <c r="E31" s="15">
        <f t="shared" si="0"/>
        <v>0</v>
      </c>
    </row>
    <row r="32" spans="1:5" ht="20.100000000000001" customHeight="1" x14ac:dyDescent="0.3">
      <c r="A32" s="11"/>
      <c r="B32" s="12">
        <v>20</v>
      </c>
      <c r="C32" s="13" t="str">
        <f>CONTENEDOR!F27</f>
        <v>Estafa</v>
      </c>
      <c r="D32" s="14">
        <f>CONTENEDOR!M27</f>
        <v>6</v>
      </c>
      <c r="E32" s="15">
        <f t="shared" si="0"/>
        <v>1.2474012474012475E-2</v>
      </c>
    </row>
    <row r="33" spans="1:5" ht="20.100000000000001" customHeight="1" x14ac:dyDescent="0.3">
      <c r="A33" s="11"/>
      <c r="B33" s="12">
        <v>21</v>
      </c>
      <c r="C33" s="13" t="str">
        <f>CONTENEDOR!F29</f>
        <v>Golpes y heridas</v>
      </c>
      <c r="D33" s="14">
        <f>CONTENEDOR!M29</f>
        <v>36</v>
      </c>
      <c r="E33" s="15">
        <f t="shared" si="0"/>
        <v>7.4844074844074848E-2</v>
      </c>
    </row>
    <row r="34" spans="1:5" ht="20.100000000000001" customHeight="1" x14ac:dyDescent="0.3">
      <c r="A34" s="11"/>
      <c r="B34" s="12">
        <v>22</v>
      </c>
      <c r="C34" s="13" t="str">
        <f>CONTENEDOR!F11</f>
        <v>Código del trabajo</v>
      </c>
      <c r="D34" s="14">
        <f>CONTENEDOR!M11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CONTENEDOR!F17</f>
        <v>Derechos humanos</v>
      </c>
      <c r="D35" s="14">
        <f>CONTENEDOR!M17</f>
        <v>0</v>
      </c>
      <c r="E35" s="15">
        <f t="shared" si="0"/>
        <v>0</v>
      </c>
    </row>
    <row r="36" spans="1:5" ht="20.100000000000001" customHeight="1" x14ac:dyDescent="0.3">
      <c r="A36" s="11"/>
      <c r="B36" s="12">
        <v>24</v>
      </c>
      <c r="C36" s="13" t="str">
        <f>CONTENEDOR!F30</f>
        <v>Homicidio</v>
      </c>
      <c r="D36" s="14">
        <f>CONTENEDOR!M30</f>
        <v>5</v>
      </c>
      <c r="E36" s="15">
        <f t="shared" si="0"/>
        <v>1.0395010395010396E-2</v>
      </c>
    </row>
    <row r="37" spans="1:5" ht="20.100000000000001" customHeight="1" x14ac:dyDescent="0.3">
      <c r="A37" s="11"/>
      <c r="B37" s="12">
        <v>25</v>
      </c>
      <c r="C37" s="13" t="str">
        <f>CONTENEDOR!F48</f>
        <v>Tentativa de asesinato</v>
      </c>
      <c r="D37" s="14">
        <f>CONTENEDOR!M48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CONTENEDOR!F22</f>
        <v>Droga sanciones y circunstancias agravantes</v>
      </c>
      <c r="D38" s="14">
        <f>CONTENEDOR!M22</f>
        <v>0</v>
      </c>
      <c r="E38" s="15">
        <f t="shared" si="0"/>
        <v>0</v>
      </c>
    </row>
    <row r="39" spans="1:5" ht="20.100000000000001" customHeight="1" x14ac:dyDescent="0.3">
      <c r="A39" s="11"/>
      <c r="B39" s="12">
        <v>27</v>
      </c>
      <c r="C39" s="13" t="str">
        <f>CONTENEDOR!F31</f>
        <v>Incendio</v>
      </c>
      <c r="D39" s="14">
        <f>CONTENEDOR!M31</f>
        <v>3</v>
      </c>
      <c r="E39" s="15">
        <f t="shared" si="0"/>
        <v>6.2370062370062374E-3</v>
      </c>
    </row>
    <row r="40" spans="1:5" ht="20.100000000000001" customHeight="1" x14ac:dyDescent="0.3">
      <c r="A40" s="11"/>
      <c r="B40" s="12">
        <v>28</v>
      </c>
      <c r="C40" s="13" t="str">
        <f>CONTENEDOR!F39</f>
        <v>Ley general de salud</v>
      </c>
      <c r="D40" s="14">
        <f>CONTENEDOR!M39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CONTENEDOR!F28</f>
        <v>Falsificación</v>
      </c>
      <c r="D41" s="14">
        <f>CONTENEDOR!M28</f>
        <v>6</v>
      </c>
      <c r="E41" s="15">
        <f t="shared" si="0"/>
        <v>1.2474012474012475E-2</v>
      </c>
    </row>
    <row r="42" spans="1:5" ht="20.100000000000001" customHeight="1" x14ac:dyDescent="0.3">
      <c r="A42" s="11"/>
      <c r="B42" s="12">
        <v>30</v>
      </c>
      <c r="C42" s="13" t="str">
        <f>CONTENEDOR!F32</f>
        <v>Incesto</v>
      </c>
      <c r="D42" s="14">
        <f>CONTENEDOR!M32</f>
        <v>1</v>
      </c>
      <c r="E42" s="15">
        <f t="shared" si="0"/>
        <v>2.0790020790020791E-3</v>
      </c>
    </row>
    <row r="43" spans="1:5" ht="20.100000000000001" customHeight="1" x14ac:dyDescent="0.3">
      <c r="A43" s="11"/>
      <c r="B43" s="12">
        <v>31</v>
      </c>
      <c r="C43" s="13" t="str">
        <f>CONTENEDOR!F33</f>
        <v>Lavado de activo</v>
      </c>
      <c r="D43" s="14">
        <f>CONTENEDOR!M33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CONTENEDOR!F34</f>
        <v xml:space="preserve">Ley de derechos de autor </v>
      </c>
      <c r="D44" s="14">
        <f>CONTENEDOR!M34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CONTENEDOR!F35</f>
        <v>Ley de electricidad</v>
      </c>
      <c r="D45" s="14">
        <f>CONTENEDOR!M35</f>
        <v>0</v>
      </c>
      <c r="E45" s="15">
        <f t="shared" si="0"/>
        <v>0</v>
      </c>
    </row>
    <row r="46" spans="1:5" ht="20.100000000000001" customHeight="1" x14ac:dyDescent="0.3">
      <c r="A46" s="11"/>
      <c r="B46" s="12">
        <v>34</v>
      </c>
      <c r="C46" s="13" t="str">
        <f>CONTENEDOR!F36</f>
        <v xml:space="preserve">Ley de medio ambiente </v>
      </c>
      <c r="D46" s="14">
        <f>CONTENEDOR!M36</f>
        <v>2</v>
      </c>
      <c r="E46" s="15">
        <f t="shared" si="0"/>
        <v>4.1580041580041582E-3</v>
      </c>
    </row>
    <row r="47" spans="1:5" ht="20.100000000000001" customHeight="1" x14ac:dyDescent="0.3">
      <c r="A47" s="11"/>
      <c r="B47" s="12">
        <v>35</v>
      </c>
      <c r="C47" s="13" t="str">
        <f>CONTENEDOR!F37</f>
        <v>Ley de tránsito</v>
      </c>
      <c r="D47" s="14">
        <f>CONTENEDOR!M37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CONTENEDOR!F38</f>
        <v>Ley general de migración</v>
      </c>
      <c r="D48" s="14">
        <f>CONTENEDOR!M38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CONTENEDOR!F40</f>
        <v>Otros</v>
      </c>
      <c r="D49" s="14">
        <f>CONTENEDOR!M40</f>
        <v>28</v>
      </c>
      <c r="E49" s="15">
        <f t="shared" si="0"/>
        <v>5.8212058212058215E-2</v>
      </c>
    </row>
    <row r="50" spans="1:5" ht="20.100000000000001" customHeight="1" x14ac:dyDescent="0.3">
      <c r="A50" s="11"/>
      <c r="B50" s="12">
        <v>38</v>
      </c>
      <c r="C50" s="13" t="str">
        <f>CONTENEDOR!F41</f>
        <v>Porte y tenencia de armas</v>
      </c>
      <c r="D50" s="14">
        <f>CONTENEDOR!M41</f>
        <v>8</v>
      </c>
      <c r="E50" s="15">
        <f t="shared" si="0"/>
        <v>1.6632016632016633E-2</v>
      </c>
    </row>
    <row r="51" spans="1:5" ht="20.100000000000001" customHeight="1" x14ac:dyDescent="0.3">
      <c r="A51" s="11"/>
      <c r="B51" s="12">
        <v>39</v>
      </c>
      <c r="C51" s="13" t="str">
        <f>CONTENEDOR!F42</f>
        <v xml:space="preserve">Propiedad industrial </v>
      </c>
      <c r="D51" s="14">
        <f>CONTENEDOR!M42</f>
        <v>0</v>
      </c>
      <c r="E51" s="15">
        <f t="shared" si="0"/>
        <v>0</v>
      </c>
    </row>
    <row r="52" spans="1:5" ht="20.100000000000001" customHeight="1" x14ac:dyDescent="0.3">
      <c r="A52" s="11"/>
      <c r="B52" s="12">
        <v>40</v>
      </c>
      <c r="C52" s="13" t="str">
        <f>CONTENEDOR!F43</f>
        <v>Rebelión</v>
      </c>
      <c r="D52" s="14">
        <f>CONTENEDOR!M43</f>
        <v>0</v>
      </c>
      <c r="E52" s="15">
        <f t="shared" si="0"/>
        <v>0</v>
      </c>
    </row>
    <row r="53" spans="1:5" ht="20.100000000000001" customHeight="1" x14ac:dyDescent="0.3">
      <c r="A53" s="11"/>
      <c r="B53" s="12">
        <v>41</v>
      </c>
      <c r="C53" s="13" t="str">
        <f>CONTENEDOR!F44</f>
        <v>Robo calificado</v>
      </c>
      <c r="D53" s="14">
        <f>CONTENEDOR!M44</f>
        <v>70</v>
      </c>
      <c r="E53" s="15">
        <f t="shared" si="0"/>
        <v>0.14553014553014554</v>
      </c>
    </row>
    <row r="54" spans="1:5" ht="20.100000000000001" customHeight="1" x14ac:dyDescent="0.3">
      <c r="A54" s="11"/>
      <c r="B54" s="12">
        <v>42</v>
      </c>
      <c r="C54" s="13" t="str">
        <f>CONTENEDOR!F45</f>
        <v>Robo simple</v>
      </c>
      <c r="D54" s="14">
        <f>CONTENEDOR!M45</f>
        <v>24</v>
      </c>
      <c r="E54" s="15">
        <f t="shared" si="0"/>
        <v>4.9896049896049899E-2</v>
      </c>
    </row>
    <row r="55" spans="1:5" ht="20.100000000000001" customHeight="1" x14ac:dyDescent="0.3">
      <c r="A55" s="11"/>
      <c r="B55" s="12">
        <v>43</v>
      </c>
      <c r="C55" s="13" t="str">
        <f>CONTENEDOR!F46</f>
        <v>Secuestro</v>
      </c>
      <c r="D55" s="14">
        <f>CONTENEDOR!M46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CONTENEDOR!F47</f>
        <v>Seducción</v>
      </c>
      <c r="D56" s="14">
        <f>CONTENEDOR!M47</f>
        <v>0</v>
      </c>
      <c r="E56" s="15">
        <f t="shared" si="0"/>
        <v>0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CONTENEDOR!M49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CONTENEDOR!M50</f>
        <v>4</v>
      </c>
      <c r="E58" s="15">
        <f t="shared" si="0"/>
        <v>8.3160083160083165E-3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CONTENEDOR!M51</f>
        <v>1</v>
      </c>
      <c r="E59" s="15">
        <f t="shared" si="0"/>
        <v>2.0790020790020791E-3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CONTENEDOR!M52</f>
        <v>8</v>
      </c>
      <c r="E60" s="15">
        <f t="shared" si="0"/>
        <v>1.6632016632016633E-2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CONTENEDOR!M53</f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CONTENEDOR!M54</f>
        <v>3</v>
      </c>
      <c r="E62" s="15">
        <f t="shared" si="0"/>
        <v>6.2370062370062374E-3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CONTENEDOR!M55</f>
        <v>18</v>
      </c>
      <c r="E63" s="15">
        <f t="shared" si="0"/>
        <v>3.7422037422037424E-2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CONTENEDOR!M56</f>
        <v>38</v>
      </c>
      <c r="E64" s="15">
        <f t="shared" si="0"/>
        <v>7.9002079002079006E-2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481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{878C0994-55D5-4029-AD7D-80FFDD07C597}</x14:id>
        </ext>
      </extLst>
    </cfRule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{6A08FA32-EF28-46DD-9DD0-60BAF431629B}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{E8E49E4D-7B1D-42BB-8FFE-C609225BE92D}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{FF10D321-CD61-4692-8FD2-B3202FCA6347}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{B7A5B3EF-317A-4FCC-AD10-3C0867112C87}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{71B7B519-D984-49CC-B904-1C7D7AEAA768}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8C0994-55D5-4029-AD7D-80FFDD07C5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A08FA32-EF28-46DD-9DD0-60BAF43162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8E49E4D-7B1D-42BB-8FFE-C609225BE92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FF10D321-CD61-4692-8FD2-B3202FCA63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7A5B3EF-317A-4FCC-AD10-3C0867112C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71B7B519-D984-49CC-B904-1C7D7AEAA7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abSelected="1" topLeftCell="A30" workbookViewId="0">
      <selection activeCell="N60" sqref="N60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119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CONTENEDOR!N5</f>
        <v>18</v>
      </c>
      <c r="E13" s="15">
        <f>D13/$D$65</f>
        <v>2.5459688826025461E-2</v>
      </c>
    </row>
    <row r="14" spans="1:11" ht="20.100000000000001" customHeight="1" x14ac:dyDescent="0.3">
      <c r="A14" s="11"/>
      <c r="B14" s="12">
        <v>2</v>
      </c>
      <c r="C14" s="13" t="str">
        <f>CONTENEDOR!F8</f>
        <v>Amenazas</v>
      </c>
      <c r="D14" s="14">
        <f>CONTENEDOR!N8</f>
        <v>112</v>
      </c>
      <c r="E14" s="15">
        <f t="shared" ref="E14:E65" si="0">D14/$D$65</f>
        <v>0.15841584158415842</v>
      </c>
    </row>
    <row r="15" spans="1:11" ht="20.100000000000001" customHeight="1" x14ac:dyDescent="0.3">
      <c r="A15" s="11"/>
      <c r="B15" s="12">
        <v>3</v>
      </c>
      <c r="C15" s="13" t="str">
        <f>CONTENEDOR!F9</f>
        <v>Asesinato</v>
      </c>
      <c r="D15" s="14">
        <f>CONTENEDOR!N9</f>
        <v>0</v>
      </c>
      <c r="E15" s="15">
        <f t="shared" si="0"/>
        <v>0</v>
      </c>
    </row>
    <row r="16" spans="1:11" ht="20.100000000000001" customHeight="1" x14ac:dyDescent="0.3">
      <c r="A16" s="11"/>
      <c r="B16" s="12">
        <v>4</v>
      </c>
      <c r="C16" s="13" t="str">
        <f>CONTENEDOR!F6</f>
        <v>Acoso sexual</v>
      </c>
      <c r="D16" s="14">
        <f>CONTENEDOR!N6</f>
        <v>11</v>
      </c>
      <c r="E16" s="15">
        <f t="shared" si="0"/>
        <v>1.5558698727015558E-2</v>
      </c>
    </row>
    <row r="17" spans="1:5" ht="20.100000000000001" customHeight="1" x14ac:dyDescent="0.3">
      <c r="A17" s="11"/>
      <c r="B17" s="12">
        <v>5</v>
      </c>
      <c r="C17" s="13" t="str">
        <f>CONTENEDOR!F12</f>
        <v>Código menor NNA</v>
      </c>
      <c r="D17" s="14">
        <f>CONTENEDOR!N12</f>
        <v>41</v>
      </c>
      <c r="E17" s="15">
        <f t="shared" si="0"/>
        <v>5.7991513437057989E-2</v>
      </c>
    </row>
    <row r="18" spans="1:5" ht="20.100000000000001" customHeight="1" x14ac:dyDescent="0.3">
      <c r="A18" s="11"/>
      <c r="B18" s="12">
        <v>6</v>
      </c>
      <c r="C18" s="13" t="str">
        <f>CONTENEDOR!F10</f>
        <v>Asociación de malhechores</v>
      </c>
      <c r="D18" s="14">
        <f>CONTENEDOR!N10</f>
        <v>6</v>
      </c>
      <c r="E18" s="15">
        <f t="shared" si="0"/>
        <v>8.4865629420084864E-3</v>
      </c>
    </row>
    <row r="19" spans="1:5" ht="20.100000000000001" customHeight="1" x14ac:dyDescent="0.3">
      <c r="A19" s="11"/>
      <c r="B19" s="12">
        <v>7</v>
      </c>
      <c r="C19" s="13" t="str">
        <f>CONTENEDOR!F23</f>
        <v>Droga simple posesión</v>
      </c>
      <c r="D19" s="14">
        <f>CONTENEDOR!N23</f>
        <v>3</v>
      </c>
      <c r="E19" s="15">
        <f t="shared" si="0"/>
        <v>4.2432814710042432E-3</v>
      </c>
    </row>
    <row r="20" spans="1:5" ht="20.100000000000001" customHeight="1" x14ac:dyDescent="0.3">
      <c r="A20" s="11"/>
      <c r="B20" s="12">
        <v>8</v>
      </c>
      <c r="C20" s="13" t="str">
        <f>CONTENEDOR!F13</f>
        <v>Complicidad</v>
      </c>
      <c r="D20" s="14">
        <f>CONTENEDOR!N13</f>
        <v>0</v>
      </c>
      <c r="E20" s="15">
        <f t="shared" si="0"/>
        <v>0</v>
      </c>
    </row>
    <row r="21" spans="1:5" ht="20.100000000000001" customHeight="1" x14ac:dyDescent="0.3">
      <c r="A21" s="11"/>
      <c r="B21" s="12">
        <v>9</v>
      </c>
      <c r="C21" s="13" t="str">
        <f>CONTENEDOR!F27</f>
        <v>Estafa</v>
      </c>
      <c r="D21" s="14">
        <f>CONTENEDOR!N27</f>
        <v>1</v>
      </c>
      <c r="E21" s="15">
        <f t="shared" si="0"/>
        <v>1.4144271570014145E-3</v>
      </c>
    </row>
    <row r="22" spans="1:5" ht="20.100000000000001" customHeight="1" x14ac:dyDescent="0.3">
      <c r="A22" s="11"/>
      <c r="B22" s="12">
        <v>10</v>
      </c>
      <c r="C22" s="13" t="str">
        <f>CONTENEDOR!F7</f>
        <v>Agresión sexual</v>
      </c>
      <c r="D22" s="14">
        <f>CONTENEDOR!N7</f>
        <v>24</v>
      </c>
      <c r="E22" s="15">
        <f t="shared" si="0"/>
        <v>3.3946251768033946E-2</v>
      </c>
    </row>
    <row r="23" spans="1:5" ht="20.100000000000001" customHeight="1" x14ac:dyDescent="0.3">
      <c r="A23" s="11"/>
      <c r="B23" s="12">
        <v>11</v>
      </c>
      <c r="C23" s="13" t="str">
        <f>CONTENEDOR!F32</f>
        <v>Incesto</v>
      </c>
      <c r="D23" s="14">
        <f>CONTENEDOR!N32</f>
        <v>1</v>
      </c>
      <c r="E23" s="15">
        <f t="shared" si="0"/>
        <v>1.4144271570014145E-3</v>
      </c>
    </row>
    <row r="24" spans="1:5" ht="20.100000000000001" customHeight="1" x14ac:dyDescent="0.3">
      <c r="A24" s="11"/>
      <c r="B24" s="12">
        <v>12</v>
      </c>
      <c r="C24" s="13" t="str">
        <f>CONTENEDOR!F14</f>
        <v>Contrabando</v>
      </c>
      <c r="D24" s="14">
        <f>CONTENEDOR!N14</f>
        <v>0</v>
      </c>
      <c r="E24" s="15">
        <f t="shared" si="0"/>
        <v>0</v>
      </c>
    </row>
    <row r="25" spans="1:5" ht="20.100000000000001" customHeight="1" x14ac:dyDescent="0.3">
      <c r="A25" s="11"/>
      <c r="B25" s="12">
        <v>13</v>
      </c>
      <c r="C25" s="13" t="str">
        <f>CONTENEDOR!F19</f>
        <v>Droga sanciones y circunstancias agravantes</v>
      </c>
      <c r="D25" s="14">
        <f>CONTENEDOR!N19</f>
        <v>0</v>
      </c>
      <c r="E25" s="15">
        <f t="shared" si="0"/>
        <v>0</v>
      </c>
    </row>
    <row r="26" spans="1:5" ht="20.100000000000001" customHeight="1" x14ac:dyDescent="0.3">
      <c r="A26" s="11"/>
      <c r="B26" s="12">
        <v>14</v>
      </c>
      <c r="C26" s="13" t="str">
        <f>CONTENEDOR!F22</f>
        <v>Droga sanciones y circunstancias agravantes</v>
      </c>
      <c r="D26" s="14">
        <f>CONTENEDOR!N22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CONTENEDOR!F25</f>
        <v>Droga uso y tráfico</v>
      </c>
      <c r="D27" s="14">
        <f>CONTENEDOR!N25</f>
        <v>0</v>
      </c>
      <c r="E27" s="15">
        <f t="shared" si="0"/>
        <v>0</v>
      </c>
    </row>
    <row r="28" spans="1:5" ht="20.100000000000001" customHeight="1" x14ac:dyDescent="0.3">
      <c r="A28" s="11"/>
      <c r="B28" s="12">
        <v>16</v>
      </c>
      <c r="C28" s="13" t="str">
        <f>CONTENEDOR!F15</f>
        <v>Crímenes y delitos de alta tecnología</v>
      </c>
      <c r="D28" s="14">
        <f>CONTENEDOR!N15</f>
        <v>3</v>
      </c>
      <c r="E28" s="15">
        <f t="shared" si="0"/>
        <v>4.2432814710042432E-3</v>
      </c>
    </row>
    <row r="29" spans="1:5" ht="20.100000000000001" customHeight="1" x14ac:dyDescent="0.3">
      <c r="A29" s="11"/>
      <c r="B29" s="12">
        <v>17</v>
      </c>
      <c r="C29" s="13" t="str">
        <f>CONTENEDOR!F21</f>
        <v>Droga distribución de droga</v>
      </c>
      <c r="D29" s="14">
        <f>CONTENEDOR!N21</f>
        <v>1</v>
      </c>
      <c r="E29" s="15">
        <f t="shared" si="0"/>
        <v>1.4144271570014145E-3</v>
      </c>
    </row>
    <row r="30" spans="1:5" ht="20.100000000000001" customHeight="1" x14ac:dyDescent="0.3">
      <c r="A30" s="11"/>
      <c r="B30" s="12">
        <v>18</v>
      </c>
      <c r="C30" s="13" t="str">
        <f>CONTENEDOR!F28</f>
        <v>Falsificación</v>
      </c>
      <c r="D30" s="14">
        <f>CONTENEDOR!N28</f>
        <v>0</v>
      </c>
      <c r="E30" s="15">
        <f t="shared" si="0"/>
        <v>0</v>
      </c>
    </row>
    <row r="31" spans="1:5" ht="20.100000000000001" customHeight="1" x14ac:dyDescent="0.3">
      <c r="A31" s="11"/>
      <c r="B31" s="12">
        <v>19</v>
      </c>
      <c r="C31" s="13" t="str">
        <f>CONTENEDOR!F43</f>
        <v>Rebelión</v>
      </c>
      <c r="D31" s="14">
        <f>CONTENEDOR!N43</f>
        <v>0</v>
      </c>
      <c r="E31" s="15">
        <f t="shared" si="0"/>
        <v>0</v>
      </c>
    </row>
    <row r="32" spans="1:5" ht="20.100000000000001" customHeight="1" x14ac:dyDescent="0.3">
      <c r="A32" s="11"/>
      <c r="B32" s="12">
        <v>20</v>
      </c>
      <c r="C32" s="13" t="str">
        <f>CONTENEDOR!F17</f>
        <v>Derechos humanos</v>
      </c>
      <c r="D32" s="14">
        <f>CONTENEDOR!N17</f>
        <v>2</v>
      </c>
      <c r="E32" s="15">
        <f t="shared" si="0"/>
        <v>2.828854314002829E-3</v>
      </c>
    </row>
    <row r="33" spans="1:5" ht="20.100000000000001" customHeight="1" x14ac:dyDescent="0.3">
      <c r="A33" s="11"/>
      <c r="B33" s="12">
        <v>21</v>
      </c>
      <c r="C33" s="13" t="str">
        <f>CONTENEDOR!F18</f>
        <v>Desfalco</v>
      </c>
      <c r="D33" s="14">
        <f>CONTENEDOR!N18</f>
        <v>0</v>
      </c>
      <c r="E33" s="15">
        <f t="shared" si="0"/>
        <v>0</v>
      </c>
    </row>
    <row r="34" spans="1:5" ht="20.100000000000001" customHeight="1" x14ac:dyDescent="0.3">
      <c r="A34" s="11"/>
      <c r="B34" s="12">
        <v>22</v>
      </c>
      <c r="C34" s="13" t="str">
        <f>CONTENEDOR!F26</f>
        <v>Envenenamiento</v>
      </c>
      <c r="D34" s="14">
        <f>CONTENEDOR!N26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CONTENEDOR!F29</f>
        <v>Golpes y heridas</v>
      </c>
      <c r="D35" s="14">
        <f>CONTENEDOR!N29</f>
        <v>31</v>
      </c>
      <c r="E35" s="15">
        <f t="shared" si="0"/>
        <v>4.3847241867043849E-2</v>
      </c>
    </row>
    <row r="36" spans="1:5" ht="20.100000000000001" customHeight="1" x14ac:dyDescent="0.3">
      <c r="A36" s="11"/>
      <c r="B36" s="12">
        <v>24</v>
      </c>
      <c r="C36" s="13" t="str">
        <f>CONTENEDOR!F36</f>
        <v xml:space="preserve">Ley de medio ambiente </v>
      </c>
      <c r="D36" s="14">
        <f>CONTENEDOR!N36</f>
        <v>1</v>
      </c>
      <c r="E36" s="15">
        <f t="shared" si="0"/>
        <v>1.4144271570014145E-3</v>
      </c>
    </row>
    <row r="37" spans="1:5" ht="20.100000000000001" customHeight="1" x14ac:dyDescent="0.3">
      <c r="A37" s="11"/>
      <c r="B37" s="12">
        <v>25</v>
      </c>
      <c r="C37" s="13" t="str">
        <f>CONTENEDOR!F38</f>
        <v>Ley general de migración</v>
      </c>
      <c r="D37" s="14">
        <f>CONTENEDOR!N38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CONTENEDOR!F11</f>
        <v>Código del trabajo</v>
      </c>
      <c r="D38" s="14">
        <f>CONTENEDOR!N11</f>
        <v>4</v>
      </c>
      <c r="E38" s="15">
        <f t="shared" si="0"/>
        <v>5.6577086280056579E-3</v>
      </c>
    </row>
    <row r="39" spans="1:5" ht="20.100000000000001" customHeight="1" x14ac:dyDescent="0.3">
      <c r="A39" s="11"/>
      <c r="B39" s="12">
        <v>27</v>
      </c>
      <c r="C39" s="13" t="str">
        <f>CONTENEDOR!F16</f>
        <v>Daños a la cosa ajena</v>
      </c>
      <c r="D39" s="14">
        <f>CONTENEDOR!N16</f>
        <v>4</v>
      </c>
      <c r="E39" s="15">
        <f t="shared" si="0"/>
        <v>5.6577086280056579E-3</v>
      </c>
    </row>
    <row r="40" spans="1:5" ht="20.100000000000001" customHeight="1" x14ac:dyDescent="0.3">
      <c r="A40" s="11"/>
      <c r="B40" s="12">
        <v>28</v>
      </c>
      <c r="C40" s="13" t="str">
        <f>CONTENEDOR!F20</f>
        <v>Droga delitos y sanciones</v>
      </c>
      <c r="D40" s="14">
        <f>CONTENEDOR!N20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CONTENEDOR!F37</f>
        <v>Ley de tránsito</v>
      </c>
      <c r="D41" s="14">
        <f>CONTENEDOR!N37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30</v>
      </c>
      <c r="C42" s="13" t="str">
        <f>CONTENEDOR!F39</f>
        <v>Ley general de salud</v>
      </c>
      <c r="D42" s="14">
        <f>CONTENEDOR!N39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31</v>
      </c>
      <c r="C43" s="13" t="str">
        <f>CONTENEDOR!F48</f>
        <v>Tentativa de asesinato</v>
      </c>
      <c r="D43" s="14">
        <f>CONTENEDOR!N48</f>
        <v>2</v>
      </c>
      <c r="E43" s="15">
        <f t="shared" si="0"/>
        <v>2.828854314002829E-3</v>
      </c>
    </row>
    <row r="44" spans="1:5" ht="20.100000000000001" customHeight="1" x14ac:dyDescent="0.3">
      <c r="A44" s="11"/>
      <c r="B44" s="12">
        <v>32</v>
      </c>
      <c r="C44" s="13" t="str">
        <f>CONTENEDOR!F24</f>
        <v xml:space="preserve">Droga traficante de droga </v>
      </c>
      <c r="D44" s="14">
        <f>CONTENEDOR!N24</f>
        <v>4</v>
      </c>
      <c r="E44" s="15">
        <f t="shared" si="0"/>
        <v>5.6577086280056579E-3</v>
      </c>
    </row>
    <row r="45" spans="1:5" ht="20.100000000000001" customHeight="1" x14ac:dyDescent="0.3">
      <c r="A45" s="11"/>
      <c r="B45" s="12">
        <v>33</v>
      </c>
      <c r="C45" s="13" t="str">
        <f>CONTENEDOR!F30</f>
        <v>Homicidio</v>
      </c>
      <c r="D45" s="14">
        <f>CONTENEDOR!N30</f>
        <v>6</v>
      </c>
      <c r="E45" s="15">
        <f t="shared" si="0"/>
        <v>8.4865629420084864E-3</v>
      </c>
    </row>
    <row r="46" spans="1:5" ht="20.100000000000001" customHeight="1" x14ac:dyDescent="0.3">
      <c r="A46" s="11"/>
      <c r="B46" s="12">
        <v>34</v>
      </c>
      <c r="C46" s="13" t="str">
        <f>CONTENEDOR!F31</f>
        <v>Incendio</v>
      </c>
      <c r="D46" s="14">
        <f>CONTENEDOR!N31</f>
        <v>2</v>
      </c>
      <c r="E46" s="15">
        <f t="shared" si="0"/>
        <v>2.828854314002829E-3</v>
      </c>
    </row>
    <row r="47" spans="1:5" ht="20.100000000000001" customHeight="1" x14ac:dyDescent="0.3">
      <c r="A47" s="11"/>
      <c r="B47" s="12">
        <v>35</v>
      </c>
      <c r="C47" s="13" t="str">
        <f>CONTENEDOR!F33</f>
        <v>Lavado de activo</v>
      </c>
      <c r="D47" s="14">
        <f>CONTENEDOR!N33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CONTENEDOR!F34</f>
        <v xml:space="preserve">Ley de derechos de autor </v>
      </c>
      <c r="D48" s="14">
        <f>CONTENEDOR!N34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CONTENEDOR!F35</f>
        <v>Ley de electricidad</v>
      </c>
      <c r="D49" s="14">
        <f>CONTENEDOR!N35</f>
        <v>0</v>
      </c>
      <c r="E49" s="15">
        <f t="shared" si="0"/>
        <v>0</v>
      </c>
    </row>
    <row r="50" spans="1:5" ht="20.100000000000001" customHeight="1" x14ac:dyDescent="0.3">
      <c r="A50" s="11"/>
      <c r="B50" s="12">
        <v>38</v>
      </c>
      <c r="C50" s="13" t="str">
        <f>CONTENEDOR!F40</f>
        <v>Otros</v>
      </c>
      <c r="D50" s="14">
        <f>CONTENEDOR!N40</f>
        <v>67</v>
      </c>
      <c r="E50" s="15">
        <f t="shared" si="0"/>
        <v>9.4766619519094764E-2</v>
      </c>
    </row>
    <row r="51" spans="1:5" ht="20.100000000000001" customHeight="1" x14ac:dyDescent="0.3">
      <c r="A51" s="11"/>
      <c r="B51" s="12">
        <v>39</v>
      </c>
      <c r="C51" s="13" t="str">
        <f>CONTENEDOR!F41</f>
        <v>Porte y tenencia de armas</v>
      </c>
      <c r="D51" s="14">
        <f>CONTENEDOR!N41</f>
        <v>1</v>
      </c>
      <c r="E51" s="15">
        <f t="shared" si="0"/>
        <v>1.4144271570014145E-3</v>
      </c>
    </row>
    <row r="52" spans="1:5" ht="20.100000000000001" customHeight="1" x14ac:dyDescent="0.3">
      <c r="A52" s="11"/>
      <c r="B52" s="12">
        <v>40</v>
      </c>
      <c r="C52" s="13" t="str">
        <f>CONTENEDOR!F42</f>
        <v xml:space="preserve">Propiedad industrial </v>
      </c>
      <c r="D52" s="14">
        <f>CONTENEDOR!N42</f>
        <v>0</v>
      </c>
      <c r="E52" s="15">
        <f t="shared" si="0"/>
        <v>0</v>
      </c>
    </row>
    <row r="53" spans="1:5" ht="20.100000000000001" customHeight="1" x14ac:dyDescent="0.3">
      <c r="A53" s="11"/>
      <c r="B53" s="12">
        <v>41</v>
      </c>
      <c r="C53" s="13" t="str">
        <f>CONTENEDOR!F44</f>
        <v>Robo calificado</v>
      </c>
      <c r="D53" s="14">
        <f>CONTENEDOR!N44</f>
        <v>147</v>
      </c>
      <c r="E53" s="15">
        <f t="shared" si="0"/>
        <v>0.20792079207920791</v>
      </c>
    </row>
    <row r="54" spans="1:5" ht="20.100000000000001" customHeight="1" x14ac:dyDescent="0.3">
      <c r="A54" s="11"/>
      <c r="B54" s="12">
        <v>42</v>
      </c>
      <c r="C54" s="13" t="str">
        <f>CONTENEDOR!F45</f>
        <v>Robo simple</v>
      </c>
      <c r="D54" s="14">
        <f>CONTENEDOR!N45</f>
        <v>14</v>
      </c>
      <c r="E54" s="15">
        <f t="shared" si="0"/>
        <v>1.9801980198019802E-2</v>
      </c>
    </row>
    <row r="55" spans="1:5" ht="20.100000000000001" customHeight="1" x14ac:dyDescent="0.3">
      <c r="A55" s="11"/>
      <c r="B55" s="12">
        <v>43</v>
      </c>
      <c r="C55" s="13" t="str">
        <f>CONTENEDOR!F46</f>
        <v>Secuestro</v>
      </c>
      <c r="D55" s="14">
        <f>CONTENEDOR!N46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CONTENEDOR!F47</f>
        <v>Seducción</v>
      </c>
      <c r="D56" s="14">
        <f>CONTENEDOR!N47</f>
        <v>1</v>
      </c>
      <c r="E56" s="15">
        <f t="shared" si="0"/>
        <v>1.4144271570014145E-3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CONTENEDOR!N49</f>
        <v>4</v>
      </c>
      <c r="E57" s="15">
        <f t="shared" si="0"/>
        <v>5.6577086280056579E-3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CONTENEDOR!N50</f>
        <v>3</v>
      </c>
      <c r="E58" s="15">
        <f t="shared" si="0"/>
        <v>4.2432814710042432E-3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CONTENEDOR!N51</f>
        <v>5</v>
      </c>
      <c r="E59" s="15">
        <f t="shared" si="0"/>
        <v>7.0721357850070717E-3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CONTENEDOR!N52</f>
        <v>5</v>
      </c>
      <c r="E60" s="15">
        <f t="shared" si="0"/>
        <v>7.0721357850070717E-3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CONTENEDOR!N53</f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CONTENEDOR!N54</f>
        <v>16</v>
      </c>
      <c r="E62" s="15">
        <f t="shared" si="0"/>
        <v>2.2630834512022632E-2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CONTENEDOR!N55</f>
        <v>84</v>
      </c>
      <c r="E63" s="15">
        <f t="shared" si="0"/>
        <v>0.11881188118811881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CONTENEDOR!N56</f>
        <v>83</v>
      </c>
      <c r="E64" s="15">
        <f t="shared" si="0"/>
        <v>0.1173974540311174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707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{E662020C-BF56-469C-8FDA-F95FD13B9F1C}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{6D9C81E9-1AE3-4221-84E7-B0150A378A9A}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{9E0DCA78-6A69-4743-BC0E-DDD28A9031C3}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{96C03E0E-0081-47EA-AF56-20DC26C70A25}</x14:id>
        </ext>
      </extLst>
    </cfRule>
  </conditionalFormatting>
  <conditionalFormatting sqref="E13:E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{D9C71671-33FD-44AD-9D7D-BEDB30A7FA22}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{1A257927-89F2-42C9-8ECB-BE46AF90EA9A}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62020C-BF56-469C-8FDA-F95FD13B9F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9C81E9-1AE3-4221-84E7-B0150A378A9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9E0DCA78-6A69-4743-BC0E-DDD28A9031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C03E0E-0081-47EA-AF56-20DC26C70A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D9C71671-33FD-44AD-9D7D-BEDB30A7FA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1A257927-89F2-42C9-8ECB-BE46AF90EA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>
      <selection activeCell="B64" sqref="B64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67"/>
      <c r="D8" s="67"/>
      <c r="E8" s="67"/>
      <c r="F8" s="67"/>
      <c r="G8" s="67"/>
      <c r="H8" s="67"/>
      <c r="I8" s="67"/>
    </row>
    <row r="9" spans="1:11" ht="20.25" customHeight="1" x14ac:dyDescent="0.25">
      <c r="A9" s="87" t="s">
        <v>177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">
        <v>53</v>
      </c>
      <c r="D13" s="14">
        <v>1175</v>
      </c>
      <c r="E13" s="15">
        <f>D13/$D$65</f>
        <v>0.26458004953839226</v>
      </c>
    </row>
    <row r="14" spans="1:11" ht="20.100000000000001" customHeight="1" x14ac:dyDescent="0.3">
      <c r="A14" s="11"/>
      <c r="B14" s="12">
        <v>2</v>
      </c>
      <c r="C14" s="13" t="s">
        <v>52</v>
      </c>
      <c r="D14" s="14">
        <v>408</v>
      </c>
      <c r="E14" s="15">
        <f t="shared" ref="E14:E65" si="0">D14/$D$65</f>
        <v>9.1871200180139612E-2</v>
      </c>
    </row>
    <row r="15" spans="1:11" ht="20.100000000000001" customHeight="1" x14ac:dyDescent="0.3">
      <c r="A15" s="11"/>
      <c r="B15" s="12">
        <v>3</v>
      </c>
      <c r="C15" s="13" t="s">
        <v>54</v>
      </c>
      <c r="D15" s="14">
        <v>360</v>
      </c>
      <c r="E15" s="15">
        <f t="shared" si="0"/>
        <v>8.1062823688358474E-2</v>
      </c>
    </row>
    <row r="16" spans="1:11" ht="20.100000000000001" customHeight="1" x14ac:dyDescent="0.3">
      <c r="A16" s="11"/>
      <c r="B16" s="12">
        <v>4</v>
      </c>
      <c r="C16" s="13" t="s">
        <v>104</v>
      </c>
      <c r="D16" s="14">
        <v>338</v>
      </c>
      <c r="E16" s="15">
        <f t="shared" si="0"/>
        <v>7.6108984462958787E-2</v>
      </c>
    </row>
    <row r="17" spans="1:5" ht="20.100000000000001" customHeight="1" x14ac:dyDescent="0.3">
      <c r="A17" s="11"/>
      <c r="B17" s="12">
        <v>5</v>
      </c>
      <c r="C17" s="13" t="s">
        <v>57</v>
      </c>
      <c r="D17" s="14">
        <v>246</v>
      </c>
      <c r="E17" s="15">
        <f t="shared" si="0"/>
        <v>5.5392929520378296E-2</v>
      </c>
    </row>
    <row r="18" spans="1:5" ht="20.100000000000001" customHeight="1" x14ac:dyDescent="0.3">
      <c r="A18" s="11"/>
      <c r="B18" s="12">
        <v>6</v>
      </c>
      <c r="C18" s="13" t="s">
        <v>56</v>
      </c>
      <c r="D18" s="14">
        <v>246</v>
      </c>
      <c r="E18" s="15">
        <f t="shared" si="0"/>
        <v>5.5392929520378296E-2</v>
      </c>
    </row>
    <row r="19" spans="1:5" ht="20.100000000000001" customHeight="1" x14ac:dyDescent="0.3">
      <c r="A19" s="11"/>
      <c r="B19" s="12">
        <v>7</v>
      </c>
      <c r="C19" s="13" t="s">
        <v>55</v>
      </c>
      <c r="D19" s="14">
        <v>229</v>
      </c>
      <c r="E19" s="15">
        <f t="shared" si="0"/>
        <v>5.1564962846205813E-2</v>
      </c>
    </row>
    <row r="20" spans="1:5" ht="20.100000000000001" customHeight="1" x14ac:dyDescent="0.3">
      <c r="A20" s="11"/>
      <c r="B20" s="12">
        <v>8</v>
      </c>
      <c r="C20" s="13" t="s">
        <v>60</v>
      </c>
      <c r="D20" s="14">
        <v>129</v>
      </c>
      <c r="E20" s="15">
        <f t="shared" si="0"/>
        <v>2.9047511821661789E-2</v>
      </c>
    </row>
    <row r="21" spans="1:5" ht="20.100000000000001" customHeight="1" x14ac:dyDescent="0.3">
      <c r="A21" s="11"/>
      <c r="B21" s="12">
        <v>9</v>
      </c>
      <c r="C21" s="13" t="s">
        <v>68</v>
      </c>
      <c r="D21" s="14">
        <v>111</v>
      </c>
      <c r="E21" s="15">
        <f t="shared" si="0"/>
        <v>2.4994370637243864E-2</v>
      </c>
    </row>
    <row r="22" spans="1:5" ht="20.100000000000001" customHeight="1" x14ac:dyDescent="0.3">
      <c r="A22" s="11"/>
      <c r="B22" s="12">
        <v>10</v>
      </c>
      <c r="C22" s="13" t="s">
        <v>58</v>
      </c>
      <c r="D22" s="14">
        <v>73</v>
      </c>
      <c r="E22" s="15">
        <f t="shared" si="0"/>
        <v>1.6437739247917135E-2</v>
      </c>
    </row>
    <row r="23" spans="1:5" ht="20.100000000000001" customHeight="1" x14ac:dyDescent="0.3">
      <c r="A23" s="11"/>
      <c r="B23" s="12">
        <v>11</v>
      </c>
      <c r="C23" s="13" t="s">
        <v>61</v>
      </c>
      <c r="D23" s="14">
        <v>67</v>
      </c>
      <c r="E23" s="15">
        <f t="shared" si="0"/>
        <v>1.5086692186444494E-2</v>
      </c>
    </row>
    <row r="24" spans="1:5" ht="20.100000000000001" customHeight="1" x14ac:dyDescent="0.3">
      <c r="A24" s="11"/>
      <c r="B24" s="12">
        <v>12</v>
      </c>
      <c r="C24" s="13" t="s">
        <v>150</v>
      </c>
      <c r="D24" s="14">
        <v>64</v>
      </c>
      <c r="E24" s="15">
        <f t="shared" si="0"/>
        <v>1.4411168655708174E-2</v>
      </c>
    </row>
    <row r="25" spans="1:5" ht="20.100000000000001" customHeight="1" x14ac:dyDescent="0.3">
      <c r="A25" s="11"/>
      <c r="B25" s="12">
        <v>13</v>
      </c>
      <c r="C25" s="13" t="s">
        <v>62</v>
      </c>
      <c r="D25" s="14">
        <v>58</v>
      </c>
      <c r="E25" s="15">
        <f t="shared" si="0"/>
        <v>1.3060121594235533E-2</v>
      </c>
    </row>
    <row r="26" spans="1:5" ht="20.100000000000001" customHeight="1" x14ac:dyDescent="0.3">
      <c r="A26" s="11"/>
      <c r="B26" s="12">
        <v>14</v>
      </c>
      <c r="C26" s="13" t="s">
        <v>69</v>
      </c>
      <c r="D26" s="14">
        <v>53</v>
      </c>
      <c r="E26" s="15">
        <f t="shared" si="0"/>
        <v>1.1934249043008332E-2</v>
      </c>
    </row>
    <row r="27" spans="1:5" ht="20.100000000000001" customHeight="1" x14ac:dyDescent="0.3">
      <c r="A27" s="11"/>
      <c r="B27" s="12">
        <v>15</v>
      </c>
      <c r="C27" s="13" t="s">
        <v>59</v>
      </c>
      <c r="D27" s="14">
        <v>52</v>
      </c>
      <c r="E27" s="15">
        <f t="shared" si="0"/>
        <v>1.1709074532762891E-2</v>
      </c>
    </row>
    <row r="28" spans="1:5" ht="20.100000000000001" customHeight="1" x14ac:dyDescent="0.3">
      <c r="A28" s="11"/>
      <c r="B28" s="12">
        <v>16</v>
      </c>
      <c r="C28" s="13" t="s">
        <v>65</v>
      </c>
      <c r="D28" s="14">
        <v>44</v>
      </c>
      <c r="E28" s="15">
        <f t="shared" si="0"/>
        <v>9.9076784507993697E-3</v>
      </c>
    </row>
    <row r="29" spans="1:5" ht="20.100000000000001" customHeight="1" x14ac:dyDescent="0.3">
      <c r="A29" s="11"/>
      <c r="B29" s="12">
        <v>17</v>
      </c>
      <c r="C29" s="13" t="s">
        <v>147</v>
      </c>
      <c r="D29" s="14">
        <v>40</v>
      </c>
      <c r="E29" s="15">
        <f t="shared" si="0"/>
        <v>9.0069804098176082E-3</v>
      </c>
    </row>
    <row r="30" spans="1:5" ht="20.100000000000001" customHeight="1" x14ac:dyDescent="0.3">
      <c r="A30" s="11"/>
      <c r="B30" s="12">
        <v>18</v>
      </c>
      <c r="C30" s="13" t="s">
        <v>72</v>
      </c>
      <c r="D30" s="14">
        <v>37</v>
      </c>
      <c r="E30" s="15">
        <f t="shared" si="0"/>
        <v>8.3314568790812879E-3</v>
      </c>
    </row>
    <row r="31" spans="1:5" ht="20.100000000000001" customHeight="1" x14ac:dyDescent="0.3">
      <c r="A31" s="11"/>
      <c r="B31" s="12">
        <v>19</v>
      </c>
      <c r="C31" s="13" t="s">
        <v>63</v>
      </c>
      <c r="D31" s="14">
        <v>26</v>
      </c>
      <c r="E31" s="15">
        <f t="shared" si="0"/>
        <v>5.8545372663814455E-3</v>
      </c>
    </row>
    <row r="32" spans="1:5" ht="20.100000000000001" customHeight="1" x14ac:dyDescent="0.3">
      <c r="A32" s="11"/>
      <c r="B32" s="12">
        <v>20</v>
      </c>
      <c r="C32" s="13" t="s">
        <v>88</v>
      </c>
      <c r="D32" s="14">
        <v>26</v>
      </c>
      <c r="E32" s="15">
        <f t="shared" si="0"/>
        <v>5.8545372663814455E-3</v>
      </c>
    </row>
    <row r="33" spans="1:5" ht="20.100000000000001" customHeight="1" x14ac:dyDescent="0.3">
      <c r="A33" s="11"/>
      <c r="B33" s="12">
        <v>21</v>
      </c>
      <c r="C33" s="13" t="s">
        <v>70</v>
      </c>
      <c r="D33" s="14">
        <v>25</v>
      </c>
      <c r="E33" s="15">
        <f t="shared" si="0"/>
        <v>5.6293627561360051E-3</v>
      </c>
    </row>
    <row r="34" spans="1:5" ht="20.100000000000001" customHeight="1" x14ac:dyDescent="0.3">
      <c r="A34" s="11"/>
      <c r="B34" s="12">
        <v>22</v>
      </c>
      <c r="C34" s="13" t="s">
        <v>71</v>
      </c>
      <c r="D34" s="14">
        <v>22</v>
      </c>
      <c r="E34" s="15">
        <f t="shared" si="0"/>
        <v>4.9538392253996848E-3</v>
      </c>
    </row>
    <row r="35" spans="1:5" ht="20.100000000000001" customHeight="1" x14ac:dyDescent="0.3">
      <c r="A35" s="11"/>
      <c r="B35" s="12">
        <v>23</v>
      </c>
      <c r="C35" s="13" t="s">
        <v>64</v>
      </c>
      <c r="D35" s="14">
        <v>17</v>
      </c>
      <c r="E35" s="15">
        <f t="shared" si="0"/>
        <v>3.8279666741724838E-3</v>
      </c>
    </row>
    <row r="36" spans="1:5" ht="20.100000000000001" customHeight="1" x14ac:dyDescent="0.3">
      <c r="A36" s="11"/>
      <c r="B36" s="12">
        <v>24</v>
      </c>
      <c r="C36" s="13" t="s">
        <v>67</v>
      </c>
      <c r="D36" s="14">
        <v>17</v>
      </c>
      <c r="E36" s="15">
        <f t="shared" si="0"/>
        <v>3.8279666741724838E-3</v>
      </c>
    </row>
    <row r="37" spans="1:5" ht="20.100000000000001" customHeight="1" x14ac:dyDescent="0.3">
      <c r="A37" s="11"/>
      <c r="B37" s="12">
        <v>25</v>
      </c>
      <c r="C37" s="13" t="s">
        <v>89</v>
      </c>
      <c r="D37" s="14">
        <v>17</v>
      </c>
      <c r="E37" s="15">
        <f t="shared" si="0"/>
        <v>3.8279666741724838E-3</v>
      </c>
    </row>
    <row r="38" spans="1:5" ht="20.100000000000001" customHeight="1" x14ac:dyDescent="0.3">
      <c r="A38" s="11"/>
      <c r="B38" s="12">
        <v>26</v>
      </c>
      <c r="C38" s="13" t="s">
        <v>75</v>
      </c>
      <c r="D38" s="14">
        <v>16</v>
      </c>
      <c r="E38" s="15">
        <f t="shared" si="0"/>
        <v>3.6027921639270434E-3</v>
      </c>
    </row>
    <row r="39" spans="1:5" ht="20.100000000000001" customHeight="1" x14ac:dyDescent="0.3">
      <c r="A39" s="11"/>
      <c r="B39" s="12">
        <v>27</v>
      </c>
      <c r="C39" s="13" t="s">
        <v>84</v>
      </c>
      <c r="D39" s="14">
        <v>15</v>
      </c>
      <c r="E39" s="15">
        <f t="shared" si="0"/>
        <v>3.3776176536816031E-3</v>
      </c>
    </row>
    <row r="40" spans="1:5" ht="20.100000000000001" customHeight="1" x14ac:dyDescent="0.3">
      <c r="A40" s="11"/>
      <c r="B40" s="12">
        <v>28</v>
      </c>
      <c r="C40" s="13" t="s">
        <v>146</v>
      </c>
      <c r="D40" s="14">
        <v>14</v>
      </c>
      <c r="E40" s="15">
        <f t="shared" si="0"/>
        <v>3.1524431434361631E-3</v>
      </c>
    </row>
    <row r="41" spans="1:5" ht="20.100000000000001" customHeight="1" x14ac:dyDescent="0.3">
      <c r="A41" s="11"/>
      <c r="B41" s="12">
        <v>29</v>
      </c>
      <c r="C41" s="13" t="s">
        <v>82</v>
      </c>
      <c r="D41" s="14">
        <v>12</v>
      </c>
      <c r="E41" s="15">
        <f t="shared" si="0"/>
        <v>2.7020941229452828E-3</v>
      </c>
    </row>
    <row r="42" spans="1:5" ht="20.100000000000001" customHeight="1" x14ac:dyDescent="0.3">
      <c r="A42" s="11"/>
      <c r="B42" s="12">
        <v>30</v>
      </c>
      <c r="C42" s="13" t="s">
        <v>66</v>
      </c>
      <c r="D42" s="14">
        <v>9</v>
      </c>
      <c r="E42" s="15">
        <f t="shared" si="0"/>
        <v>2.0265705922089621E-3</v>
      </c>
    </row>
    <row r="43" spans="1:5" ht="20.100000000000001" customHeight="1" x14ac:dyDescent="0.3">
      <c r="A43" s="11"/>
      <c r="B43" s="12">
        <v>31</v>
      </c>
      <c r="C43" s="13" t="s">
        <v>80</v>
      </c>
      <c r="D43" s="14">
        <v>9</v>
      </c>
      <c r="E43" s="15">
        <f t="shared" si="0"/>
        <v>2.0265705922089621E-3</v>
      </c>
    </row>
    <row r="44" spans="1:5" ht="20.100000000000001" customHeight="1" x14ac:dyDescent="0.3">
      <c r="A44" s="11"/>
      <c r="B44" s="12">
        <v>32</v>
      </c>
      <c r="C44" s="13" t="s">
        <v>94</v>
      </c>
      <c r="D44" s="14">
        <v>9</v>
      </c>
      <c r="E44" s="15">
        <f t="shared" si="0"/>
        <v>2.0265705922089621E-3</v>
      </c>
    </row>
    <row r="45" spans="1:5" ht="20.100000000000001" customHeight="1" x14ac:dyDescent="0.3">
      <c r="A45" s="11"/>
      <c r="B45" s="12">
        <v>33</v>
      </c>
      <c r="C45" s="13" t="s">
        <v>148</v>
      </c>
      <c r="D45" s="14">
        <v>8</v>
      </c>
      <c r="E45" s="15">
        <f t="shared" si="0"/>
        <v>1.8013960819635217E-3</v>
      </c>
    </row>
    <row r="46" spans="1:5" ht="20.100000000000001" customHeight="1" x14ac:dyDescent="0.3">
      <c r="A46" s="11"/>
      <c r="B46" s="12">
        <v>34</v>
      </c>
      <c r="C46" s="13" t="s">
        <v>87</v>
      </c>
      <c r="D46" s="14">
        <v>8</v>
      </c>
      <c r="E46" s="15">
        <f t="shared" si="0"/>
        <v>1.8013960819635217E-3</v>
      </c>
    </row>
    <row r="47" spans="1:5" ht="20.100000000000001" customHeight="1" x14ac:dyDescent="0.3">
      <c r="A47" s="11"/>
      <c r="B47" s="12">
        <v>35</v>
      </c>
      <c r="C47" s="13" t="s">
        <v>91</v>
      </c>
      <c r="D47" s="14">
        <v>7</v>
      </c>
      <c r="E47" s="15">
        <f t="shared" si="0"/>
        <v>1.5762215717180816E-3</v>
      </c>
    </row>
    <row r="48" spans="1:5" ht="20.100000000000001" customHeight="1" x14ac:dyDescent="0.3">
      <c r="A48" s="11"/>
      <c r="B48" s="12">
        <v>36</v>
      </c>
      <c r="C48" s="13" t="s">
        <v>78</v>
      </c>
      <c r="D48" s="14">
        <v>6</v>
      </c>
      <c r="E48" s="15">
        <f t="shared" si="0"/>
        <v>1.3510470614726414E-3</v>
      </c>
    </row>
    <row r="49" spans="1:5" ht="20.100000000000001" customHeight="1" x14ac:dyDescent="0.3">
      <c r="A49" s="11"/>
      <c r="B49" s="12">
        <v>37</v>
      </c>
      <c r="C49" s="13" t="s">
        <v>81</v>
      </c>
      <c r="D49" s="14">
        <v>5</v>
      </c>
      <c r="E49" s="15">
        <f t="shared" si="0"/>
        <v>1.125872551227201E-3</v>
      </c>
    </row>
    <row r="50" spans="1:5" ht="20.100000000000001" customHeight="1" x14ac:dyDescent="0.3">
      <c r="A50" s="11"/>
      <c r="B50" s="12">
        <v>38</v>
      </c>
      <c r="C50" s="13" t="s">
        <v>93</v>
      </c>
      <c r="D50" s="14">
        <v>4</v>
      </c>
      <c r="E50" s="15">
        <f t="shared" si="0"/>
        <v>9.0069804098176086E-4</v>
      </c>
    </row>
    <row r="51" spans="1:5" ht="20.100000000000001" customHeight="1" x14ac:dyDescent="0.3">
      <c r="A51" s="11"/>
      <c r="B51" s="12">
        <v>39</v>
      </c>
      <c r="C51" s="13" t="s">
        <v>76</v>
      </c>
      <c r="D51" s="14">
        <v>3</v>
      </c>
      <c r="E51" s="15">
        <f t="shared" si="0"/>
        <v>6.755235307363207E-4</v>
      </c>
    </row>
    <row r="52" spans="1:5" ht="20.100000000000001" customHeight="1" x14ac:dyDescent="0.3">
      <c r="A52" s="11"/>
      <c r="B52" s="12">
        <v>40</v>
      </c>
      <c r="C52" s="13" t="s">
        <v>96</v>
      </c>
      <c r="D52" s="14">
        <v>2</v>
      </c>
      <c r="E52" s="15">
        <f t="shared" si="0"/>
        <v>4.5034902049088043E-4</v>
      </c>
    </row>
    <row r="53" spans="1:5" ht="20.100000000000001" customHeight="1" x14ac:dyDescent="0.3">
      <c r="A53" s="11"/>
      <c r="B53" s="12">
        <v>41</v>
      </c>
      <c r="C53" s="13" t="s">
        <v>149</v>
      </c>
      <c r="D53" s="14">
        <v>1</v>
      </c>
      <c r="E53" s="15">
        <f t="shared" si="0"/>
        <v>2.2517451024544022E-4</v>
      </c>
    </row>
    <row r="54" spans="1:5" ht="20.100000000000001" customHeight="1" x14ac:dyDescent="0.3">
      <c r="A54" s="11"/>
      <c r="B54" s="12">
        <v>42</v>
      </c>
      <c r="C54" s="13" t="s">
        <v>86</v>
      </c>
      <c r="D54" s="14">
        <v>0</v>
      </c>
      <c r="E54" s="15">
        <f t="shared" si="0"/>
        <v>0</v>
      </c>
    </row>
    <row r="55" spans="1:5" ht="20.100000000000001" customHeight="1" x14ac:dyDescent="0.3">
      <c r="A55" s="11"/>
      <c r="B55" s="12">
        <v>43</v>
      </c>
      <c r="C55" s="13" t="s">
        <v>85</v>
      </c>
      <c r="D55" s="14"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">
        <v>90</v>
      </c>
      <c r="D56" s="14">
        <v>0</v>
      </c>
      <c r="E56" s="15">
        <f t="shared" si="0"/>
        <v>0</v>
      </c>
    </row>
    <row r="57" spans="1:5" ht="20.100000000000001" customHeight="1" x14ac:dyDescent="0.3">
      <c r="A57" s="11"/>
      <c r="B57" s="12">
        <v>45</v>
      </c>
      <c r="C57" s="13" t="s">
        <v>92</v>
      </c>
      <c r="D57" s="14"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">
        <v>95</v>
      </c>
      <c r="D58" s="14">
        <v>0</v>
      </c>
      <c r="E58" s="15">
        <f t="shared" si="0"/>
        <v>0</v>
      </c>
    </row>
    <row r="59" spans="1:5" ht="20.100000000000001" customHeight="1" x14ac:dyDescent="0.3">
      <c r="A59" s="11"/>
      <c r="B59" s="12">
        <v>47</v>
      </c>
      <c r="C59" s="13" t="s">
        <v>99</v>
      </c>
      <c r="D59" s="14">
        <v>0</v>
      </c>
      <c r="E59" s="15">
        <f t="shared" si="0"/>
        <v>0</v>
      </c>
    </row>
    <row r="60" spans="1:5" ht="20.100000000000001" customHeight="1" x14ac:dyDescent="0.3">
      <c r="A60" s="11"/>
      <c r="B60" s="12">
        <v>48</v>
      </c>
      <c r="C60" s="13" t="s">
        <v>151</v>
      </c>
      <c r="D60" s="14">
        <v>0</v>
      </c>
      <c r="E60" s="15">
        <f t="shared" si="0"/>
        <v>0</v>
      </c>
    </row>
    <row r="61" spans="1:5" ht="20.100000000000001" customHeight="1" x14ac:dyDescent="0.3">
      <c r="A61" s="11"/>
      <c r="B61" s="12">
        <v>49</v>
      </c>
      <c r="C61" s="13" t="s">
        <v>98</v>
      </c>
      <c r="D61" s="14"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">
        <v>101</v>
      </c>
      <c r="D62" s="14">
        <v>0</v>
      </c>
      <c r="E62" s="15">
        <f t="shared" si="0"/>
        <v>0</v>
      </c>
    </row>
    <row r="63" spans="1:5" ht="20.100000000000001" customHeight="1" x14ac:dyDescent="0.3">
      <c r="A63" s="11"/>
      <c r="B63" s="12">
        <v>51</v>
      </c>
      <c r="C63" s="13" t="s">
        <v>100</v>
      </c>
      <c r="D63" s="14">
        <v>0</v>
      </c>
      <c r="E63" s="15">
        <f t="shared" si="0"/>
        <v>0</v>
      </c>
    </row>
    <row r="64" spans="1:5" ht="20.100000000000001" customHeight="1" x14ac:dyDescent="0.25">
      <c r="A64" s="11"/>
      <c r="B64" s="12"/>
      <c r="C64" s="25" t="s">
        <v>103</v>
      </c>
      <c r="D64" s="14">
        <v>433</v>
      </c>
      <c r="E64" s="15">
        <f t="shared" si="0"/>
        <v>9.7500562936275612E-2</v>
      </c>
    </row>
    <row r="65" spans="1:5" ht="20.100000000000001" customHeight="1" thickBot="1" x14ac:dyDescent="0.4">
      <c r="A65" s="11"/>
      <c r="B65" s="66" t="s">
        <v>2</v>
      </c>
      <c r="C65" s="39"/>
      <c r="D65" s="19">
        <f>SUM(D13:D64)</f>
        <v>4441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59">
    <sortState ref="B13:E66">
      <sortCondition descending="1" ref="D12:D61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{3D9DA7AF-8FB8-436E-A5D6-CAE304521EA4}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{4B340A8E-7D3A-4388-9A7E-FA61A9193FB7}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{B9BEA1D6-A473-44EE-AB56-00CABBDFD31A}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{000D7FD6-D7F9-423E-B842-B84DA7CB529A}</x14:id>
        </ext>
      </extLst>
    </cfRule>
  </conditionalFormatting>
  <conditionalFormatting sqref="E13:E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{2A0A7406-2A5D-4262-9A3D-8926F90B6B25}</x14:id>
        </ext>
      </extLst>
    </cfRule>
  </conditionalFormatting>
  <conditionalFormatting sqref="E13:E6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{6385584B-38FD-4C1A-8ECE-4C2EBF1D1AEF}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9DA7AF-8FB8-436E-A5D6-CAE304521E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B340A8E-7D3A-4388-9A7E-FA61A9193FB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B9BEA1D6-A473-44EE-AB56-00CABBDFD3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0D7FD6-D7F9-423E-B842-B84DA7CB52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2A0A7406-2A5D-4262-9A3D-8926F90B6B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6385584B-38FD-4C1A-8ECE-4C2EBF1D1A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4" workbookViewId="0">
      <selection activeCell="G68" sqref="G68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120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CONTENEDOR!P5</f>
        <v>30</v>
      </c>
      <c r="E13" s="15">
        <f>D13/$D$65</f>
        <v>1.2345679012345678E-2</v>
      </c>
    </row>
    <row r="14" spans="1:11" ht="20.100000000000001" customHeight="1" x14ac:dyDescent="0.3">
      <c r="A14" s="11"/>
      <c r="B14" s="12">
        <v>2</v>
      </c>
      <c r="C14" s="13" t="str">
        <f>CONTENEDOR!F7</f>
        <v>Agresión sexual</v>
      </c>
      <c r="D14" s="14">
        <f>CONTENEDOR!P7</f>
        <v>2</v>
      </c>
      <c r="E14" s="15">
        <f t="shared" ref="E14:E65" si="0">D14/$D$65</f>
        <v>8.2304526748971192E-4</v>
      </c>
    </row>
    <row r="15" spans="1:11" ht="20.100000000000001" customHeight="1" x14ac:dyDescent="0.3">
      <c r="A15" s="11"/>
      <c r="B15" s="12">
        <v>3</v>
      </c>
      <c r="C15" s="13" t="str">
        <f>CONTENEDOR!F8</f>
        <v>Amenazas</v>
      </c>
      <c r="D15" s="14">
        <f>CONTENEDOR!P8</f>
        <v>235</v>
      </c>
      <c r="E15" s="15">
        <f t="shared" si="0"/>
        <v>9.6707818930041156E-2</v>
      </c>
    </row>
    <row r="16" spans="1:11" ht="20.100000000000001" customHeight="1" x14ac:dyDescent="0.3">
      <c r="A16" s="11"/>
      <c r="B16" s="12">
        <v>4</v>
      </c>
      <c r="C16" s="13" t="str">
        <f>CONTENEDOR!F15</f>
        <v>Crímenes y delitos de alta tecnología</v>
      </c>
      <c r="D16" s="14">
        <f>CONTENEDOR!P15</f>
        <v>17</v>
      </c>
      <c r="E16" s="15">
        <f t="shared" si="0"/>
        <v>6.9958847736625515E-3</v>
      </c>
    </row>
    <row r="17" spans="1:5" ht="20.100000000000001" customHeight="1" x14ac:dyDescent="0.3">
      <c r="A17" s="11"/>
      <c r="B17" s="12">
        <v>5</v>
      </c>
      <c r="C17" s="13" t="str">
        <f>CONTENEDOR!F22</f>
        <v>Droga sanciones y circunstancias agravantes</v>
      </c>
      <c r="D17" s="14">
        <f>CONTENEDOR!P22</f>
        <v>1</v>
      </c>
      <c r="E17" s="15">
        <f t="shared" si="0"/>
        <v>4.1152263374485596E-4</v>
      </c>
    </row>
    <row r="18" spans="1:5" ht="20.100000000000001" customHeight="1" x14ac:dyDescent="0.3">
      <c r="A18" s="11"/>
      <c r="B18" s="12">
        <v>6</v>
      </c>
      <c r="C18" s="13" t="str">
        <f>CONTENEDOR!F11</f>
        <v>Código del trabajo</v>
      </c>
      <c r="D18" s="14">
        <f>CONTENEDOR!P11</f>
        <v>10</v>
      </c>
      <c r="E18" s="15">
        <f t="shared" si="0"/>
        <v>4.11522633744856E-3</v>
      </c>
    </row>
    <row r="19" spans="1:5" ht="20.100000000000001" customHeight="1" x14ac:dyDescent="0.3">
      <c r="A19" s="11"/>
      <c r="B19" s="12">
        <v>7</v>
      </c>
      <c r="C19" s="13" t="str">
        <f>CONTENEDOR!F10</f>
        <v>Asociación de malhechores</v>
      </c>
      <c r="D19" s="14">
        <f>CONTENEDOR!P10</f>
        <v>43</v>
      </c>
      <c r="E19" s="15">
        <f t="shared" si="0"/>
        <v>1.7695473251028805E-2</v>
      </c>
    </row>
    <row r="20" spans="1:5" ht="20.100000000000001" customHeight="1" x14ac:dyDescent="0.3">
      <c r="A20" s="11"/>
      <c r="B20" s="12">
        <v>8</v>
      </c>
      <c r="C20" s="13" t="str">
        <f>CONTENEDOR!F20</f>
        <v>Droga delitos y sanciones</v>
      </c>
      <c r="D20" s="14">
        <f>CONTENEDOR!P20</f>
        <v>0</v>
      </c>
      <c r="E20" s="15">
        <f t="shared" si="0"/>
        <v>0</v>
      </c>
    </row>
    <row r="21" spans="1:5" ht="20.100000000000001" customHeight="1" x14ac:dyDescent="0.3">
      <c r="A21" s="11"/>
      <c r="B21" s="12">
        <v>9</v>
      </c>
      <c r="C21" s="13" t="str">
        <f>CONTENEDOR!F14</f>
        <v>Contrabando</v>
      </c>
      <c r="D21" s="14">
        <f>CONTENEDOR!P14</f>
        <v>1</v>
      </c>
      <c r="E21" s="15">
        <f t="shared" si="0"/>
        <v>4.1152263374485596E-4</v>
      </c>
    </row>
    <row r="22" spans="1:5" ht="20.100000000000001" customHeight="1" x14ac:dyDescent="0.3">
      <c r="A22" s="11"/>
      <c r="B22" s="12">
        <v>10</v>
      </c>
      <c r="C22" s="13" t="str">
        <f>CONTENEDOR!F19</f>
        <v>Droga sanciones y circunstancias agravantes</v>
      </c>
      <c r="D22" s="14">
        <f>CONTENEDOR!P19</f>
        <v>0</v>
      </c>
      <c r="E22" s="15">
        <f t="shared" si="0"/>
        <v>0</v>
      </c>
    </row>
    <row r="23" spans="1:5" ht="20.100000000000001" customHeight="1" x14ac:dyDescent="0.3">
      <c r="A23" s="11"/>
      <c r="B23" s="12">
        <v>11</v>
      </c>
      <c r="C23" s="13" t="str">
        <f>CONTENEDOR!F18</f>
        <v>Desfalco</v>
      </c>
      <c r="D23" s="14">
        <f>CONTENEDOR!P18</f>
        <v>1</v>
      </c>
      <c r="E23" s="15">
        <f t="shared" si="0"/>
        <v>4.1152263374485596E-4</v>
      </c>
    </row>
    <row r="24" spans="1:5" ht="20.100000000000001" customHeight="1" x14ac:dyDescent="0.25">
      <c r="A24" s="11"/>
      <c r="B24" s="12">
        <v>12</v>
      </c>
      <c r="C24" s="25" t="str">
        <f>CONTENEDOR!F56</f>
        <v>Violencia intrafamiliar</v>
      </c>
      <c r="D24" s="14">
        <f>CONTENEDOR!P56</f>
        <v>9</v>
      </c>
      <c r="E24" s="15">
        <f t="shared" si="0"/>
        <v>3.7037037037037038E-3</v>
      </c>
    </row>
    <row r="25" spans="1:5" ht="20.100000000000001" customHeight="1" x14ac:dyDescent="0.3">
      <c r="A25" s="11"/>
      <c r="B25" s="12">
        <v>13</v>
      </c>
      <c r="C25" s="13" t="str">
        <f>CONTENEDOR!F13</f>
        <v>Complicidad</v>
      </c>
      <c r="D25" s="14">
        <f>CONTENEDOR!P13</f>
        <v>4</v>
      </c>
      <c r="E25" s="15">
        <f t="shared" si="0"/>
        <v>1.6460905349794238E-3</v>
      </c>
    </row>
    <row r="26" spans="1:5" ht="20.100000000000001" customHeight="1" x14ac:dyDescent="0.3">
      <c r="A26" s="11"/>
      <c r="B26" s="12">
        <v>14</v>
      </c>
      <c r="C26" s="13" t="str">
        <f>CONTENEDOR!F12</f>
        <v>Código menor NNA</v>
      </c>
      <c r="D26" s="14">
        <f>CONTENEDOR!P12</f>
        <v>29</v>
      </c>
      <c r="E26" s="15">
        <f t="shared" si="0"/>
        <v>1.1934156378600824E-2</v>
      </c>
    </row>
    <row r="27" spans="1:5" ht="20.100000000000001" customHeight="1" x14ac:dyDescent="0.3">
      <c r="A27" s="11"/>
      <c r="B27" s="12">
        <v>15</v>
      </c>
      <c r="C27" s="13" t="str">
        <f>CONTENEDOR!F26</f>
        <v>Envenenamiento</v>
      </c>
      <c r="D27" s="14">
        <f>CONTENEDOR!P26</f>
        <v>2</v>
      </c>
      <c r="E27" s="15">
        <f t="shared" si="0"/>
        <v>8.2304526748971192E-4</v>
      </c>
    </row>
    <row r="28" spans="1:5" ht="20.100000000000001" customHeight="1" x14ac:dyDescent="0.3">
      <c r="A28" s="11"/>
      <c r="B28" s="12">
        <v>16</v>
      </c>
      <c r="C28" s="13" t="str">
        <f>CONTENEDOR!F16</f>
        <v>Daños a la cosa ajena</v>
      </c>
      <c r="D28" s="14">
        <f>CONTENEDOR!P16</f>
        <v>2</v>
      </c>
      <c r="E28" s="15">
        <f t="shared" si="0"/>
        <v>8.2304526748971192E-4</v>
      </c>
    </row>
    <row r="29" spans="1:5" ht="20.100000000000001" customHeight="1" x14ac:dyDescent="0.3">
      <c r="A29" s="11"/>
      <c r="B29" s="12">
        <v>17</v>
      </c>
      <c r="C29" s="13" t="str">
        <f>CONTENEDOR!F17</f>
        <v>Derechos humanos</v>
      </c>
      <c r="D29" s="14">
        <f>CONTENEDOR!P17</f>
        <v>1</v>
      </c>
      <c r="E29" s="15">
        <f t="shared" si="0"/>
        <v>4.1152263374485596E-4</v>
      </c>
    </row>
    <row r="30" spans="1:5" ht="20.100000000000001" customHeight="1" x14ac:dyDescent="0.3">
      <c r="A30" s="11"/>
      <c r="B30" s="12">
        <v>18</v>
      </c>
      <c r="C30" s="13" t="str">
        <f>CONTENEDOR!F24</f>
        <v xml:space="preserve">Droga traficante de droga </v>
      </c>
      <c r="D30" s="14">
        <f>CONTENEDOR!P24</f>
        <v>145</v>
      </c>
      <c r="E30" s="15">
        <f t="shared" si="0"/>
        <v>5.9670781893004114E-2</v>
      </c>
    </row>
    <row r="31" spans="1:5" ht="20.100000000000001" customHeight="1" x14ac:dyDescent="0.3">
      <c r="A31" s="11"/>
      <c r="B31" s="12">
        <v>19</v>
      </c>
      <c r="C31" s="13" t="str">
        <f>CONTENEDOR!F9</f>
        <v>Asesinato</v>
      </c>
      <c r="D31" s="14">
        <f>CONTENEDOR!P9</f>
        <v>1</v>
      </c>
      <c r="E31" s="15">
        <f t="shared" si="0"/>
        <v>4.1152263374485596E-4</v>
      </c>
    </row>
    <row r="32" spans="1:5" ht="20.100000000000001" customHeight="1" x14ac:dyDescent="0.3">
      <c r="A32" s="11"/>
      <c r="B32" s="12">
        <v>20</v>
      </c>
      <c r="C32" s="13" t="str">
        <f>CONTENEDOR!F28</f>
        <v>Falsificación</v>
      </c>
      <c r="D32" s="14">
        <f>CONTENEDOR!P28</f>
        <v>17</v>
      </c>
      <c r="E32" s="15">
        <f t="shared" si="0"/>
        <v>6.9958847736625515E-3</v>
      </c>
    </row>
    <row r="33" spans="1:5" ht="20.100000000000001" customHeight="1" x14ac:dyDescent="0.3">
      <c r="A33" s="11"/>
      <c r="B33" s="12">
        <v>21</v>
      </c>
      <c r="C33" s="13" t="str">
        <f>CONTENEDOR!F6</f>
        <v>Acoso sexual</v>
      </c>
      <c r="D33" s="14">
        <f>CONTENEDOR!P6</f>
        <v>1</v>
      </c>
      <c r="E33" s="15">
        <f t="shared" si="0"/>
        <v>4.1152263374485596E-4</v>
      </c>
    </row>
    <row r="34" spans="1:5" ht="20.100000000000001" customHeight="1" x14ac:dyDescent="0.3">
      <c r="A34" s="11"/>
      <c r="B34" s="12">
        <v>22</v>
      </c>
      <c r="C34" s="13" t="str">
        <f>CONTENEDOR!F25</f>
        <v>Droga uso y tráfico</v>
      </c>
      <c r="D34" s="14">
        <f>CONTENEDOR!P25</f>
        <v>2</v>
      </c>
      <c r="E34" s="15">
        <f t="shared" si="0"/>
        <v>8.2304526748971192E-4</v>
      </c>
    </row>
    <row r="35" spans="1:5" ht="20.100000000000001" customHeight="1" x14ac:dyDescent="0.3">
      <c r="A35" s="11"/>
      <c r="B35" s="12">
        <v>23</v>
      </c>
      <c r="C35" s="13" t="str">
        <f>CONTENEDOR!F29</f>
        <v>Golpes y heridas</v>
      </c>
      <c r="D35" s="14">
        <f>CONTENEDOR!P29</f>
        <v>86</v>
      </c>
      <c r="E35" s="15">
        <f t="shared" si="0"/>
        <v>3.539094650205761E-2</v>
      </c>
    </row>
    <row r="36" spans="1:5" ht="20.100000000000001" customHeight="1" x14ac:dyDescent="0.3">
      <c r="A36" s="11"/>
      <c r="B36" s="12">
        <v>24</v>
      </c>
      <c r="C36" s="13" t="str">
        <f>CONTENEDOR!F40</f>
        <v>Otros</v>
      </c>
      <c r="D36" s="14">
        <f>CONTENEDOR!P40</f>
        <v>32</v>
      </c>
      <c r="E36" s="15">
        <f t="shared" si="0"/>
        <v>1.3168724279835391E-2</v>
      </c>
    </row>
    <row r="37" spans="1:5" ht="20.100000000000001" customHeight="1" x14ac:dyDescent="0.3">
      <c r="A37" s="11"/>
      <c r="B37" s="12">
        <v>25</v>
      </c>
      <c r="C37" s="13" t="str">
        <f>CONTENEDOR!F21</f>
        <v>Droga distribución de droga</v>
      </c>
      <c r="D37" s="14">
        <f>CONTENEDOR!P21</f>
        <v>98</v>
      </c>
      <c r="E37" s="15">
        <f t="shared" si="0"/>
        <v>4.0329218106995884E-2</v>
      </c>
    </row>
    <row r="38" spans="1:5" ht="20.100000000000001" customHeight="1" x14ac:dyDescent="0.3">
      <c r="A38" s="11"/>
      <c r="B38" s="12">
        <v>26</v>
      </c>
      <c r="C38" s="13" t="str">
        <f>CONTENEDOR!F23</f>
        <v>Droga simple posesión</v>
      </c>
      <c r="D38" s="14">
        <f>CONTENEDOR!P23</f>
        <v>42</v>
      </c>
      <c r="E38" s="15">
        <f t="shared" si="0"/>
        <v>1.7283950617283949E-2</v>
      </c>
    </row>
    <row r="39" spans="1:5" ht="20.100000000000001" customHeight="1" x14ac:dyDescent="0.3">
      <c r="A39" s="11"/>
      <c r="B39" s="12">
        <v>27</v>
      </c>
      <c r="C39" s="13" t="str">
        <f>CONTENEDOR!F30</f>
        <v>Homicidio</v>
      </c>
      <c r="D39" s="14">
        <f>CONTENEDOR!P30</f>
        <v>43</v>
      </c>
      <c r="E39" s="15">
        <f t="shared" si="0"/>
        <v>1.7695473251028805E-2</v>
      </c>
    </row>
    <row r="40" spans="1:5" ht="20.100000000000001" customHeight="1" x14ac:dyDescent="0.3">
      <c r="A40" s="11"/>
      <c r="B40" s="12">
        <v>28</v>
      </c>
      <c r="C40" s="13" t="str">
        <f>CONTENEDOR!F38</f>
        <v>Ley general de migración</v>
      </c>
      <c r="D40" s="14">
        <f>CONTENEDOR!P38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CONTENEDOR!F41</f>
        <v>Porte y tenencia de armas</v>
      </c>
      <c r="D41" s="14">
        <f>CONTENEDOR!P41</f>
        <v>51</v>
      </c>
      <c r="E41" s="15">
        <f t="shared" si="0"/>
        <v>2.0987654320987655E-2</v>
      </c>
    </row>
    <row r="42" spans="1:5" ht="20.100000000000001" customHeight="1" x14ac:dyDescent="0.3">
      <c r="A42" s="11"/>
      <c r="B42" s="12">
        <v>30</v>
      </c>
      <c r="C42" s="13" t="str">
        <f>CONTENEDOR!F45</f>
        <v>Robo simple</v>
      </c>
      <c r="D42" s="14">
        <f>CONTENEDOR!P45</f>
        <v>432</v>
      </c>
      <c r="E42" s="15">
        <f t="shared" si="0"/>
        <v>0.17777777777777778</v>
      </c>
    </row>
    <row r="43" spans="1:5" ht="20.100000000000001" customHeight="1" x14ac:dyDescent="0.3">
      <c r="A43" s="11"/>
      <c r="B43" s="12">
        <v>31</v>
      </c>
      <c r="C43" s="13" t="str">
        <f>CONTENEDOR!F32</f>
        <v>Incesto</v>
      </c>
      <c r="D43" s="14">
        <f>CONTENEDOR!P32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CONTENEDOR!F33</f>
        <v>Lavado de activo</v>
      </c>
      <c r="D44" s="14">
        <f>CONTENEDOR!P33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CONTENEDOR!F34</f>
        <v xml:space="preserve">Ley de derechos de autor </v>
      </c>
      <c r="D45" s="14">
        <f>CONTENEDOR!P34</f>
        <v>0</v>
      </c>
      <c r="E45" s="15">
        <f t="shared" si="0"/>
        <v>0</v>
      </c>
    </row>
    <row r="46" spans="1:5" ht="20.100000000000001" customHeight="1" x14ac:dyDescent="0.3">
      <c r="A46" s="11"/>
      <c r="B46" s="12">
        <v>34</v>
      </c>
      <c r="C46" s="13" t="str">
        <f>CONTENEDOR!F36</f>
        <v xml:space="preserve">Ley de medio ambiente </v>
      </c>
      <c r="D46" s="14">
        <f>CONTENEDOR!P36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CONTENEDOR!F50</f>
        <v>Tentativa de homicidio</v>
      </c>
      <c r="D47" s="14">
        <f>CONTENEDOR!P50</f>
        <v>24</v>
      </c>
      <c r="E47" s="15">
        <f t="shared" si="0"/>
        <v>9.876543209876543E-3</v>
      </c>
    </row>
    <row r="48" spans="1:5" ht="20.100000000000001" customHeight="1" x14ac:dyDescent="0.3">
      <c r="A48" s="11"/>
      <c r="B48" s="12">
        <v>36</v>
      </c>
      <c r="C48" s="13" t="str">
        <f>CONTENEDOR!F52</f>
        <v>Trabajo realizado y no pagado</v>
      </c>
      <c r="D48" s="14">
        <f>CONTENEDOR!P52</f>
        <v>8</v>
      </c>
      <c r="E48" s="15">
        <f t="shared" si="0"/>
        <v>3.2921810699588477E-3</v>
      </c>
    </row>
    <row r="49" spans="1:5" ht="20.100000000000001" customHeight="1" x14ac:dyDescent="0.3">
      <c r="A49" s="11"/>
      <c r="B49" s="12">
        <v>37</v>
      </c>
      <c r="C49" s="13" t="str">
        <f>CONTENEDOR!F53</f>
        <v>Tráfico ilícito de migrantes y trata de personas</v>
      </c>
      <c r="D49" s="14">
        <f>CONTENEDOR!P53</f>
        <v>0</v>
      </c>
      <c r="E49" s="15">
        <f t="shared" si="0"/>
        <v>0</v>
      </c>
    </row>
    <row r="50" spans="1:5" ht="20.100000000000001" customHeight="1" x14ac:dyDescent="0.3">
      <c r="A50" s="11"/>
      <c r="B50" s="12">
        <v>38</v>
      </c>
      <c r="C50" s="13" t="str">
        <f>CONTENEDOR!F54</f>
        <v>Violación sexual</v>
      </c>
      <c r="D50" s="14">
        <f>CONTENEDOR!P54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tr">
        <f>CONTENEDOR!F27</f>
        <v>Estafa</v>
      </c>
      <c r="D51" s="14">
        <f>CONTENEDOR!P27</f>
        <v>17</v>
      </c>
      <c r="E51" s="15">
        <f t="shared" si="0"/>
        <v>6.9958847736625515E-3</v>
      </c>
    </row>
    <row r="52" spans="1:5" ht="20.100000000000001" customHeight="1" x14ac:dyDescent="0.3">
      <c r="A52" s="11"/>
      <c r="B52" s="12">
        <v>40</v>
      </c>
      <c r="C52" s="13" t="str">
        <f>CONTENEDOR!F31</f>
        <v>Incendio</v>
      </c>
      <c r="D52" s="14">
        <f>CONTENEDOR!P31</f>
        <v>6</v>
      </c>
      <c r="E52" s="15">
        <f t="shared" si="0"/>
        <v>2.4691358024691358E-3</v>
      </c>
    </row>
    <row r="53" spans="1:5" ht="20.100000000000001" customHeight="1" x14ac:dyDescent="0.3">
      <c r="A53" s="11"/>
      <c r="B53" s="12">
        <v>41</v>
      </c>
      <c r="C53" s="13" t="str">
        <f>CONTENEDOR!F35</f>
        <v>Ley de electricidad</v>
      </c>
      <c r="D53" s="14">
        <f>CONTENEDOR!P35</f>
        <v>0</v>
      </c>
      <c r="E53" s="15">
        <f t="shared" si="0"/>
        <v>0</v>
      </c>
    </row>
    <row r="54" spans="1:5" ht="20.100000000000001" customHeight="1" x14ac:dyDescent="0.3">
      <c r="A54" s="11"/>
      <c r="B54" s="12">
        <v>42</v>
      </c>
      <c r="C54" s="13" t="str">
        <f>CONTENEDOR!F37</f>
        <v>Ley de tránsito</v>
      </c>
      <c r="D54" s="14">
        <f>CONTENEDOR!P37</f>
        <v>0</v>
      </c>
      <c r="E54" s="15">
        <f t="shared" si="0"/>
        <v>0</v>
      </c>
    </row>
    <row r="55" spans="1:5" ht="20.100000000000001" customHeight="1" x14ac:dyDescent="0.3">
      <c r="A55" s="11"/>
      <c r="B55" s="12">
        <v>43</v>
      </c>
      <c r="C55" s="13" t="str">
        <f>CONTENEDOR!F39</f>
        <v>Ley general de salud</v>
      </c>
      <c r="D55" s="14">
        <f>CONTENEDOR!P39</f>
        <v>1</v>
      </c>
      <c r="E55" s="15">
        <f t="shared" si="0"/>
        <v>4.1152263374485596E-4</v>
      </c>
    </row>
    <row r="56" spans="1:5" ht="20.100000000000001" customHeight="1" x14ac:dyDescent="0.3">
      <c r="A56" s="11"/>
      <c r="B56" s="12">
        <v>44</v>
      </c>
      <c r="C56" s="13" t="str">
        <f>CONTENEDOR!F42</f>
        <v xml:space="preserve">Propiedad industrial </v>
      </c>
      <c r="D56" s="14">
        <f>CONTENEDOR!P42</f>
        <v>2</v>
      </c>
      <c r="E56" s="15">
        <f t="shared" si="0"/>
        <v>8.2304526748971192E-4</v>
      </c>
    </row>
    <row r="57" spans="1:5" ht="20.100000000000001" customHeight="1" x14ac:dyDescent="0.3">
      <c r="A57" s="11"/>
      <c r="B57" s="12">
        <v>45</v>
      </c>
      <c r="C57" s="13" t="str">
        <f>CONTENEDOR!F43</f>
        <v>Rebelión</v>
      </c>
      <c r="D57" s="14">
        <f>CONTENEDOR!P43</f>
        <v>1</v>
      </c>
      <c r="E57" s="15">
        <f t="shared" si="0"/>
        <v>4.1152263374485596E-4</v>
      </c>
    </row>
    <row r="58" spans="1:5" ht="20.100000000000001" customHeight="1" x14ac:dyDescent="0.3">
      <c r="A58" s="11"/>
      <c r="B58" s="12">
        <v>46</v>
      </c>
      <c r="C58" s="13" t="str">
        <f>CONTENEDOR!F44</f>
        <v>Robo calificado</v>
      </c>
      <c r="D58" s="14">
        <f>CONTENEDOR!P44</f>
        <v>901</v>
      </c>
      <c r="E58" s="15">
        <f t="shared" si="0"/>
        <v>0.37078189300411524</v>
      </c>
    </row>
    <row r="59" spans="1:5" ht="20.100000000000001" customHeight="1" x14ac:dyDescent="0.3">
      <c r="A59" s="11"/>
      <c r="B59" s="12">
        <v>47</v>
      </c>
      <c r="C59" s="13" t="str">
        <f>CONTENEDOR!F46</f>
        <v>Secuestro</v>
      </c>
      <c r="D59" s="14">
        <f>CONTENEDOR!P46</f>
        <v>0</v>
      </c>
      <c r="E59" s="15">
        <f t="shared" si="0"/>
        <v>0</v>
      </c>
    </row>
    <row r="60" spans="1:5" ht="20.100000000000001" customHeight="1" x14ac:dyDescent="0.3">
      <c r="A60" s="11"/>
      <c r="B60" s="12">
        <v>48</v>
      </c>
      <c r="C60" s="13" t="str">
        <f>CONTENEDOR!F47</f>
        <v>Seducción</v>
      </c>
      <c r="D60" s="14">
        <f>CONTENEDOR!P47</f>
        <v>0</v>
      </c>
      <c r="E60" s="15">
        <f t="shared" si="0"/>
        <v>0</v>
      </c>
    </row>
    <row r="61" spans="1:5" ht="20.100000000000001" customHeight="1" x14ac:dyDescent="0.3">
      <c r="A61" s="11"/>
      <c r="B61" s="12">
        <v>49</v>
      </c>
      <c r="C61" s="13" t="str">
        <f>CONTENEDOR!F48</f>
        <v>Tentativa de asesinato</v>
      </c>
      <c r="D61" s="14">
        <f>CONTENEDOR!P48</f>
        <v>2</v>
      </c>
      <c r="E61" s="15">
        <f t="shared" si="0"/>
        <v>8.2304526748971192E-4</v>
      </c>
    </row>
    <row r="62" spans="1:5" ht="20.100000000000001" customHeight="1" x14ac:dyDescent="0.3">
      <c r="A62" s="11"/>
      <c r="B62" s="12">
        <v>50</v>
      </c>
      <c r="C62" s="13" t="str">
        <f>CONTENEDOR!F49</f>
        <v>Tentativa de estupro</v>
      </c>
      <c r="D62" s="14">
        <f>CONTENEDOR!P49</f>
        <v>0</v>
      </c>
      <c r="E62" s="15">
        <f t="shared" si="0"/>
        <v>0</v>
      </c>
    </row>
    <row r="63" spans="1:5" ht="20.100000000000001" customHeight="1" x14ac:dyDescent="0.3">
      <c r="A63" s="11"/>
      <c r="B63" s="12">
        <v>51</v>
      </c>
      <c r="C63" s="13" t="str">
        <f>CONTENEDOR!F51</f>
        <v>Tentativa de robo</v>
      </c>
      <c r="D63" s="14">
        <f>CONTENEDOR!P51</f>
        <v>117</v>
      </c>
      <c r="E63" s="15">
        <f t="shared" si="0"/>
        <v>4.8148148148148148E-2</v>
      </c>
    </row>
    <row r="64" spans="1:5" ht="20.100000000000001" customHeight="1" x14ac:dyDescent="0.3">
      <c r="A64" s="11"/>
      <c r="B64" s="12">
        <v>52</v>
      </c>
      <c r="C64" s="13" t="str">
        <f>CONTENEDOR!F55</f>
        <v>Violencia contra la mujer</v>
      </c>
      <c r="D64" s="14">
        <f>CONTENEDOR!P55</f>
        <v>14</v>
      </c>
      <c r="E64" s="15">
        <f t="shared" si="0"/>
        <v>5.7613168724279839E-3</v>
      </c>
    </row>
    <row r="65" spans="1:5" ht="20.100000000000001" customHeight="1" thickBot="1" x14ac:dyDescent="0.4">
      <c r="A65" s="11"/>
      <c r="B65" s="66" t="s">
        <v>2</v>
      </c>
      <c r="C65" s="39"/>
      <c r="D65" s="19">
        <f>SUM(D13:D64)</f>
        <v>2430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0">
    <sortState ref="B13:E66">
      <sortCondition descending="1" ref="D12:D61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{D325EB3D-33C1-4FE8-85B8-8B91DA6D35CD}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{18637D72-CDF9-4A2A-B32E-4EF6382809BE}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{8EB25576-04F9-4A42-BC74-0E8A10712498}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{6FAF1F6B-7767-4197-9BD3-7FC34C96C071}</x14:id>
        </ext>
      </extLst>
    </cfRule>
  </conditionalFormatting>
  <conditionalFormatting sqref="E13:E6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{E4415705-F318-46BF-A44E-D7BD3CC26F4D}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25EB3D-33C1-4FE8-85B8-8B91DA6D35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637D72-CDF9-4A2A-B32E-4EF6382809B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8EB25576-04F9-4A42-BC74-0E8A107124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FAF1F6B-7767-4197-9BD3-7FC34C96C0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E4415705-F318-46BF-A44E-D7BD3CC26F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1" workbookViewId="0">
      <selection activeCell="B13" sqref="B13:B63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121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CONTENEDOR!Q5</f>
        <v>8</v>
      </c>
      <c r="E13" s="15">
        <f>D13/$D$65</f>
        <v>9.4899169632265724E-3</v>
      </c>
    </row>
    <row r="14" spans="1:11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CONTENEDOR!Q6</f>
        <v>12</v>
      </c>
      <c r="E14" s="15">
        <f t="shared" ref="E14:E65" si="0">D14/$D$65</f>
        <v>1.4234875444839857E-2</v>
      </c>
    </row>
    <row r="15" spans="1:11" ht="20.100000000000001" customHeight="1" x14ac:dyDescent="0.3">
      <c r="A15" s="11"/>
      <c r="B15" s="12">
        <v>3</v>
      </c>
      <c r="C15" s="13" t="str">
        <f>CONTENEDOR!F8</f>
        <v>Amenazas</v>
      </c>
      <c r="D15" s="14">
        <f>CONTENEDOR!Q8</f>
        <v>90</v>
      </c>
      <c r="E15" s="15">
        <f t="shared" si="0"/>
        <v>0.10676156583629894</v>
      </c>
    </row>
    <row r="16" spans="1:11" ht="20.100000000000001" customHeight="1" x14ac:dyDescent="0.3">
      <c r="A16" s="11"/>
      <c r="B16" s="12">
        <v>4</v>
      </c>
      <c r="C16" s="13" t="str">
        <f>CONTENEDOR!F12</f>
        <v>Código menor NNA</v>
      </c>
      <c r="D16" s="14">
        <f>CONTENEDOR!Q12</f>
        <v>67</v>
      </c>
      <c r="E16" s="15">
        <f t="shared" si="0"/>
        <v>7.9478054567022532E-2</v>
      </c>
    </row>
    <row r="17" spans="1:5" ht="20.100000000000001" customHeight="1" x14ac:dyDescent="0.3">
      <c r="A17" s="11"/>
      <c r="B17" s="12">
        <v>5</v>
      </c>
      <c r="C17" s="13" t="str">
        <f>CONTENEDOR!F14</f>
        <v>Contrabando</v>
      </c>
      <c r="D17" s="14">
        <f>CONTENEDOR!Q14</f>
        <v>0</v>
      </c>
      <c r="E17" s="15">
        <f t="shared" si="0"/>
        <v>0</v>
      </c>
    </row>
    <row r="18" spans="1:5" ht="20.100000000000001" customHeight="1" x14ac:dyDescent="0.3">
      <c r="A18" s="11"/>
      <c r="B18" s="12">
        <v>6</v>
      </c>
      <c r="C18" s="13" t="str">
        <f>CONTENEDOR!F9</f>
        <v>Asesinato</v>
      </c>
      <c r="D18" s="14">
        <f>CONTENEDOR!Q9</f>
        <v>1</v>
      </c>
      <c r="E18" s="15">
        <f t="shared" si="0"/>
        <v>1.1862396204033216E-3</v>
      </c>
    </row>
    <row r="19" spans="1:5" ht="20.100000000000001" customHeight="1" x14ac:dyDescent="0.3">
      <c r="A19" s="11"/>
      <c r="B19" s="12">
        <v>7</v>
      </c>
      <c r="C19" s="13" t="str">
        <f>CONTENEDOR!F10</f>
        <v>Asociación de malhechores</v>
      </c>
      <c r="D19" s="14">
        <f>CONTENEDOR!Q10</f>
        <v>67</v>
      </c>
      <c r="E19" s="15">
        <f t="shared" si="0"/>
        <v>7.9478054567022532E-2</v>
      </c>
    </row>
    <row r="20" spans="1:5" ht="20.100000000000001" customHeight="1" x14ac:dyDescent="0.3">
      <c r="A20" s="11"/>
      <c r="B20" s="12">
        <v>8</v>
      </c>
      <c r="C20" s="13" t="str">
        <f>CONTENEDOR!F7</f>
        <v>Agresión sexual</v>
      </c>
      <c r="D20" s="14">
        <f>CONTENEDOR!Q7</f>
        <v>27</v>
      </c>
      <c r="E20" s="15">
        <f t="shared" si="0"/>
        <v>3.2028469750889681E-2</v>
      </c>
    </row>
    <row r="21" spans="1:5" ht="20.100000000000001" customHeight="1" x14ac:dyDescent="0.3">
      <c r="A21" s="11"/>
      <c r="B21" s="12">
        <v>9</v>
      </c>
      <c r="C21" s="13" t="str">
        <f>CONTENEDOR!F11</f>
        <v>Código del trabajo</v>
      </c>
      <c r="D21" s="14">
        <f>CONTENEDOR!Q11</f>
        <v>1</v>
      </c>
      <c r="E21" s="15">
        <f t="shared" si="0"/>
        <v>1.1862396204033216E-3</v>
      </c>
    </row>
    <row r="22" spans="1:5" ht="20.100000000000001" customHeight="1" x14ac:dyDescent="0.3">
      <c r="A22" s="11"/>
      <c r="B22" s="12">
        <v>10</v>
      </c>
      <c r="C22" s="13" t="str">
        <f>CONTENEDOR!F15</f>
        <v>Crímenes y delitos de alta tecnología</v>
      </c>
      <c r="D22" s="14">
        <f>CONTENEDOR!Q15</f>
        <v>11</v>
      </c>
      <c r="E22" s="15">
        <f t="shared" si="0"/>
        <v>1.3048635824436536E-2</v>
      </c>
    </row>
    <row r="23" spans="1:5" ht="20.100000000000001" customHeight="1" x14ac:dyDescent="0.3">
      <c r="A23" s="11"/>
      <c r="B23" s="12">
        <v>11</v>
      </c>
      <c r="C23" s="13" t="str">
        <f>CONTENEDOR!F23</f>
        <v>Droga simple posesión</v>
      </c>
      <c r="D23" s="14">
        <f>CONTENEDOR!Q23</f>
        <v>3</v>
      </c>
      <c r="E23" s="15">
        <f t="shared" si="0"/>
        <v>3.5587188612099642E-3</v>
      </c>
    </row>
    <row r="24" spans="1:5" ht="20.100000000000001" customHeight="1" x14ac:dyDescent="0.3">
      <c r="A24" s="11"/>
      <c r="B24" s="12">
        <v>12</v>
      </c>
      <c r="C24" s="13" t="str">
        <f>CONTENEDOR!F19</f>
        <v>Droga sanciones y circunstancias agravantes</v>
      </c>
      <c r="D24" s="14">
        <f>CONTENEDOR!Q19</f>
        <v>0</v>
      </c>
      <c r="E24" s="15">
        <f t="shared" si="0"/>
        <v>0</v>
      </c>
    </row>
    <row r="25" spans="1:5" ht="20.100000000000001" customHeight="1" x14ac:dyDescent="0.3">
      <c r="A25" s="11"/>
      <c r="B25" s="12">
        <v>13</v>
      </c>
      <c r="C25" s="13" t="str">
        <f>CONTENEDOR!F27</f>
        <v>Estafa</v>
      </c>
      <c r="D25" s="14">
        <f>CONTENEDOR!Q27</f>
        <v>1</v>
      </c>
      <c r="E25" s="15">
        <f t="shared" si="0"/>
        <v>1.1862396204033216E-3</v>
      </c>
    </row>
    <row r="26" spans="1:5" ht="20.100000000000001" customHeight="1" x14ac:dyDescent="0.3">
      <c r="A26" s="11"/>
      <c r="B26" s="12">
        <v>14</v>
      </c>
      <c r="C26" s="13" t="str">
        <f>CONTENEDOR!F32</f>
        <v>Incesto</v>
      </c>
      <c r="D26" s="14">
        <f>CONTENEDOR!Q32</f>
        <v>2</v>
      </c>
      <c r="E26" s="15">
        <f t="shared" si="0"/>
        <v>2.3724792408066431E-3</v>
      </c>
    </row>
    <row r="27" spans="1:5" ht="20.100000000000001" customHeight="1" x14ac:dyDescent="0.3">
      <c r="A27" s="11"/>
      <c r="B27" s="12">
        <v>15</v>
      </c>
      <c r="C27" s="13" t="str">
        <f>CONTENEDOR!F17</f>
        <v>Derechos humanos</v>
      </c>
      <c r="D27" s="14">
        <f>CONTENEDOR!Q17</f>
        <v>0</v>
      </c>
      <c r="E27" s="15">
        <f t="shared" si="0"/>
        <v>0</v>
      </c>
    </row>
    <row r="28" spans="1:5" ht="20.100000000000001" customHeight="1" x14ac:dyDescent="0.3">
      <c r="A28" s="11"/>
      <c r="B28" s="12">
        <v>16</v>
      </c>
      <c r="C28" s="13" t="str">
        <f>CONTENEDOR!F13</f>
        <v>Complicidad</v>
      </c>
      <c r="D28" s="14">
        <f>CONTENEDOR!Q13</f>
        <v>1</v>
      </c>
      <c r="E28" s="15">
        <f t="shared" si="0"/>
        <v>1.1862396204033216E-3</v>
      </c>
    </row>
    <row r="29" spans="1:5" ht="20.100000000000001" customHeight="1" x14ac:dyDescent="0.3">
      <c r="A29" s="11"/>
      <c r="B29" s="12">
        <v>17</v>
      </c>
      <c r="C29" s="13" t="str">
        <f>CONTENEDOR!F20</f>
        <v>Droga delitos y sanciones</v>
      </c>
      <c r="D29" s="14">
        <f>CONTENEDOR!Q20</f>
        <v>0</v>
      </c>
      <c r="E29" s="15">
        <f t="shared" si="0"/>
        <v>0</v>
      </c>
    </row>
    <row r="30" spans="1:5" ht="20.100000000000001" customHeight="1" x14ac:dyDescent="0.3">
      <c r="A30" s="11"/>
      <c r="B30" s="12">
        <v>18</v>
      </c>
      <c r="C30" s="13" t="str">
        <f>CONTENEDOR!F29</f>
        <v>Golpes y heridas</v>
      </c>
      <c r="D30" s="14">
        <f>CONTENEDOR!Q29</f>
        <v>41</v>
      </c>
      <c r="E30" s="15">
        <f t="shared" si="0"/>
        <v>4.8635824436536183E-2</v>
      </c>
    </row>
    <row r="31" spans="1:5" ht="20.100000000000001" customHeight="1" x14ac:dyDescent="0.3">
      <c r="A31" s="11"/>
      <c r="B31" s="12">
        <v>19</v>
      </c>
      <c r="C31" s="13" t="str">
        <f>CONTENEDOR!F22</f>
        <v>Droga sanciones y circunstancias agravantes</v>
      </c>
      <c r="D31" s="14">
        <f>CONTENEDOR!Q22</f>
        <v>1</v>
      </c>
      <c r="E31" s="15">
        <f t="shared" si="0"/>
        <v>1.1862396204033216E-3</v>
      </c>
    </row>
    <row r="32" spans="1:5" ht="20.100000000000001" customHeight="1" x14ac:dyDescent="0.3">
      <c r="A32" s="11"/>
      <c r="B32" s="12">
        <v>20</v>
      </c>
      <c r="C32" s="13" t="str">
        <f>CONTENEDOR!F18</f>
        <v>Desfalco</v>
      </c>
      <c r="D32" s="14">
        <f>CONTENEDOR!Q18</f>
        <v>0</v>
      </c>
      <c r="E32" s="15">
        <f t="shared" si="0"/>
        <v>0</v>
      </c>
    </row>
    <row r="33" spans="1:5" ht="20.100000000000001" customHeight="1" x14ac:dyDescent="0.3">
      <c r="A33" s="11"/>
      <c r="B33" s="12">
        <v>21</v>
      </c>
      <c r="C33" s="13" t="str">
        <f>CONTENEDOR!F25</f>
        <v>Droga uso y tráfico</v>
      </c>
      <c r="D33" s="14">
        <f>CONTENEDOR!Q25</f>
        <v>1</v>
      </c>
      <c r="E33" s="15">
        <f t="shared" si="0"/>
        <v>1.1862396204033216E-3</v>
      </c>
    </row>
    <row r="34" spans="1:5" ht="20.100000000000001" customHeight="1" x14ac:dyDescent="0.3">
      <c r="A34" s="11"/>
      <c r="B34" s="12">
        <v>22</v>
      </c>
      <c r="C34" s="13" t="str">
        <f>CONTENEDOR!F26</f>
        <v>Envenenamiento</v>
      </c>
      <c r="D34" s="14">
        <f>CONTENEDOR!Q26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CONTENEDOR!F39</f>
        <v>Ley general de salud</v>
      </c>
      <c r="D35" s="14">
        <f>CONTENEDOR!Q39</f>
        <v>0</v>
      </c>
      <c r="E35" s="15">
        <f t="shared" si="0"/>
        <v>0</v>
      </c>
    </row>
    <row r="36" spans="1:5" ht="20.100000000000001" customHeight="1" x14ac:dyDescent="0.3">
      <c r="A36" s="11"/>
      <c r="B36" s="12">
        <v>24</v>
      </c>
      <c r="C36" s="13" t="str">
        <f>CONTENEDOR!F16</f>
        <v>Daños a la cosa ajena</v>
      </c>
      <c r="D36" s="14">
        <f>CONTENEDOR!Q16</f>
        <v>1</v>
      </c>
      <c r="E36" s="15">
        <f t="shared" si="0"/>
        <v>1.1862396204033216E-3</v>
      </c>
    </row>
    <row r="37" spans="1:5" ht="20.100000000000001" customHeight="1" x14ac:dyDescent="0.3">
      <c r="A37" s="11"/>
      <c r="B37" s="12">
        <v>25</v>
      </c>
      <c r="C37" s="13" t="str">
        <f>CONTENEDOR!F21</f>
        <v>Droga distribución de droga</v>
      </c>
      <c r="D37" s="14">
        <f>CONTENEDOR!Q21</f>
        <v>34</v>
      </c>
      <c r="E37" s="15">
        <f t="shared" si="0"/>
        <v>4.0332147093712932E-2</v>
      </c>
    </row>
    <row r="38" spans="1:5" ht="20.100000000000001" customHeight="1" x14ac:dyDescent="0.3">
      <c r="A38" s="11"/>
      <c r="B38" s="12">
        <v>26</v>
      </c>
      <c r="C38" s="13" t="str">
        <f>CONTENEDOR!F28</f>
        <v>Falsificación</v>
      </c>
      <c r="D38" s="14">
        <f>CONTENEDOR!Q28</f>
        <v>0</v>
      </c>
      <c r="E38" s="15">
        <f t="shared" si="0"/>
        <v>0</v>
      </c>
    </row>
    <row r="39" spans="1:5" ht="20.100000000000001" customHeight="1" x14ac:dyDescent="0.3">
      <c r="A39" s="11"/>
      <c r="B39" s="12">
        <v>27</v>
      </c>
      <c r="C39" s="13" t="str">
        <f>CONTENEDOR!F30</f>
        <v>Homicidio</v>
      </c>
      <c r="D39" s="14">
        <f>CONTENEDOR!Q30</f>
        <v>25</v>
      </c>
      <c r="E39" s="15">
        <f t="shared" si="0"/>
        <v>2.9655990510083038E-2</v>
      </c>
    </row>
    <row r="40" spans="1:5" ht="20.100000000000001" customHeight="1" x14ac:dyDescent="0.3">
      <c r="A40" s="11"/>
      <c r="B40" s="12">
        <v>28</v>
      </c>
      <c r="C40" s="13" t="str">
        <f>CONTENEDOR!F33</f>
        <v>Lavado de activo</v>
      </c>
      <c r="D40" s="14">
        <f>CONTENEDOR!Q33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CONTENEDOR!F34</f>
        <v xml:space="preserve">Ley de derechos de autor </v>
      </c>
      <c r="D41" s="14">
        <f>CONTENEDOR!Q34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30</v>
      </c>
      <c r="C42" s="13" t="str">
        <f>CONTENEDOR!F37</f>
        <v>Ley de tránsito</v>
      </c>
      <c r="D42" s="14">
        <f>CONTENEDOR!Q37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31</v>
      </c>
      <c r="C43" s="13" t="str">
        <f>CONTENEDOR!F38</f>
        <v>Ley general de migración</v>
      </c>
      <c r="D43" s="14">
        <f>CONTENEDOR!Q38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CONTENEDOR!F40</f>
        <v>Otros</v>
      </c>
      <c r="D44" s="14">
        <f>CONTENEDOR!Q40</f>
        <v>30</v>
      </c>
      <c r="E44" s="15">
        <f t="shared" si="0"/>
        <v>3.5587188612099648E-2</v>
      </c>
    </row>
    <row r="45" spans="1:5" ht="20.100000000000001" customHeight="1" x14ac:dyDescent="0.3">
      <c r="A45" s="11"/>
      <c r="B45" s="12">
        <v>33</v>
      </c>
      <c r="C45" s="13" t="str">
        <f>CONTENEDOR!F24</f>
        <v xml:space="preserve">Droga traficante de droga </v>
      </c>
      <c r="D45" s="14">
        <f>CONTENEDOR!Q24</f>
        <v>31</v>
      </c>
      <c r="E45" s="15">
        <f t="shared" si="0"/>
        <v>3.6773428232502965E-2</v>
      </c>
    </row>
    <row r="46" spans="1:5" ht="20.100000000000001" customHeight="1" x14ac:dyDescent="0.3">
      <c r="A46" s="11"/>
      <c r="B46" s="12">
        <v>34</v>
      </c>
      <c r="C46" s="13" t="str">
        <f>CONTENEDOR!F31</f>
        <v>Incendio</v>
      </c>
      <c r="D46" s="14">
        <f>CONTENEDOR!Q31</f>
        <v>5</v>
      </c>
      <c r="E46" s="15">
        <f t="shared" si="0"/>
        <v>5.9311981020166073E-3</v>
      </c>
    </row>
    <row r="47" spans="1:5" ht="20.100000000000001" customHeight="1" x14ac:dyDescent="0.3">
      <c r="A47" s="11"/>
      <c r="B47" s="12">
        <v>35</v>
      </c>
      <c r="C47" s="13" t="str">
        <f>CONTENEDOR!F35</f>
        <v>Ley de electricidad</v>
      </c>
      <c r="D47" s="14">
        <f>CONTENEDOR!Q35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CONTENEDOR!F36</f>
        <v xml:space="preserve">Ley de medio ambiente </v>
      </c>
      <c r="D48" s="14">
        <f>CONTENEDOR!Q36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CONTENEDOR!F41</f>
        <v>Porte y tenencia de armas</v>
      </c>
      <c r="D49" s="14">
        <f>CONTENEDOR!Q41</f>
        <v>8</v>
      </c>
      <c r="E49" s="15">
        <f t="shared" si="0"/>
        <v>9.4899169632265724E-3</v>
      </c>
    </row>
    <row r="50" spans="1:5" ht="20.100000000000001" customHeight="1" x14ac:dyDescent="0.3">
      <c r="A50" s="11"/>
      <c r="B50" s="12">
        <v>38</v>
      </c>
      <c r="C50" s="13" t="str">
        <f>CONTENEDOR!F42</f>
        <v xml:space="preserve">Propiedad industrial </v>
      </c>
      <c r="D50" s="14">
        <f>CONTENEDOR!Q42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tr">
        <f>CONTENEDOR!F43</f>
        <v>Rebelión</v>
      </c>
      <c r="D51" s="14">
        <f>CONTENEDOR!Q43</f>
        <v>0</v>
      </c>
      <c r="E51" s="15">
        <f t="shared" si="0"/>
        <v>0</v>
      </c>
    </row>
    <row r="52" spans="1:5" ht="20.100000000000001" customHeight="1" x14ac:dyDescent="0.3">
      <c r="A52" s="11"/>
      <c r="B52" s="12">
        <v>40</v>
      </c>
      <c r="C52" s="13" t="str">
        <f>CONTENEDOR!F44</f>
        <v>Robo calificado</v>
      </c>
      <c r="D52" s="14">
        <f>CONTENEDOR!Q44</f>
        <v>150</v>
      </c>
      <c r="E52" s="15">
        <f t="shared" si="0"/>
        <v>0.17793594306049823</v>
      </c>
    </row>
    <row r="53" spans="1:5" ht="20.100000000000001" customHeight="1" x14ac:dyDescent="0.3">
      <c r="A53" s="11"/>
      <c r="B53" s="12">
        <v>41</v>
      </c>
      <c r="C53" s="13" t="str">
        <f>CONTENEDOR!F45</f>
        <v>Robo simple</v>
      </c>
      <c r="D53" s="14">
        <f>CONTENEDOR!Q45</f>
        <v>35</v>
      </c>
      <c r="E53" s="15">
        <f t="shared" si="0"/>
        <v>4.151838671411625E-2</v>
      </c>
    </row>
    <row r="54" spans="1:5" ht="20.100000000000001" customHeight="1" x14ac:dyDescent="0.3">
      <c r="A54" s="11"/>
      <c r="B54" s="12">
        <v>42</v>
      </c>
      <c r="C54" s="13" t="str">
        <f>CONTENEDOR!F46</f>
        <v>Secuestro</v>
      </c>
      <c r="D54" s="14">
        <f>CONTENEDOR!Q46</f>
        <v>0</v>
      </c>
      <c r="E54" s="15">
        <f t="shared" si="0"/>
        <v>0</v>
      </c>
    </row>
    <row r="55" spans="1:5" ht="20.100000000000001" customHeight="1" x14ac:dyDescent="0.3">
      <c r="A55" s="11"/>
      <c r="B55" s="12">
        <v>43</v>
      </c>
      <c r="C55" s="13" t="str">
        <f>CONTENEDOR!F47</f>
        <v>Seducción</v>
      </c>
      <c r="D55" s="14">
        <f>CONTENEDOR!Q47</f>
        <v>1</v>
      </c>
      <c r="E55" s="15">
        <f t="shared" si="0"/>
        <v>1.1862396204033216E-3</v>
      </c>
    </row>
    <row r="56" spans="1:5" ht="20.100000000000001" customHeight="1" x14ac:dyDescent="0.3">
      <c r="A56" s="11"/>
      <c r="B56" s="12">
        <v>44</v>
      </c>
      <c r="C56" s="13" t="str">
        <f>CONTENEDOR!F48</f>
        <v>Tentativa de asesinato</v>
      </c>
      <c r="D56" s="14">
        <f>CONTENEDOR!Q48</f>
        <v>1</v>
      </c>
      <c r="E56" s="15">
        <f t="shared" si="0"/>
        <v>1.1862396204033216E-3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CONTENEDOR!Q49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CONTENEDOR!Q50</f>
        <v>3</v>
      </c>
      <c r="E58" s="15">
        <f t="shared" si="0"/>
        <v>3.5587188612099642E-3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CONTENEDOR!Q51</f>
        <v>4</v>
      </c>
      <c r="E59" s="15">
        <f t="shared" si="0"/>
        <v>4.7449584816132862E-3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CONTENEDOR!Q52</f>
        <v>3</v>
      </c>
      <c r="E60" s="15">
        <f t="shared" si="0"/>
        <v>3.5587188612099642E-3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CONTENEDOR!Q53</f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CONTENEDOR!Q54</f>
        <v>18</v>
      </c>
      <c r="E62" s="15">
        <f t="shared" si="0"/>
        <v>2.1352313167259787E-2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CONTENEDOR!Q55</f>
        <v>57</v>
      </c>
      <c r="E63" s="15">
        <f t="shared" si="0"/>
        <v>6.7615658362989328E-2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CONTENEDOR!Q56</f>
        <v>103</v>
      </c>
      <c r="E64" s="15">
        <f t="shared" si="0"/>
        <v>0.12218268090154211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843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{BFE7DB29-2004-4F83-9945-BE90063C9891}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{DE1924FD-467B-4592-B2FA-FA785DDABBDD}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{42B5E4A2-0D3C-4958-AF60-6D2847A76BDD}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{7AA59D21-EE7D-4EFA-B460-5688FE606CAF}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{707F5FB4-3644-4087-8A8B-5191C9640BCE}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E7DB29-2004-4F83-9945-BE90063C98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1924FD-467B-4592-B2FA-FA785DDABBD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42B5E4A2-0D3C-4958-AF60-6D2847A76B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AA59D21-EE7D-4EFA-B460-5688FE606C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707F5FB4-3644-4087-8A8B-5191C9640B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6" workbookViewId="0">
      <selection activeCell="C61" sqref="C61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122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CONTENEDOR!F7</f>
        <v>Agresión sexual</v>
      </c>
      <c r="D13" s="14">
        <f>CONTENEDOR!R7</f>
        <v>0</v>
      </c>
      <c r="E13" s="15">
        <f>D13/$D$65</f>
        <v>0</v>
      </c>
    </row>
    <row r="14" spans="1:11" ht="20.100000000000001" customHeight="1" x14ac:dyDescent="0.3">
      <c r="A14" s="11"/>
      <c r="B14" s="12">
        <v>2</v>
      </c>
      <c r="C14" s="13" t="str">
        <f>CONTENEDOR!F5</f>
        <v>Abuso de confianza</v>
      </c>
      <c r="D14" s="14">
        <f>CONTENEDOR!R5</f>
        <v>45</v>
      </c>
      <c r="E14" s="15">
        <f t="shared" ref="E14:E65" si="0">D14/$D$65</f>
        <v>3.209700427960057E-2</v>
      </c>
    </row>
    <row r="15" spans="1:11" ht="20.100000000000001" customHeight="1" x14ac:dyDescent="0.3">
      <c r="A15" s="11"/>
      <c r="B15" s="12">
        <v>3</v>
      </c>
      <c r="C15" s="13" t="str">
        <f>CONTENEDOR!F8</f>
        <v>Amenazas</v>
      </c>
      <c r="D15" s="14">
        <f>CONTENEDOR!R8</f>
        <v>264</v>
      </c>
      <c r="E15" s="15">
        <f t="shared" si="0"/>
        <v>0.18830242510699002</v>
      </c>
    </row>
    <row r="16" spans="1:11" ht="20.100000000000001" customHeight="1" x14ac:dyDescent="0.3">
      <c r="A16" s="11"/>
      <c r="B16" s="12">
        <v>4</v>
      </c>
      <c r="C16" s="13" t="str">
        <f>CONTENEDOR!F10</f>
        <v>Asociación de malhechores</v>
      </c>
      <c r="D16" s="14">
        <f>CONTENEDOR!R10</f>
        <v>1</v>
      </c>
      <c r="E16" s="15">
        <f t="shared" si="0"/>
        <v>7.1326676176890159E-4</v>
      </c>
    </row>
    <row r="17" spans="1:5" ht="20.100000000000001" customHeight="1" x14ac:dyDescent="0.3">
      <c r="A17" s="11"/>
      <c r="B17" s="12">
        <v>5</v>
      </c>
      <c r="C17" s="13" t="str">
        <f>CONTENEDOR!F13</f>
        <v>Complicidad</v>
      </c>
      <c r="D17" s="14">
        <f>CONTENEDOR!R13</f>
        <v>0</v>
      </c>
      <c r="E17" s="15">
        <f t="shared" si="0"/>
        <v>0</v>
      </c>
    </row>
    <row r="18" spans="1:5" ht="20.100000000000001" customHeight="1" x14ac:dyDescent="0.3">
      <c r="A18" s="11"/>
      <c r="B18" s="12">
        <v>6</v>
      </c>
      <c r="C18" s="13" t="str">
        <f>CONTENEDOR!F16</f>
        <v>Daños a la cosa ajena</v>
      </c>
      <c r="D18" s="14">
        <f>CONTENEDOR!R16</f>
        <v>8</v>
      </c>
      <c r="E18" s="15">
        <f t="shared" si="0"/>
        <v>5.7061340941512127E-3</v>
      </c>
    </row>
    <row r="19" spans="1:5" ht="20.100000000000001" customHeight="1" x14ac:dyDescent="0.3">
      <c r="A19" s="11"/>
      <c r="B19" s="12">
        <v>7</v>
      </c>
      <c r="C19" s="13" t="str">
        <f>CONTENEDOR!F18</f>
        <v>Desfalco</v>
      </c>
      <c r="D19" s="14">
        <f>CONTENEDOR!R18</f>
        <v>0</v>
      </c>
      <c r="E19" s="15">
        <f t="shared" si="0"/>
        <v>0</v>
      </c>
    </row>
    <row r="20" spans="1:5" ht="20.100000000000001" customHeight="1" x14ac:dyDescent="0.3">
      <c r="A20" s="11"/>
      <c r="B20" s="12">
        <v>8</v>
      </c>
      <c r="C20" s="13" t="str">
        <f>CONTENEDOR!F25</f>
        <v>Droga uso y tráfico</v>
      </c>
      <c r="D20" s="14">
        <f>CONTENEDOR!R25</f>
        <v>3</v>
      </c>
      <c r="E20" s="15">
        <f t="shared" si="0"/>
        <v>2.1398002853067048E-3</v>
      </c>
    </row>
    <row r="21" spans="1:5" ht="20.100000000000001" customHeight="1" x14ac:dyDescent="0.3">
      <c r="A21" s="11"/>
      <c r="B21" s="12">
        <v>9</v>
      </c>
      <c r="C21" s="13" t="str">
        <f>CONTENEDOR!F17</f>
        <v>Derechos humanos</v>
      </c>
      <c r="D21" s="14">
        <f>CONTENEDOR!R17</f>
        <v>0</v>
      </c>
      <c r="E21" s="15">
        <f t="shared" si="0"/>
        <v>0</v>
      </c>
    </row>
    <row r="22" spans="1:5" ht="20.100000000000001" customHeight="1" x14ac:dyDescent="0.3">
      <c r="A22" s="11"/>
      <c r="B22" s="12">
        <v>10</v>
      </c>
      <c r="C22" s="13" t="str">
        <f>CONTENEDOR!F28</f>
        <v>Falsificación</v>
      </c>
      <c r="D22" s="14">
        <f>CONTENEDOR!R28</f>
        <v>1</v>
      </c>
      <c r="E22" s="15">
        <f t="shared" si="0"/>
        <v>7.1326676176890159E-4</v>
      </c>
    </row>
    <row r="23" spans="1:5" ht="20.100000000000001" customHeight="1" x14ac:dyDescent="0.3">
      <c r="A23" s="11"/>
      <c r="B23" s="12">
        <v>11</v>
      </c>
      <c r="C23" s="13" t="str">
        <f>CONTENEDOR!F19</f>
        <v>Droga sanciones y circunstancias agravantes</v>
      </c>
      <c r="D23" s="14">
        <f>CONTENEDOR!R19</f>
        <v>0</v>
      </c>
      <c r="E23" s="15">
        <f t="shared" si="0"/>
        <v>0</v>
      </c>
    </row>
    <row r="24" spans="1:5" ht="20.100000000000001" customHeight="1" x14ac:dyDescent="0.3">
      <c r="A24" s="11"/>
      <c r="B24" s="12">
        <v>12</v>
      </c>
      <c r="C24" s="13" t="str">
        <f>CONTENEDOR!F21</f>
        <v>Droga distribución de droga</v>
      </c>
      <c r="D24" s="14">
        <f>CONTENEDOR!R21</f>
        <v>2</v>
      </c>
      <c r="E24" s="15">
        <f t="shared" si="0"/>
        <v>1.4265335235378032E-3</v>
      </c>
    </row>
    <row r="25" spans="1:5" ht="20.100000000000001" customHeight="1" x14ac:dyDescent="0.3">
      <c r="A25" s="11"/>
      <c r="B25" s="12">
        <v>13</v>
      </c>
      <c r="C25" s="13" t="str">
        <f>CONTENEDOR!F20</f>
        <v>Droga delitos y sanciones</v>
      </c>
      <c r="D25" s="14">
        <f>CONTENEDOR!R20</f>
        <v>4</v>
      </c>
      <c r="E25" s="15">
        <f t="shared" si="0"/>
        <v>2.8530670470756064E-3</v>
      </c>
    </row>
    <row r="26" spans="1:5" ht="20.100000000000001" customHeight="1" x14ac:dyDescent="0.3">
      <c r="A26" s="11"/>
      <c r="B26" s="12">
        <v>14</v>
      </c>
      <c r="C26" s="13" t="str">
        <f>CONTENEDOR!F22</f>
        <v>Droga sanciones y circunstancias agravantes</v>
      </c>
      <c r="D26" s="14">
        <f>CONTENEDOR!R22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CONTENEDOR!F35</f>
        <v>Ley de electricidad</v>
      </c>
      <c r="D27" s="14">
        <f>CONTENEDOR!R35</f>
        <v>0</v>
      </c>
      <c r="E27" s="15">
        <f t="shared" si="0"/>
        <v>0</v>
      </c>
    </row>
    <row r="28" spans="1:5" ht="20.100000000000001" customHeight="1" x14ac:dyDescent="0.3">
      <c r="A28" s="11"/>
      <c r="B28" s="12">
        <v>16</v>
      </c>
      <c r="C28" s="13" t="str">
        <f>CONTENEDOR!F34</f>
        <v xml:space="preserve">Ley de derechos de autor </v>
      </c>
      <c r="D28" s="14">
        <f>CONTENEDOR!R34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CONTENEDOR!F46</f>
        <v>Secuestro</v>
      </c>
      <c r="D29" s="14">
        <f>CONTENEDOR!R46</f>
        <v>1</v>
      </c>
      <c r="E29" s="15">
        <f t="shared" si="0"/>
        <v>7.1326676176890159E-4</v>
      </c>
    </row>
    <row r="30" spans="1:5" ht="20.100000000000001" customHeight="1" x14ac:dyDescent="0.3">
      <c r="A30" s="11"/>
      <c r="B30" s="12">
        <v>18</v>
      </c>
      <c r="C30" s="13" t="str">
        <f>CONTENEDOR!F29</f>
        <v>Golpes y heridas</v>
      </c>
      <c r="D30" s="14">
        <f>CONTENEDOR!R29</f>
        <v>78</v>
      </c>
      <c r="E30" s="15">
        <f t="shared" si="0"/>
        <v>5.5634807417974323E-2</v>
      </c>
    </row>
    <row r="31" spans="1:5" ht="20.100000000000001" customHeight="1" x14ac:dyDescent="0.3">
      <c r="A31" s="11"/>
      <c r="B31" s="12">
        <v>19</v>
      </c>
      <c r="C31" s="13" t="str">
        <f>CONTENEDOR!F30</f>
        <v>Homicidio</v>
      </c>
      <c r="D31" s="14">
        <f>CONTENEDOR!R30</f>
        <v>8</v>
      </c>
      <c r="E31" s="15">
        <f t="shared" si="0"/>
        <v>5.7061340941512127E-3</v>
      </c>
    </row>
    <row r="32" spans="1:5" ht="20.100000000000001" customHeight="1" x14ac:dyDescent="0.3">
      <c r="A32" s="11"/>
      <c r="B32" s="12">
        <v>20</v>
      </c>
      <c r="C32" s="13" t="str">
        <f>CONTENEDOR!F11</f>
        <v>Código del trabajo</v>
      </c>
      <c r="D32" s="14">
        <f>CONTENEDOR!R11</f>
        <v>9</v>
      </c>
      <c r="E32" s="15">
        <f t="shared" si="0"/>
        <v>6.4194008559201139E-3</v>
      </c>
    </row>
    <row r="33" spans="1:5" ht="20.100000000000001" customHeight="1" x14ac:dyDescent="0.3">
      <c r="A33" s="11"/>
      <c r="B33" s="12">
        <v>21</v>
      </c>
      <c r="C33" s="13" t="str">
        <f>CONTENEDOR!F12</f>
        <v>Código menor NNA</v>
      </c>
      <c r="D33" s="14">
        <f>CONTENEDOR!R12</f>
        <v>2</v>
      </c>
      <c r="E33" s="15">
        <f t="shared" si="0"/>
        <v>1.4265335235378032E-3</v>
      </c>
    </row>
    <row r="34" spans="1:5" ht="20.100000000000001" customHeight="1" x14ac:dyDescent="0.3">
      <c r="A34" s="11"/>
      <c r="B34" s="12">
        <v>22</v>
      </c>
      <c r="C34" s="13" t="str">
        <f>CONTENEDOR!F26</f>
        <v>Envenenamiento</v>
      </c>
      <c r="D34" s="14">
        <f>CONTENEDOR!R26</f>
        <v>1</v>
      </c>
      <c r="E34" s="15">
        <f t="shared" si="0"/>
        <v>7.1326676176890159E-4</v>
      </c>
    </row>
    <row r="35" spans="1:5" ht="20.100000000000001" customHeight="1" x14ac:dyDescent="0.3">
      <c r="A35" s="11"/>
      <c r="B35" s="12">
        <v>23</v>
      </c>
      <c r="C35" s="13" t="str">
        <f>CONTENEDOR!F6</f>
        <v>Acoso sexual</v>
      </c>
      <c r="D35" s="14">
        <f>CONTENEDOR!R6</f>
        <v>0</v>
      </c>
      <c r="E35" s="15">
        <f t="shared" si="0"/>
        <v>0</v>
      </c>
    </row>
    <row r="36" spans="1:5" ht="20.100000000000001" customHeight="1" x14ac:dyDescent="0.3">
      <c r="A36" s="11"/>
      <c r="B36" s="12">
        <v>24</v>
      </c>
      <c r="C36" s="13" t="str">
        <f>CONTENEDOR!F14</f>
        <v>Contrabando</v>
      </c>
      <c r="D36" s="14">
        <f>CONTENEDOR!R14</f>
        <v>0</v>
      </c>
      <c r="E36" s="15">
        <f t="shared" si="0"/>
        <v>0</v>
      </c>
    </row>
    <row r="37" spans="1:5" ht="20.100000000000001" customHeight="1" x14ac:dyDescent="0.3">
      <c r="A37" s="11"/>
      <c r="B37" s="12">
        <v>25</v>
      </c>
      <c r="C37" s="13" t="str">
        <f>CONTENEDOR!F15</f>
        <v>Crímenes y delitos de alta tecnología</v>
      </c>
      <c r="D37" s="14">
        <f>CONTENEDOR!R15</f>
        <v>11</v>
      </c>
      <c r="E37" s="15">
        <f t="shared" si="0"/>
        <v>7.8459343794579171E-3</v>
      </c>
    </row>
    <row r="38" spans="1:5" ht="20.100000000000001" customHeight="1" x14ac:dyDescent="0.3">
      <c r="A38" s="11"/>
      <c r="B38" s="12">
        <v>26</v>
      </c>
      <c r="C38" s="13" t="str">
        <f>CONTENEDOR!F24</f>
        <v xml:space="preserve">Droga traficante de droga </v>
      </c>
      <c r="D38" s="14">
        <f>CONTENEDOR!R24</f>
        <v>1</v>
      </c>
      <c r="E38" s="15">
        <f t="shared" si="0"/>
        <v>7.1326676176890159E-4</v>
      </c>
    </row>
    <row r="39" spans="1:5" ht="20.100000000000001" customHeight="1" x14ac:dyDescent="0.3">
      <c r="A39" s="11"/>
      <c r="B39" s="12">
        <v>27</v>
      </c>
      <c r="C39" s="13" t="str">
        <f>CONTENEDOR!F45</f>
        <v>Robo simple</v>
      </c>
      <c r="D39" s="14">
        <f>CONTENEDOR!R45</f>
        <v>432</v>
      </c>
      <c r="E39" s="15">
        <f t="shared" si="0"/>
        <v>0.30813124108416545</v>
      </c>
    </row>
    <row r="40" spans="1:5" ht="20.100000000000001" customHeight="1" x14ac:dyDescent="0.3">
      <c r="A40" s="11"/>
      <c r="B40" s="12">
        <v>28</v>
      </c>
      <c r="C40" s="13" t="str">
        <f>CONTENEDOR!F47</f>
        <v>Seducción</v>
      </c>
      <c r="D40" s="14">
        <f>CONTENEDOR!R47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CONTENEDOR!F9</f>
        <v>Asesinato</v>
      </c>
      <c r="D41" s="14">
        <f>CONTENEDOR!R9</f>
        <v>4</v>
      </c>
      <c r="E41" s="15">
        <f t="shared" si="0"/>
        <v>2.8530670470756064E-3</v>
      </c>
    </row>
    <row r="42" spans="1:5" ht="20.100000000000001" customHeight="1" x14ac:dyDescent="0.3">
      <c r="A42" s="11"/>
      <c r="B42" s="12">
        <v>30</v>
      </c>
      <c r="C42" s="13" t="str">
        <f>CONTENEDOR!F23</f>
        <v>Droga simple posesión</v>
      </c>
      <c r="D42" s="14">
        <f>CONTENEDOR!R23</f>
        <v>16</v>
      </c>
      <c r="E42" s="15">
        <f t="shared" si="0"/>
        <v>1.1412268188302425E-2</v>
      </c>
    </row>
    <row r="43" spans="1:5" ht="20.100000000000001" customHeight="1" x14ac:dyDescent="0.3">
      <c r="A43" s="11"/>
      <c r="B43" s="12">
        <v>31</v>
      </c>
      <c r="C43" s="13" t="str">
        <f>CONTENEDOR!F27</f>
        <v>Estafa</v>
      </c>
      <c r="D43" s="14">
        <f>CONTENEDOR!R27</f>
        <v>26</v>
      </c>
      <c r="E43" s="15">
        <f t="shared" si="0"/>
        <v>1.8544935805991442E-2</v>
      </c>
    </row>
    <row r="44" spans="1:5" ht="20.100000000000001" customHeight="1" x14ac:dyDescent="0.3">
      <c r="A44" s="11"/>
      <c r="B44" s="12">
        <v>32</v>
      </c>
      <c r="C44" s="13" t="str">
        <f>CONTENEDOR!F31</f>
        <v>Incendio</v>
      </c>
      <c r="D44" s="14">
        <f>CONTENEDOR!R31</f>
        <v>3</v>
      </c>
      <c r="E44" s="15">
        <f t="shared" si="0"/>
        <v>2.1398002853067048E-3</v>
      </c>
    </row>
    <row r="45" spans="1:5" ht="20.100000000000001" customHeight="1" x14ac:dyDescent="0.3">
      <c r="A45" s="11"/>
      <c r="B45" s="12">
        <v>33</v>
      </c>
      <c r="C45" s="13" t="str">
        <f>CONTENEDOR!F32</f>
        <v>Incesto</v>
      </c>
      <c r="D45" s="14">
        <f>CONTENEDOR!R32</f>
        <v>0</v>
      </c>
      <c r="E45" s="15">
        <f t="shared" si="0"/>
        <v>0</v>
      </c>
    </row>
    <row r="46" spans="1:5" ht="20.100000000000001" customHeight="1" x14ac:dyDescent="0.3">
      <c r="A46" s="11"/>
      <c r="B46" s="12">
        <v>34</v>
      </c>
      <c r="C46" s="13" t="str">
        <f>CONTENEDOR!F33</f>
        <v>Lavado de activo</v>
      </c>
      <c r="D46" s="14">
        <f>CONTENEDOR!R33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CONTENEDOR!F36</f>
        <v xml:space="preserve">Ley de medio ambiente </v>
      </c>
      <c r="D47" s="14">
        <f>CONTENEDOR!R36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CONTENEDOR!F37</f>
        <v>Ley de tránsito</v>
      </c>
      <c r="D48" s="14">
        <f>CONTENEDOR!R37</f>
        <v>5</v>
      </c>
      <c r="E48" s="15">
        <f t="shared" si="0"/>
        <v>3.566333808844508E-3</v>
      </c>
    </row>
    <row r="49" spans="1:5" ht="20.100000000000001" customHeight="1" x14ac:dyDescent="0.3">
      <c r="A49" s="11"/>
      <c r="B49" s="12">
        <v>37</v>
      </c>
      <c r="C49" s="13" t="str">
        <f>CONTENEDOR!F38</f>
        <v>Ley general de migración</v>
      </c>
      <c r="D49" s="14">
        <f>CONTENEDOR!R38</f>
        <v>0</v>
      </c>
      <c r="E49" s="15">
        <f t="shared" si="0"/>
        <v>0</v>
      </c>
    </row>
    <row r="50" spans="1:5" ht="20.100000000000001" customHeight="1" x14ac:dyDescent="0.3">
      <c r="A50" s="11"/>
      <c r="B50" s="12">
        <v>38</v>
      </c>
      <c r="C50" s="13" t="str">
        <f>CONTENEDOR!F39</f>
        <v>Ley general de salud</v>
      </c>
      <c r="D50" s="14">
        <f>CONTENEDOR!R39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tr">
        <f>CONTENEDOR!F40</f>
        <v>Otros</v>
      </c>
      <c r="D51" s="14">
        <f>CONTENEDOR!R40</f>
        <v>50</v>
      </c>
      <c r="E51" s="15">
        <f t="shared" si="0"/>
        <v>3.566333808844508E-2</v>
      </c>
    </row>
    <row r="52" spans="1:5" ht="20.100000000000001" customHeight="1" x14ac:dyDescent="0.3">
      <c r="A52" s="11"/>
      <c r="B52" s="12">
        <v>40</v>
      </c>
      <c r="C52" s="13" t="str">
        <f>CONTENEDOR!F41</f>
        <v>Porte y tenencia de armas</v>
      </c>
      <c r="D52" s="14">
        <f>CONTENEDOR!R41</f>
        <v>5</v>
      </c>
      <c r="E52" s="15">
        <f t="shared" si="0"/>
        <v>3.566333808844508E-3</v>
      </c>
    </row>
    <row r="53" spans="1:5" ht="20.100000000000001" customHeight="1" x14ac:dyDescent="0.3">
      <c r="A53" s="11"/>
      <c r="B53" s="12">
        <v>41</v>
      </c>
      <c r="C53" s="13" t="str">
        <f>CONTENEDOR!F42</f>
        <v xml:space="preserve">Propiedad industrial </v>
      </c>
      <c r="D53" s="14">
        <f>CONTENEDOR!R42</f>
        <v>0</v>
      </c>
      <c r="E53" s="15">
        <f t="shared" si="0"/>
        <v>0</v>
      </c>
    </row>
    <row r="54" spans="1:5" ht="20.100000000000001" customHeight="1" x14ac:dyDescent="0.3">
      <c r="A54" s="11"/>
      <c r="B54" s="12">
        <v>42</v>
      </c>
      <c r="C54" s="13" t="str">
        <f>CONTENEDOR!F43</f>
        <v>Rebelión</v>
      </c>
      <c r="D54" s="14">
        <f>CONTENEDOR!R43</f>
        <v>0</v>
      </c>
      <c r="E54" s="15">
        <f t="shared" si="0"/>
        <v>0</v>
      </c>
    </row>
    <row r="55" spans="1:5" ht="20.100000000000001" customHeight="1" x14ac:dyDescent="0.3">
      <c r="A55" s="11"/>
      <c r="B55" s="12">
        <v>43</v>
      </c>
      <c r="C55" s="13" t="str">
        <f>CONTENEDOR!F44</f>
        <v>Robo calificado</v>
      </c>
      <c r="D55" s="14">
        <f>CONTENEDOR!R44</f>
        <v>401</v>
      </c>
      <c r="E55" s="15">
        <f t="shared" si="0"/>
        <v>0.2860199714693295</v>
      </c>
    </row>
    <row r="56" spans="1:5" ht="20.100000000000001" customHeight="1" x14ac:dyDescent="0.3">
      <c r="A56" s="11"/>
      <c r="B56" s="12">
        <v>44</v>
      </c>
      <c r="C56" s="13" t="str">
        <f>CONTENEDOR!F48</f>
        <v>Tentativa de asesinato</v>
      </c>
      <c r="D56" s="14">
        <f>CONTENEDOR!R48</f>
        <v>0</v>
      </c>
      <c r="E56" s="15">
        <f t="shared" si="0"/>
        <v>0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CONTENEDOR!R49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CONTENEDOR!R50</f>
        <v>2</v>
      </c>
      <c r="E58" s="15">
        <f t="shared" si="0"/>
        <v>1.4265335235378032E-3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CONTENEDOR!R51</f>
        <v>5</v>
      </c>
      <c r="E59" s="15">
        <f t="shared" si="0"/>
        <v>3.566333808844508E-3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CONTENEDOR!R52</f>
        <v>13</v>
      </c>
      <c r="E60" s="15">
        <f t="shared" si="0"/>
        <v>9.2724679029957211E-3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CONTENEDOR!R53</f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CONTENEDOR!R54</f>
        <v>0</v>
      </c>
      <c r="E62" s="15">
        <f t="shared" si="0"/>
        <v>0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CONTENEDOR!R55</f>
        <v>0</v>
      </c>
      <c r="E63" s="15">
        <f t="shared" si="0"/>
        <v>0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CONTENEDOR!R56</f>
        <v>1</v>
      </c>
      <c r="E64" s="15">
        <f t="shared" si="0"/>
        <v>7.1326676176890159E-4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1402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{1A569C0F-4448-4B65-AE78-42A09A5D8426}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{3ABCDDEF-1581-4D5A-BB64-C7C73F9A977D}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{B9CC7493-1CD7-4A6F-B175-03F3A864052F}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{6F351E4C-D599-4EED-AA46-B155C375C1C5}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{C27E5F09-1DFA-41CA-8182-EC58E74045BD}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569C0F-4448-4B65-AE78-42A09A5D84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BCDDEF-1581-4D5A-BB64-C7C73F9A977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B9CC7493-1CD7-4A6F-B175-03F3A86405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F351E4C-D599-4EED-AA46-B155C375C1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C27E5F09-1DFA-41CA-8182-EC58E74045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5" workbookViewId="0">
      <selection activeCell="C13" sqref="C13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123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CONTENEDOR!S5</f>
        <v>12</v>
      </c>
      <c r="E13" s="15">
        <f>D13/$D$65</f>
        <v>1.1516314779270634E-2</v>
      </c>
    </row>
    <row r="14" spans="1:11" ht="20.100000000000001" customHeight="1" x14ac:dyDescent="0.3">
      <c r="A14" s="11"/>
      <c r="B14" s="12">
        <v>2</v>
      </c>
      <c r="C14" s="13" t="str">
        <f>CONTENEDOR!F9</f>
        <v>Asesinato</v>
      </c>
      <c r="D14" s="14">
        <f>CONTENEDOR!S9</f>
        <v>10</v>
      </c>
      <c r="E14" s="15">
        <f t="shared" ref="E14:E65" si="0">D14/$D$65</f>
        <v>9.5969289827255271E-3</v>
      </c>
    </row>
    <row r="15" spans="1:11" ht="20.100000000000001" customHeight="1" x14ac:dyDescent="0.3">
      <c r="A15" s="11"/>
      <c r="B15" s="12">
        <v>3</v>
      </c>
      <c r="C15" s="13" t="str">
        <f>CONTENEDOR!F10</f>
        <v>Asociación de malhechores</v>
      </c>
      <c r="D15" s="14">
        <f>CONTENEDOR!S10</f>
        <v>16</v>
      </c>
      <c r="E15" s="15">
        <f t="shared" si="0"/>
        <v>1.5355086372360844E-2</v>
      </c>
    </row>
    <row r="16" spans="1:11" ht="20.100000000000001" customHeight="1" x14ac:dyDescent="0.3">
      <c r="A16" s="11"/>
      <c r="B16" s="12">
        <v>4</v>
      </c>
      <c r="C16" s="13" t="str">
        <f>CONTENEDOR!F7</f>
        <v>Agresión sexual</v>
      </c>
      <c r="D16" s="14">
        <f>CONTENEDOR!S7</f>
        <v>21</v>
      </c>
      <c r="E16" s="15">
        <f t="shared" si="0"/>
        <v>2.0153550863723609E-2</v>
      </c>
    </row>
    <row r="17" spans="1:5" ht="20.100000000000001" customHeight="1" x14ac:dyDescent="0.3">
      <c r="A17" s="11"/>
      <c r="B17" s="12">
        <v>5</v>
      </c>
      <c r="C17" s="13" t="str">
        <f>CONTENEDOR!F6</f>
        <v>Acoso sexual</v>
      </c>
      <c r="D17" s="14">
        <f>CONTENEDOR!S6</f>
        <v>8</v>
      </c>
      <c r="E17" s="15">
        <f t="shared" si="0"/>
        <v>7.677543186180422E-3</v>
      </c>
    </row>
    <row r="18" spans="1:5" ht="20.100000000000001" customHeight="1" x14ac:dyDescent="0.3">
      <c r="A18" s="11"/>
      <c r="B18" s="12">
        <v>6</v>
      </c>
      <c r="C18" s="13" t="str">
        <f>CONTENEDOR!F8</f>
        <v>Amenazas</v>
      </c>
      <c r="D18" s="14">
        <f>CONTENEDOR!S8</f>
        <v>43</v>
      </c>
      <c r="E18" s="15">
        <f t="shared" si="0"/>
        <v>4.126679462571977E-2</v>
      </c>
    </row>
    <row r="19" spans="1:5" ht="20.100000000000001" customHeight="1" x14ac:dyDescent="0.3">
      <c r="A19" s="11"/>
      <c r="B19" s="12">
        <v>7</v>
      </c>
      <c r="C19" s="13" t="str">
        <f>CONTENEDOR!F19</f>
        <v>Droga sanciones y circunstancias agravantes</v>
      </c>
      <c r="D19" s="14">
        <f>CONTENEDOR!S19</f>
        <v>3</v>
      </c>
      <c r="E19" s="15">
        <f t="shared" si="0"/>
        <v>2.8790786948176585E-3</v>
      </c>
    </row>
    <row r="20" spans="1:5" ht="20.100000000000001" customHeight="1" x14ac:dyDescent="0.3">
      <c r="A20" s="11"/>
      <c r="B20" s="12">
        <v>8</v>
      </c>
      <c r="C20" s="13" t="str">
        <f>CONTENEDOR!F18</f>
        <v>Desfalco</v>
      </c>
      <c r="D20" s="14">
        <f>CONTENEDOR!S18</f>
        <v>0</v>
      </c>
      <c r="E20" s="15">
        <f t="shared" si="0"/>
        <v>0</v>
      </c>
    </row>
    <row r="21" spans="1:5" ht="20.100000000000001" customHeight="1" x14ac:dyDescent="0.3">
      <c r="A21" s="11"/>
      <c r="B21" s="12">
        <v>9</v>
      </c>
      <c r="C21" s="13" t="str">
        <f>CONTENEDOR!F11</f>
        <v>Código del trabajo</v>
      </c>
      <c r="D21" s="14">
        <f>CONTENEDOR!S11</f>
        <v>0</v>
      </c>
      <c r="E21" s="15">
        <f t="shared" si="0"/>
        <v>0</v>
      </c>
    </row>
    <row r="22" spans="1:5" ht="20.100000000000001" customHeight="1" x14ac:dyDescent="0.3">
      <c r="A22" s="11"/>
      <c r="B22" s="12">
        <v>10</v>
      </c>
      <c r="C22" s="13" t="str">
        <f>CONTENEDOR!F23</f>
        <v>Droga simple posesión</v>
      </c>
      <c r="D22" s="14">
        <f>CONTENEDOR!S23</f>
        <v>22</v>
      </c>
      <c r="E22" s="15">
        <f t="shared" si="0"/>
        <v>2.1113243761996161E-2</v>
      </c>
    </row>
    <row r="23" spans="1:5" ht="20.100000000000001" customHeight="1" x14ac:dyDescent="0.3">
      <c r="A23" s="11"/>
      <c r="B23" s="12">
        <v>11</v>
      </c>
      <c r="C23" s="13" t="str">
        <f>CONTENEDOR!F12</f>
        <v>Código menor NNA</v>
      </c>
      <c r="D23" s="14">
        <f>CONTENEDOR!S12</f>
        <v>17</v>
      </c>
      <c r="E23" s="15">
        <f t="shared" si="0"/>
        <v>1.6314779270633396E-2</v>
      </c>
    </row>
    <row r="24" spans="1:5" ht="20.100000000000001" customHeight="1" x14ac:dyDescent="0.3">
      <c r="A24" s="11"/>
      <c r="B24" s="12">
        <v>12</v>
      </c>
      <c r="C24" s="13" t="str">
        <f>CONTENEDOR!F14</f>
        <v>Contrabando</v>
      </c>
      <c r="D24" s="14">
        <f>CONTENEDOR!S14</f>
        <v>0</v>
      </c>
      <c r="E24" s="15">
        <f t="shared" si="0"/>
        <v>0</v>
      </c>
    </row>
    <row r="25" spans="1:5" ht="20.100000000000001" customHeight="1" x14ac:dyDescent="0.3">
      <c r="A25" s="11"/>
      <c r="B25" s="12">
        <v>13</v>
      </c>
      <c r="C25" s="13" t="str">
        <f>CONTENEDOR!F13</f>
        <v>Complicidad</v>
      </c>
      <c r="D25" s="14">
        <f>CONTENEDOR!S13</f>
        <v>0</v>
      </c>
      <c r="E25" s="15">
        <f t="shared" si="0"/>
        <v>0</v>
      </c>
    </row>
    <row r="26" spans="1:5" ht="20.100000000000001" customHeight="1" x14ac:dyDescent="0.3">
      <c r="A26" s="11"/>
      <c r="B26" s="12">
        <v>14</v>
      </c>
      <c r="C26" s="13" t="str">
        <f>CONTENEDOR!F15</f>
        <v>Crímenes y delitos de alta tecnología</v>
      </c>
      <c r="D26" s="14">
        <f>CONTENEDOR!S15</f>
        <v>3</v>
      </c>
      <c r="E26" s="15">
        <f t="shared" si="0"/>
        <v>2.8790786948176585E-3</v>
      </c>
    </row>
    <row r="27" spans="1:5" ht="20.100000000000001" customHeight="1" x14ac:dyDescent="0.3">
      <c r="A27" s="11"/>
      <c r="B27" s="12">
        <v>15</v>
      </c>
      <c r="C27" s="13" t="str">
        <f>CONTENEDOR!F34</f>
        <v xml:space="preserve">Ley de derechos de autor </v>
      </c>
      <c r="D27" s="14">
        <f>CONTENEDOR!S34</f>
        <v>0</v>
      </c>
      <c r="E27" s="15">
        <f t="shared" si="0"/>
        <v>0</v>
      </c>
    </row>
    <row r="28" spans="1:5" ht="20.100000000000001" customHeight="1" x14ac:dyDescent="0.3">
      <c r="A28" s="11"/>
      <c r="B28" s="12">
        <v>16</v>
      </c>
      <c r="C28" s="13" t="str">
        <f>CONTENEDOR!F26</f>
        <v>Envenenamiento</v>
      </c>
      <c r="D28" s="14">
        <f>CONTENEDOR!S26</f>
        <v>1</v>
      </c>
      <c r="E28" s="15">
        <f t="shared" si="0"/>
        <v>9.5969289827255275E-4</v>
      </c>
    </row>
    <row r="29" spans="1:5" ht="20.100000000000001" customHeight="1" x14ac:dyDescent="0.3">
      <c r="A29" s="11"/>
      <c r="B29" s="12">
        <v>17</v>
      </c>
      <c r="C29" s="13" t="str">
        <f>CONTENEDOR!F16</f>
        <v>Daños a la cosa ajena</v>
      </c>
      <c r="D29" s="14">
        <f>CONTENEDOR!S16</f>
        <v>3</v>
      </c>
      <c r="E29" s="15">
        <f t="shared" si="0"/>
        <v>2.8790786948176585E-3</v>
      </c>
    </row>
    <row r="30" spans="1:5" ht="20.100000000000001" customHeight="1" x14ac:dyDescent="0.3">
      <c r="A30" s="11"/>
      <c r="B30" s="12">
        <v>18</v>
      </c>
      <c r="C30" s="13" t="str">
        <f>CONTENEDOR!F27</f>
        <v>Estafa</v>
      </c>
      <c r="D30" s="14">
        <f>CONTENEDOR!S27</f>
        <v>8</v>
      </c>
      <c r="E30" s="15">
        <f t="shared" si="0"/>
        <v>7.677543186180422E-3</v>
      </c>
    </row>
    <row r="31" spans="1:5" ht="20.100000000000001" customHeight="1" x14ac:dyDescent="0.3">
      <c r="A31" s="11"/>
      <c r="B31" s="12">
        <v>19</v>
      </c>
      <c r="C31" s="13" t="str">
        <f>CONTENEDOR!F32</f>
        <v>Incesto</v>
      </c>
      <c r="D31" s="14">
        <f>CONTENEDOR!S32</f>
        <v>0</v>
      </c>
      <c r="E31" s="15">
        <f t="shared" si="0"/>
        <v>0</v>
      </c>
    </row>
    <row r="32" spans="1:5" ht="20.100000000000001" customHeight="1" x14ac:dyDescent="0.3">
      <c r="A32" s="11"/>
      <c r="B32" s="12">
        <v>20</v>
      </c>
      <c r="C32" s="13" t="str">
        <f>CONTENEDOR!F29</f>
        <v>Golpes y heridas</v>
      </c>
      <c r="D32" s="14">
        <f>CONTENEDOR!S29</f>
        <v>95</v>
      </c>
      <c r="E32" s="15">
        <f t="shared" si="0"/>
        <v>9.1170825335892519E-2</v>
      </c>
    </row>
    <row r="33" spans="1:5" ht="20.100000000000001" customHeight="1" x14ac:dyDescent="0.3">
      <c r="A33" s="11"/>
      <c r="B33" s="12">
        <v>21</v>
      </c>
      <c r="C33" s="13" t="str">
        <f>CONTENEDOR!F38</f>
        <v>Ley general de migración</v>
      </c>
      <c r="D33" s="14">
        <f>CONTENEDOR!S38</f>
        <v>0</v>
      </c>
      <c r="E33" s="15">
        <f t="shared" si="0"/>
        <v>0</v>
      </c>
    </row>
    <row r="34" spans="1:5" ht="20.100000000000001" customHeight="1" x14ac:dyDescent="0.3">
      <c r="A34" s="11"/>
      <c r="B34" s="12">
        <v>22</v>
      </c>
      <c r="C34" s="13" t="str">
        <f>CONTENEDOR!F17</f>
        <v>Derechos humanos</v>
      </c>
      <c r="D34" s="14">
        <f>CONTENEDOR!S17</f>
        <v>1</v>
      </c>
      <c r="E34" s="15">
        <f t="shared" si="0"/>
        <v>9.5969289827255275E-4</v>
      </c>
    </row>
    <row r="35" spans="1:5" ht="20.100000000000001" customHeight="1" x14ac:dyDescent="0.3">
      <c r="A35" s="11"/>
      <c r="B35" s="12">
        <v>23</v>
      </c>
      <c r="C35" s="13" t="str">
        <f>CONTENEDOR!F21</f>
        <v>Droga distribución de droga</v>
      </c>
      <c r="D35" s="14">
        <f>CONTENEDOR!S21</f>
        <v>21</v>
      </c>
      <c r="E35" s="15">
        <f t="shared" si="0"/>
        <v>2.0153550863723609E-2</v>
      </c>
    </row>
    <row r="36" spans="1:5" ht="20.100000000000001" customHeight="1" x14ac:dyDescent="0.3">
      <c r="A36" s="11"/>
      <c r="B36" s="12">
        <v>24</v>
      </c>
      <c r="C36" s="13" t="str">
        <f>CONTENEDOR!F22</f>
        <v>Droga sanciones y circunstancias agravantes</v>
      </c>
      <c r="D36" s="14">
        <f>CONTENEDOR!S22</f>
        <v>0</v>
      </c>
      <c r="E36" s="15">
        <f t="shared" si="0"/>
        <v>0</v>
      </c>
    </row>
    <row r="37" spans="1:5" ht="20.100000000000001" customHeight="1" x14ac:dyDescent="0.3">
      <c r="A37" s="11"/>
      <c r="B37" s="12">
        <v>25</v>
      </c>
      <c r="C37" s="13" t="str">
        <f>CONTENEDOR!F31</f>
        <v>Incendio</v>
      </c>
      <c r="D37" s="14">
        <f>CONTENEDOR!S31</f>
        <v>6</v>
      </c>
      <c r="E37" s="15">
        <f t="shared" si="0"/>
        <v>5.7581573896353169E-3</v>
      </c>
    </row>
    <row r="38" spans="1:5" ht="20.100000000000001" customHeight="1" x14ac:dyDescent="0.3">
      <c r="A38" s="11"/>
      <c r="B38" s="12">
        <v>26</v>
      </c>
      <c r="C38" s="13" t="str">
        <f>CONTENEDOR!F20</f>
        <v>Droga delitos y sanciones</v>
      </c>
      <c r="D38" s="14">
        <f>CONTENEDOR!S20</f>
        <v>0</v>
      </c>
      <c r="E38" s="15">
        <f t="shared" si="0"/>
        <v>0</v>
      </c>
    </row>
    <row r="39" spans="1:5" ht="20.100000000000001" customHeight="1" x14ac:dyDescent="0.3">
      <c r="A39" s="11"/>
      <c r="B39" s="12">
        <v>27</v>
      </c>
      <c r="C39" s="13" t="str">
        <f>CONTENEDOR!F37</f>
        <v>Ley de tránsito</v>
      </c>
      <c r="D39" s="14">
        <f>CONTENEDOR!S37</f>
        <v>1</v>
      </c>
      <c r="E39" s="15">
        <f t="shared" si="0"/>
        <v>9.5969289827255275E-4</v>
      </c>
    </row>
    <row r="40" spans="1:5" ht="20.100000000000001" customHeight="1" x14ac:dyDescent="0.3">
      <c r="A40" s="11"/>
      <c r="B40" s="12">
        <v>28</v>
      </c>
      <c r="C40" s="13" t="str">
        <f>CONTENEDOR!F24</f>
        <v xml:space="preserve">Droga traficante de droga </v>
      </c>
      <c r="D40" s="14">
        <f>CONTENEDOR!S24</f>
        <v>12</v>
      </c>
      <c r="E40" s="15">
        <f t="shared" si="0"/>
        <v>1.1516314779270634E-2</v>
      </c>
    </row>
    <row r="41" spans="1:5" ht="20.100000000000001" customHeight="1" x14ac:dyDescent="0.3">
      <c r="A41" s="11"/>
      <c r="B41" s="12">
        <v>29</v>
      </c>
      <c r="C41" s="13" t="str">
        <f>CONTENEDOR!F25</f>
        <v>Droga uso y tráfico</v>
      </c>
      <c r="D41" s="14">
        <f>CONTENEDOR!S25</f>
        <v>1</v>
      </c>
      <c r="E41" s="15">
        <f t="shared" si="0"/>
        <v>9.5969289827255275E-4</v>
      </c>
    </row>
    <row r="42" spans="1:5" ht="20.100000000000001" customHeight="1" x14ac:dyDescent="0.3">
      <c r="A42" s="11"/>
      <c r="B42" s="12">
        <v>30</v>
      </c>
      <c r="C42" s="13" t="str">
        <f>CONTENEDOR!F30</f>
        <v>Homicidio</v>
      </c>
      <c r="D42" s="14">
        <f>CONTENEDOR!S30</f>
        <v>32</v>
      </c>
      <c r="E42" s="15">
        <f t="shared" si="0"/>
        <v>3.0710172744721688E-2</v>
      </c>
    </row>
    <row r="43" spans="1:5" ht="20.100000000000001" customHeight="1" x14ac:dyDescent="0.3">
      <c r="A43" s="11"/>
      <c r="B43" s="12">
        <v>31</v>
      </c>
      <c r="C43" s="13" t="str">
        <f>CONTENEDOR!F35</f>
        <v>Ley de electricidad</v>
      </c>
      <c r="D43" s="14">
        <f>CONTENEDOR!S35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CONTENEDOR!F36</f>
        <v xml:space="preserve">Ley de medio ambiente </v>
      </c>
      <c r="D44" s="14">
        <f>CONTENEDOR!S36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CONTENEDOR!F42</f>
        <v xml:space="preserve">Propiedad industrial </v>
      </c>
      <c r="D45" s="14">
        <f>CONTENEDOR!S42</f>
        <v>0</v>
      </c>
      <c r="E45" s="15">
        <f t="shared" si="0"/>
        <v>0</v>
      </c>
    </row>
    <row r="46" spans="1:5" ht="20.100000000000001" customHeight="1" x14ac:dyDescent="0.3">
      <c r="A46" s="11"/>
      <c r="B46" s="12">
        <v>34</v>
      </c>
      <c r="C46" s="13" t="str">
        <f>CONTENEDOR!F43</f>
        <v>Rebelión</v>
      </c>
      <c r="D46" s="14">
        <f>CONTENEDOR!S43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CONTENEDOR!F45</f>
        <v>Robo simple</v>
      </c>
      <c r="D47" s="14">
        <f>CONTENEDOR!S45</f>
        <v>86</v>
      </c>
      <c r="E47" s="15">
        <f t="shared" si="0"/>
        <v>8.253358925143954E-2</v>
      </c>
    </row>
    <row r="48" spans="1:5" ht="20.100000000000001" customHeight="1" x14ac:dyDescent="0.3">
      <c r="A48" s="11"/>
      <c r="B48" s="12">
        <v>36</v>
      </c>
      <c r="C48" s="13" t="str">
        <f>CONTENEDOR!F28</f>
        <v>Falsificación</v>
      </c>
      <c r="D48" s="14">
        <f>CONTENEDOR!S28</f>
        <v>1</v>
      </c>
      <c r="E48" s="15">
        <f t="shared" si="0"/>
        <v>9.5969289827255275E-4</v>
      </c>
    </row>
    <row r="49" spans="1:5" ht="20.100000000000001" customHeight="1" x14ac:dyDescent="0.3">
      <c r="A49" s="11"/>
      <c r="B49" s="12">
        <v>37</v>
      </c>
      <c r="C49" s="13" t="str">
        <f>CONTENEDOR!F33</f>
        <v>Lavado de activo</v>
      </c>
      <c r="D49" s="14">
        <f>CONTENEDOR!S33</f>
        <v>0</v>
      </c>
      <c r="E49" s="15">
        <f t="shared" si="0"/>
        <v>0</v>
      </c>
    </row>
    <row r="50" spans="1:5" ht="20.100000000000001" customHeight="1" x14ac:dyDescent="0.3">
      <c r="A50" s="11"/>
      <c r="B50" s="12">
        <v>38</v>
      </c>
      <c r="C50" s="13" t="str">
        <f>CONTENEDOR!F39</f>
        <v>Ley general de salud</v>
      </c>
      <c r="D50" s="14">
        <f>CONTENEDOR!S39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tr">
        <f>CONTENEDOR!F40</f>
        <v>Otros</v>
      </c>
      <c r="D51" s="14">
        <f>CONTENEDOR!S40</f>
        <v>100</v>
      </c>
      <c r="E51" s="15">
        <f t="shared" si="0"/>
        <v>9.5969289827255277E-2</v>
      </c>
    </row>
    <row r="52" spans="1:5" ht="20.100000000000001" customHeight="1" x14ac:dyDescent="0.3">
      <c r="A52" s="11"/>
      <c r="B52" s="12">
        <v>40</v>
      </c>
      <c r="C52" s="13" t="str">
        <f>CONTENEDOR!F41</f>
        <v>Porte y tenencia de armas</v>
      </c>
      <c r="D52" s="14">
        <f>CONTENEDOR!S41</f>
        <v>2</v>
      </c>
      <c r="E52" s="15">
        <f t="shared" si="0"/>
        <v>1.9193857965451055E-3</v>
      </c>
    </row>
    <row r="53" spans="1:5" ht="20.100000000000001" customHeight="1" x14ac:dyDescent="0.3">
      <c r="A53" s="11"/>
      <c r="B53" s="12">
        <v>41</v>
      </c>
      <c r="C53" s="13" t="str">
        <f>CONTENEDOR!F44</f>
        <v>Robo calificado</v>
      </c>
      <c r="D53" s="14">
        <f>CONTENEDOR!S44</f>
        <v>282</v>
      </c>
      <c r="E53" s="15">
        <f t="shared" si="0"/>
        <v>0.2706333973128599</v>
      </c>
    </row>
    <row r="54" spans="1:5" ht="20.100000000000001" customHeight="1" x14ac:dyDescent="0.3">
      <c r="A54" s="11"/>
      <c r="B54" s="12">
        <v>42</v>
      </c>
      <c r="C54" s="13" t="str">
        <f>CONTENEDOR!F46</f>
        <v>Secuestro</v>
      </c>
      <c r="D54" s="14">
        <f>CONTENEDOR!S46</f>
        <v>0</v>
      </c>
      <c r="E54" s="15">
        <f t="shared" si="0"/>
        <v>0</v>
      </c>
    </row>
    <row r="55" spans="1:5" ht="20.100000000000001" customHeight="1" x14ac:dyDescent="0.3">
      <c r="A55" s="11"/>
      <c r="B55" s="12">
        <v>43</v>
      </c>
      <c r="C55" s="13" t="str">
        <f>CONTENEDOR!F47</f>
        <v>Seducción</v>
      </c>
      <c r="D55" s="14">
        <f>CONTENEDOR!S47</f>
        <v>2</v>
      </c>
      <c r="E55" s="15">
        <f t="shared" si="0"/>
        <v>1.9193857965451055E-3</v>
      </c>
    </row>
    <row r="56" spans="1:5" ht="20.100000000000001" customHeight="1" x14ac:dyDescent="0.3">
      <c r="A56" s="11"/>
      <c r="B56" s="12">
        <v>44</v>
      </c>
      <c r="C56" s="13" t="str">
        <f>CONTENEDOR!F48</f>
        <v>Tentativa de asesinato</v>
      </c>
      <c r="D56" s="14">
        <f>CONTENEDOR!S48</f>
        <v>4</v>
      </c>
      <c r="E56" s="15">
        <f t="shared" si="0"/>
        <v>3.838771593090211E-3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CONTENEDOR!S49</f>
        <v>1</v>
      </c>
      <c r="E57" s="15">
        <f t="shared" si="0"/>
        <v>9.5969289827255275E-4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CONTENEDOR!S50</f>
        <v>9</v>
      </c>
      <c r="E58" s="15">
        <f t="shared" si="0"/>
        <v>8.6372360844529754E-3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CONTENEDOR!S51</f>
        <v>3</v>
      </c>
      <c r="E59" s="15">
        <f t="shared" si="0"/>
        <v>2.8790786948176585E-3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CONTENEDOR!S52</f>
        <v>1</v>
      </c>
      <c r="E60" s="15">
        <f t="shared" si="0"/>
        <v>9.5969289827255275E-4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CONTENEDOR!S53</f>
        <v>1</v>
      </c>
      <c r="E61" s="15">
        <f t="shared" si="0"/>
        <v>9.5969289827255275E-4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CONTENEDOR!S54</f>
        <v>8</v>
      </c>
      <c r="E62" s="15">
        <f t="shared" si="0"/>
        <v>7.677543186180422E-3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CONTENEDOR!S55</f>
        <v>143</v>
      </c>
      <c r="E63" s="15">
        <f t="shared" si="0"/>
        <v>0.13723608445297505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CONTENEDOR!S56</f>
        <v>63</v>
      </c>
      <c r="E64" s="15">
        <f t="shared" si="0"/>
        <v>6.0460652591170824E-2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1042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{0F6D1405-DAA6-40AD-B21C-B46D829604E3}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{3A444F5E-102C-482E-82C3-1519E90E48BA}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{B3E5CCF1-50DE-443B-A330-BF2E2D9993F8}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{C3752B5E-483F-4F27-B91F-412FD0C04A5E}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{523172D4-6980-4282-8376-507FE0200451}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6D1405-DAA6-40AD-B21C-B46D829604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444F5E-102C-482E-82C3-1519E90E48B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B3E5CCF1-50DE-443B-A330-BF2E2D9993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752B5E-483F-4F27-B91F-412FD0C04A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523172D4-6980-4282-8376-507FE02004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26" workbookViewId="0">
      <selection activeCell="D66" sqref="D66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124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CONTENEDOR!T5</f>
        <v>320</v>
      </c>
      <c r="E13" s="15">
        <f>D13/$D$65</f>
        <v>3.9835677828955557E-2</v>
      </c>
    </row>
    <row r="14" spans="1:11" ht="20.100000000000001" customHeight="1" x14ac:dyDescent="0.3">
      <c r="A14" s="11"/>
      <c r="B14" s="12">
        <v>2</v>
      </c>
      <c r="C14" s="13" t="str">
        <f>CONTENEDOR!F15</f>
        <v>Crímenes y delitos de alta tecnología</v>
      </c>
      <c r="D14" s="14">
        <f>CONTENEDOR!T15</f>
        <v>81</v>
      </c>
      <c r="E14" s="15">
        <f t="shared" ref="E14:E65" si="0">D14/$D$65</f>
        <v>1.0083405950454375E-2</v>
      </c>
    </row>
    <row r="15" spans="1:11" ht="20.100000000000001" customHeight="1" x14ac:dyDescent="0.3">
      <c r="A15" s="11"/>
      <c r="B15" s="12">
        <v>3</v>
      </c>
      <c r="C15" s="13" t="str">
        <f>CONTENEDOR!F7</f>
        <v>Agresión sexual</v>
      </c>
      <c r="D15" s="14">
        <f>CONTENEDOR!T7</f>
        <v>8</v>
      </c>
      <c r="E15" s="15">
        <f t="shared" si="0"/>
        <v>9.9589194572388901E-4</v>
      </c>
    </row>
    <row r="16" spans="1:11" ht="20.100000000000001" customHeight="1" x14ac:dyDescent="0.3">
      <c r="A16" s="11"/>
      <c r="B16" s="12">
        <v>4</v>
      </c>
      <c r="C16" s="13" t="str">
        <f>CONTENEDOR!F8</f>
        <v>Amenazas</v>
      </c>
      <c r="D16" s="14">
        <f>CONTENEDOR!T8</f>
        <v>739</v>
      </c>
      <c r="E16" s="15">
        <f t="shared" si="0"/>
        <v>9.1995518486244238E-2</v>
      </c>
    </row>
    <row r="17" spans="1:5" ht="20.100000000000001" customHeight="1" x14ac:dyDescent="0.3">
      <c r="A17" s="11"/>
      <c r="B17" s="12">
        <v>5</v>
      </c>
      <c r="C17" s="13" t="str">
        <f>CONTENEDOR!F14</f>
        <v>Contrabando</v>
      </c>
      <c r="D17" s="14">
        <f>CONTENEDOR!T14</f>
        <v>2</v>
      </c>
      <c r="E17" s="15">
        <f t="shared" si="0"/>
        <v>2.4897298643097225E-4</v>
      </c>
    </row>
    <row r="18" spans="1:5" ht="20.100000000000001" customHeight="1" x14ac:dyDescent="0.3">
      <c r="A18" s="11"/>
      <c r="B18" s="12">
        <v>6</v>
      </c>
      <c r="C18" s="13" t="str">
        <f>CONTENEDOR!F10</f>
        <v>Asociación de malhechores</v>
      </c>
      <c r="D18" s="14">
        <f>CONTENEDOR!T10</f>
        <v>454</v>
      </c>
      <c r="E18" s="15">
        <f t="shared" si="0"/>
        <v>5.6516867919830696E-2</v>
      </c>
    </row>
    <row r="19" spans="1:5" ht="20.100000000000001" customHeight="1" x14ac:dyDescent="0.3">
      <c r="A19" s="11"/>
      <c r="B19" s="12">
        <v>7</v>
      </c>
      <c r="C19" s="13" t="str">
        <f>CONTENEDOR!F13</f>
        <v>Complicidad</v>
      </c>
      <c r="D19" s="14">
        <f>CONTENEDOR!T13</f>
        <v>7</v>
      </c>
      <c r="E19" s="15">
        <f t="shared" si="0"/>
        <v>8.7140545250840283E-4</v>
      </c>
    </row>
    <row r="20" spans="1:5" ht="20.100000000000001" customHeight="1" x14ac:dyDescent="0.3">
      <c r="A20" s="11"/>
      <c r="B20" s="12">
        <v>8</v>
      </c>
      <c r="C20" s="13" t="str">
        <f>CONTENEDOR!F11</f>
        <v>Código del trabajo</v>
      </c>
      <c r="D20" s="14">
        <f>CONTENEDOR!T11</f>
        <v>44</v>
      </c>
      <c r="E20" s="15">
        <f t="shared" si="0"/>
        <v>5.4774057014813889E-3</v>
      </c>
    </row>
    <row r="21" spans="1:5" ht="20.100000000000001" customHeight="1" x14ac:dyDescent="0.3">
      <c r="A21" s="11"/>
      <c r="B21" s="12">
        <v>9</v>
      </c>
      <c r="C21" s="13" t="str">
        <f>CONTENEDOR!F21</f>
        <v>Droga distribución de droga</v>
      </c>
      <c r="D21" s="14">
        <f>CONTENEDOR!T21</f>
        <v>319</v>
      </c>
      <c r="E21" s="15">
        <f t="shared" si="0"/>
        <v>3.9711191335740074E-2</v>
      </c>
    </row>
    <row r="22" spans="1:5" ht="20.100000000000001" customHeight="1" x14ac:dyDescent="0.3">
      <c r="A22" s="11"/>
      <c r="B22" s="12">
        <v>10</v>
      </c>
      <c r="C22" s="13" t="str">
        <f>CONTENEDOR!F16</f>
        <v>Daños a la cosa ajena</v>
      </c>
      <c r="D22" s="14">
        <f>CONTENEDOR!T16</f>
        <v>201</v>
      </c>
      <c r="E22" s="15">
        <f t="shared" si="0"/>
        <v>2.5021785136312709E-2</v>
      </c>
    </row>
    <row r="23" spans="1:5" ht="20.100000000000001" customHeight="1" x14ac:dyDescent="0.3">
      <c r="A23" s="11"/>
      <c r="B23" s="12">
        <v>11</v>
      </c>
      <c r="C23" s="13" t="str">
        <f>CONTENEDOR!F24</f>
        <v xml:space="preserve">Droga traficante de droga </v>
      </c>
      <c r="D23" s="14">
        <f>CONTENEDOR!T24</f>
        <v>785</v>
      </c>
      <c r="E23" s="15">
        <f t="shared" si="0"/>
        <v>9.7721897174156608E-2</v>
      </c>
    </row>
    <row r="24" spans="1:5" ht="20.100000000000001" customHeight="1" x14ac:dyDescent="0.3">
      <c r="A24" s="11"/>
      <c r="B24" s="12">
        <v>12</v>
      </c>
      <c r="C24" s="13" t="str">
        <f>CONTENEDOR!F18</f>
        <v>Desfalco</v>
      </c>
      <c r="D24" s="14">
        <f>CONTENEDOR!T18</f>
        <v>0</v>
      </c>
      <c r="E24" s="15">
        <f t="shared" si="0"/>
        <v>0</v>
      </c>
    </row>
    <row r="25" spans="1:5" ht="20.100000000000001" customHeight="1" x14ac:dyDescent="0.3">
      <c r="A25" s="11"/>
      <c r="B25" s="12">
        <v>13</v>
      </c>
      <c r="C25" s="13" t="str">
        <f>CONTENEDOR!F22</f>
        <v>Droga sanciones y circunstancias agravantes</v>
      </c>
      <c r="D25" s="14">
        <f>CONTENEDOR!T22</f>
        <v>33</v>
      </c>
      <c r="E25" s="15">
        <f t="shared" si="0"/>
        <v>4.1080542761110419E-3</v>
      </c>
    </row>
    <row r="26" spans="1:5" ht="20.100000000000001" customHeight="1" x14ac:dyDescent="0.3">
      <c r="A26" s="11"/>
      <c r="B26" s="12">
        <v>14</v>
      </c>
      <c r="C26" s="13" t="str">
        <f>CONTENEDOR!F19</f>
        <v>Droga sanciones y circunstancias agravantes</v>
      </c>
      <c r="D26" s="14">
        <f>CONTENEDOR!T19</f>
        <v>41</v>
      </c>
      <c r="E26" s="15">
        <f t="shared" si="0"/>
        <v>5.1039462218349313E-3</v>
      </c>
    </row>
    <row r="27" spans="1:5" ht="20.100000000000001" customHeight="1" x14ac:dyDescent="0.3">
      <c r="A27" s="11"/>
      <c r="B27" s="12">
        <v>15</v>
      </c>
      <c r="C27" s="13" t="str">
        <f>CONTENEDOR!F17</f>
        <v>Derechos humanos</v>
      </c>
      <c r="D27" s="14">
        <f>CONTENEDOR!T17</f>
        <v>2</v>
      </c>
      <c r="E27" s="15">
        <f t="shared" si="0"/>
        <v>2.4897298643097225E-4</v>
      </c>
    </row>
    <row r="28" spans="1:5" ht="20.100000000000001" customHeight="1" x14ac:dyDescent="0.3">
      <c r="A28" s="11"/>
      <c r="B28" s="12">
        <v>16</v>
      </c>
      <c r="C28" s="13" t="str">
        <f>CONTENEDOR!F20</f>
        <v>Droga delitos y sanciones</v>
      </c>
      <c r="D28" s="14">
        <f>CONTENEDOR!T20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CONTENEDOR!F25</f>
        <v>Droga uso y tráfico</v>
      </c>
      <c r="D29" s="14">
        <f>CONTENEDOR!T25</f>
        <v>42</v>
      </c>
      <c r="E29" s="15">
        <f t="shared" si="0"/>
        <v>5.2284327150504172E-3</v>
      </c>
    </row>
    <row r="30" spans="1:5" ht="20.100000000000001" customHeight="1" x14ac:dyDescent="0.3">
      <c r="A30" s="11"/>
      <c r="B30" s="12">
        <v>18</v>
      </c>
      <c r="C30" s="13" t="str">
        <f>CONTENEDOR!F28</f>
        <v>Falsificación</v>
      </c>
      <c r="D30" s="14">
        <f>CONTENEDOR!T28</f>
        <v>126</v>
      </c>
      <c r="E30" s="15">
        <f t="shared" si="0"/>
        <v>1.5685298145151252E-2</v>
      </c>
    </row>
    <row r="31" spans="1:5" ht="20.100000000000001" customHeight="1" x14ac:dyDescent="0.3">
      <c r="A31" s="11"/>
      <c r="B31" s="12">
        <v>19</v>
      </c>
      <c r="C31" s="13" t="str">
        <f>CONTENEDOR!F30</f>
        <v>Homicidio</v>
      </c>
      <c r="D31" s="14">
        <f>CONTENEDOR!T30</f>
        <v>83</v>
      </c>
      <c r="E31" s="15">
        <f t="shared" si="0"/>
        <v>1.0332378936885349E-2</v>
      </c>
    </row>
    <row r="32" spans="1:5" ht="20.100000000000001" customHeight="1" x14ac:dyDescent="0.3">
      <c r="A32" s="11"/>
      <c r="B32" s="12">
        <v>20</v>
      </c>
      <c r="C32" s="13" t="str">
        <f>CONTENEDOR!F31</f>
        <v>Incendio</v>
      </c>
      <c r="D32" s="14">
        <f>CONTENEDOR!T31</f>
        <v>15</v>
      </c>
      <c r="E32" s="15">
        <f t="shared" si="0"/>
        <v>1.8672973982322917E-3</v>
      </c>
    </row>
    <row r="33" spans="1:5" ht="20.100000000000001" customHeight="1" x14ac:dyDescent="0.3">
      <c r="A33" s="11"/>
      <c r="B33" s="12">
        <v>21</v>
      </c>
      <c r="C33" s="13" t="str">
        <f>CONTENEDOR!F12</f>
        <v>Código menor NNA</v>
      </c>
      <c r="D33" s="14">
        <f>CONTENEDOR!T12</f>
        <v>40</v>
      </c>
      <c r="E33" s="15">
        <f t="shared" si="0"/>
        <v>4.9794597286194446E-3</v>
      </c>
    </row>
    <row r="34" spans="1:5" ht="20.100000000000001" customHeight="1" x14ac:dyDescent="0.3">
      <c r="A34" s="11"/>
      <c r="B34" s="12">
        <v>22</v>
      </c>
      <c r="C34" s="13" t="str">
        <f>CONTENEDOR!F26</f>
        <v>Envenenamiento</v>
      </c>
      <c r="D34" s="14">
        <f>CONTENEDOR!T26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CONTENEDOR!F33</f>
        <v>Lavado de activo</v>
      </c>
      <c r="D35" s="14">
        <f>CONTENEDOR!T33</f>
        <v>3</v>
      </c>
      <c r="E35" s="15">
        <f t="shared" si="0"/>
        <v>3.7345947964645838E-4</v>
      </c>
    </row>
    <row r="36" spans="1:5" ht="20.100000000000001" customHeight="1" x14ac:dyDescent="0.3">
      <c r="A36" s="11"/>
      <c r="B36" s="12">
        <v>24</v>
      </c>
      <c r="C36" s="13" t="str">
        <f>CONTENEDOR!F29</f>
        <v>Golpes y heridas</v>
      </c>
      <c r="D36" s="14">
        <f>CONTENEDOR!T29</f>
        <v>435</v>
      </c>
      <c r="E36" s="15">
        <f t="shared" si="0"/>
        <v>5.4151624548736461E-2</v>
      </c>
    </row>
    <row r="37" spans="1:5" ht="20.100000000000001" customHeight="1" x14ac:dyDescent="0.3">
      <c r="A37" s="11"/>
      <c r="B37" s="12">
        <v>25</v>
      </c>
      <c r="C37" s="13" t="str">
        <f>CONTENEDOR!F42</f>
        <v xml:space="preserve">Propiedad industrial </v>
      </c>
      <c r="D37" s="14">
        <f>CONTENEDOR!T42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CONTENEDOR!F49</f>
        <v>Tentativa de estupro</v>
      </c>
      <c r="D38" s="14">
        <f>CONTENEDOR!T49</f>
        <v>1</v>
      </c>
      <c r="E38" s="15">
        <f t="shared" si="0"/>
        <v>1.2448649321548613E-4</v>
      </c>
    </row>
    <row r="39" spans="1:5" ht="20.100000000000001" customHeight="1" x14ac:dyDescent="0.3">
      <c r="A39" s="11"/>
      <c r="B39" s="12">
        <v>27</v>
      </c>
      <c r="C39" s="13" t="str">
        <f>CONTENEDOR!F23</f>
        <v>Droga simple posesión</v>
      </c>
      <c r="D39" s="14">
        <f>CONTENEDOR!T23</f>
        <v>95</v>
      </c>
      <c r="E39" s="15">
        <f t="shared" si="0"/>
        <v>1.1826216855471181E-2</v>
      </c>
    </row>
    <row r="40" spans="1:5" ht="20.100000000000001" customHeight="1" x14ac:dyDescent="0.3">
      <c r="A40" s="11"/>
      <c r="B40" s="12">
        <v>28</v>
      </c>
      <c r="C40" s="13" t="str">
        <f>CONTENEDOR!F35</f>
        <v>Ley de electricidad</v>
      </c>
      <c r="D40" s="14">
        <f>CONTENEDOR!T35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CONTENEDOR!F40</f>
        <v>Otros</v>
      </c>
      <c r="D41" s="14">
        <f>CONTENEDOR!T40</f>
        <v>168</v>
      </c>
      <c r="E41" s="15">
        <f t="shared" si="0"/>
        <v>2.0913730860201669E-2</v>
      </c>
    </row>
    <row r="42" spans="1:5" ht="20.100000000000001" customHeight="1" x14ac:dyDescent="0.3">
      <c r="A42" s="11"/>
      <c r="B42" s="12">
        <v>30</v>
      </c>
      <c r="C42" s="13" t="str">
        <f>CONTENEDOR!F27</f>
        <v>Estafa</v>
      </c>
      <c r="D42" s="14">
        <f>CONTENEDOR!T27</f>
        <v>167</v>
      </c>
      <c r="E42" s="15">
        <f t="shared" si="0"/>
        <v>2.0789244366986183E-2</v>
      </c>
    </row>
    <row r="43" spans="1:5" ht="20.100000000000001" customHeight="1" x14ac:dyDescent="0.3">
      <c r="A43" s="11"/>
      <c r="B43" s="12">
        <v>31</v>
      </c>
      <c r="C43" s="13" t="str">
        <f>CONTENEDOR!F38</f>
        <v>Ley general de migración</v>
      </c>
      <c r="D43" s="14">
        <f>CONTENEDOR!T38</f>
        <v>10</v>
      </c>
      <c r="E43" s="15">
        <f t="shared" si="0"/>
        <v>1.2448649321548612E-3</v>
      </c>
    </row>
    <row r="44" spans="1:5" ht="20.100000000000001" customHeight="1" x14ac:dyDescent="0.3">
      <c r="A44" s="11"/>
      <c r="B44" s="12">
        <v>32</v>
      </c>
      <c r="C44" s="13" t="str">
        <f>CONTENEDOR!F34</f>
        <v xml:space="preserve">Ley de derechos de autor </v>
      </c>
      <c r="D44" s="14">
        <f>CONTENEDOR!T34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CONTENEDOR!F44</f>
        <v>Robo calificado</v>
      </c>
      <c r="D45" s="14">
        <f>CONTENEDOR!T44</f>
        <v>2779</v>
      </c>
      <c r="E45" s="15">
        <f t="shared" si="0"/>
        <v>0.34594796464583594</v>
      </c>
    </row>
    <row r="46" spans="1:5" ht="20.100000000000001" customHeight="1" x14ac:dyDescent="0.3">
      <c r="A46" s="11"/>
      <c r="B46" s="12">
        <v>34</v>
      </c>
      <c r="C46" s="13" t="str">
        <f>CONTENEDOR!F48</f>
        <v>Tentativa de asesinato</v>
      </c>
      <c r="D46" s="14">
        <f>CONTENEDOR!T48</f>
        <v>5</v>
      </c>
      <c r="E46" s="15">
        <f t="shared" si="0"/>
        <v>6.2243246607743058E-4</v>
      </c>
    </row>
    <row r="47" spans="1:5" ht="20.100000000000001" customHeight="1" x14ac:dyDescent="0.3">
      <c r="A47" s="11"/>
      <c r="B47" s="12">
        <v>35</v>
      </c>
      <c r="C47" s="13" t="str">
        <f>CONTENEDOR!F36</f>
        <v xml:space="preserve">Ley de medio ambiente </v>
      </c>
      <c r="D47" s="14">
        <f>CONTENEDOR!T36</f>
        <v>3</v>
      </c>
      <c r="E47" s="15">
        <f t="shared" si="0"/>
        <v>3.7345947964645838E-4</v>
      </c>
    </row>
    <row r="48" spans="1:5" ht="20.100000000000001" customHeight="1" x14ac:dyDescent="0.3">
      <c r="A48" s="11"/>
      <c r="B48" s="12">
        <v>36</v>
      </c>
      <c r="C48" s="13" t="str">
        <f>CONTENEDOR!F50</f>
        <v>Tentativa de homicidio</v>
      </c>
      <c r="D48" s="14">
        <f>CONTENEDOR!T50</f>
        <v>34</v>
      </c>
      <c r="E48" s="15">
        <f t="shared" si="0"/>
        <v>4.2325407693265277E-3</v>
      </c>
    </row>
    <row r="49" spans="1:5" ht="20.100000000000001" customHeight="1" x14ac:dyDescent="0.3">
      <c r="A49" s="11"/>
      <c r="B49" s="12">
        <v>37</v>
      </c>
      <c r="C49" s="13" t="str">
        <f>CONTENEDOR!F6</f>
        <v>Acoso sexual</v>
      </c>
      <c r="D49" s="14">
        <f>CONTENEDOR!T6</f>
        <v>1</v>
      </c>
      <c r="E49" s="15">
        <f t="shared" si="0"/>
        <v>1.2448649321548613E-4</v>
      </c>
    </row>
    <row r="50" spans="1:5" ht="20.100000000000001" customHeight="1" x14ac:dyDescent="0.3">
      <c r="A50" s="11"/>
      <c r="B50" s="12">
        <v>38</v>
      </c>
      <c r="C50" s="13" t="str">
        <f>CONTENEDOR!F9</f>
        <v>Asesinato</v>
      </c>
      <c r="D50" s="14">
        <f>CONTENEDOR!T9</f>
        <v>4</v>
      </c>
      <c r="E50" s="15">
        <f t="shared" si="0"/>
        <v>4.979459728619445E-4</v>
      </c>
    </row>
    <row r="51" spans="1:5" ht="20.100000000000001" customHeight="1" x14ac:dyDescent="0.3">
      <c r="A51" s="11"/>
      <c r="B51" s="12">
        <v>39</v>
      </c>
      <c r="C51" s="13" t="str">
        <f>CONTENEDOR!F32</f>
        <v>Incesto</v>
      </c>
      <c r="D51" s="14">
        <f>CONTENEDOR!T32</f>
        <v>0</v>
      </c>
      <c r="E51" s="15">
        <f t="shared" si="0"/>
        <v>0</v>
      </c>
    </row>
    <row r="52" spans="1:5" ht="20.100000000000001" customHeight="1" x14ac:dyDescent="0.3">
      <c r="A52" s="11"/>
      <c r="B52" s="12">
        <v>40</v>
      </c>
      <c r="C52" s="13" t="str">
        <f>CONTENEDOR!F43</f>
        <v>Rebelión</v>
      </c>
      <c r="D52" s="14">
        <f>CONTENEDOR!T43</f>
        <v>0</v>
      </c>
      <c r="E52" s="15">
        <f t="shared" si="0"/>
        <v>0</v>
      </c>
    </row>
    <row r="53" spans="1:5" ht="20.100000000000001" customHeight="1" x14ac:dyDescent="0.3">
      <c r="A53" s="11"/>
      <c r="B53" s="12">
        <v>41</v>
      </c>
      <c r="C53" s="13" t="str">
        <f>CONTENEDOR!F47</f>
        <v>Seducción</v>
      </c>
      <c r="D53" s="14">
        <f>CONTENEDOR!T47</f>
        <v>0</v>
      </c>
      <c r="E53" s="15">
        <f t="shared" si="0"/>
        <v>0</v>
      </c>
    </row>
    <row r="54" spans="1:5" ht="20.100000000000001" customHeight="1" x14ac:dyDescent="0.3">
      <c r="A54" s="11"/>
      <c r="B54" s="12">
        <v>42</v>
      </c>
      <c r="C54" s="13" t="str">
        <f>CONTENEDOR!F37</f>
        <v>Ley de tránsito</v>
      </c>
      <c r="D54" s="14">
        <f>CONTENEDOR!T37</f>
        <v>8</v>
      </c>
      <c r="E54" s="15">
        <f t="shared" si="0"/>
        <v>9.9589194572388901E-4</v>
      </c>
    </row>
    <row r="55" spans="1:5" ht="20.100000000000001" customHeight="1" x14ac:dyDescent="0.3">
      <c r="A55" s="11"/>
      <c r="B55" s="12">
        <v>43</v>
      </c>
      <c r="C55" s="13" t="str">
        <f>CONTENEDOR!F39</f>
        <v>Ley general de salud</v>
      </c>
      <c r="D55" s="14">
        <f>CONTENEDOR!T39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CONTENEDOR!F41</f>
        <v>Porte y tenencia de armas</v>
      </c>
      <c r="D56" s="14">
        <f>CONTENEDOR!T41</f>
        <v>59</v>
      </c>
      <c r="E56" s="15">
        <f t="shared" si="0"/>
        <v>7.3447030997136811E-3</v>
      </c>
    </row>
    <row r="57" spans="1:5" ht="20.100000000000001" customHeight="1" x14ac:dyDescent="0.3">
      <c r="A57" s="11"/>
      <c r="B57" s="12">
        <v>45</v>
      </c>
      <c r="C57" s="13" t="str">
        <f>CONTENEDOR!F45</f>
        <v>Robo simple</v>
      </c>
      <c r="D57" s="14">
        <f>CONTENEDOR!T45</f>
        <v>767</v>
      </c>
      <c r="E57" s="15">
        <f t="shared" si="0"/>
        <v>9.5481140296277855E-2</v>
      </c>
    </row>
    <row r="58" spans="1:5" ht="20.100000000000001" customHeight="1" x14ac:dyDescent="0.3">
      <c r="A58" s="11"/>
      <c r="B58" s="12">
        <v>46</v>
      </c>
      <c r="C58" s="13" t="str">
        <f>CONTENEDOR!F46</f>
        <v>Secuestro</v>
      </c>
      <c r="D58" s="14">
        <f>CONTENEDOR!T46</f>
        <v>1</v>
      </c>
      <c r="E58" s="15">
        <f t="shared" si="0"/>
        <v>1.2448649321548613E-4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CONTENEDOR!T51</f>
        <v>84</v>
      </c>
      <c r="E59" s="15">
        <f t="shared" si="0"/>
        <v>1.0456865430100834E-2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CONTENEDOR!T52</f>
        <v>48</v>
      </c>
      <c r="E60" s="15">
        <f t="shared" si="0"/>
        <v>5.9753516743433341E-3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CONTENEDOR!T53</f>
        <v>12</v>
      </c>
      <c r="E61" s="15">
        <f t="shared" si="0"/>
        <v>1.4938379185858335E-3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CONTENEDOR!T54</f>
        <v>5</v>
      </c>
      <c r="E62" s="15">
        <f t="shared" si="0"/>
        <v>6.2243246607743058E-4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CONTENEDOR!T55</f>
        <v>1</v>
      </c>
      <c r="E63" s="15">
        <f t="shared" si="0"/>
        <v>1.2448649321548613E-4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CONTENEDOR!T56</f>
        <v>1</v>
      </c>
      <c r="E64" s="15">
        <f t="shared" si="0"/>
        <v>1.2448649321548613E-4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8033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{E2B7A8F6-9A8D-439C-BCDA-F36E7A8D0575}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{D5AF9168-1098-4978-B2FE-6C077EA85290}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{9D8147E1-8189-42ED-809E-524174218159}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{159F383D-97AC-42F0-AD26-1C4DD8DD0CF9}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{D3C214B4-5102-487B-B9AC-8FF0F999C0A2}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B7A8F6-9A8D-439C-BCDA-F36E7A8D05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5AF9168-1098-4978-B2FE-6C077EA8529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9D8147E1-8189-42ED-809E-5241742181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59F383D-97AC-42F0-AD26-1C4DD8DD0C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D3C214B4-5102-487B-B9AC-8FF0F999C0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61" workbookViewId="0">
      <selection activeCell="C63" sqref="C63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125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CONTENEDOR!U5</f>
        <v>131</v>
      </c>
      <c r="E13" s="15">
        <f>D13/$D$65</f>
        <v>6.1676082862523539E-2</v>
      </c>
    </row>
    <row r="14" spans="1:11" ht="20.100000000000001" customHeight="1" x14ac:dyDescent="0.3">
      <c r="A14" s="11"/>
      <c r="B14" s="12">
        <v>2</v>
      </c>
      <c r="C14" s="13" t="str">
        <f>CONTENEDOR!F8</f>
        <v>Amenazas</v>
      </c>
      <c r="D14" s="14">
        <f>CONTENEDOR!U8</f>
        <v>296</v>
      </c>
      <c r="E14" s="15">
        <f t="shared" ref="E14:E65" si="0">D14/$D$65</f>
        <v>0.13935969868173259</v>
      </c>
    </row>
    <row r="15" spans="1:11" ht="20.100000000000001" customHeight="1" x14ac:dyDescent="0.3">
      <c r="A15" s="11"/>
      <c r="B15" s="12">
        <v>3</v>
      </c>
      <c r="C15" s="13" t="str">
        <f>CONTENEDOR!F17</f>
        <v>Derechos humanos</v>
      </c>
      <c r="D15" s="14">
        <f>CONTENEDOR!U17</f>
        <v>0</v>
      </c>
      <c r="E15" s="15">
        <f t="shared" si="0"/>
        <v>0</v>
      </c>
    </row>
    <row r="16" spans="1:11" ht="20.100000000000001" customHeight="1" x14ac:dyDescent="0.3">
      <c r="A16" s="11"/>
      <c r="B16" s="12">
        <v>4</v>
      </c>
      <c r="C16" s="13" t="str">
        <f>CONTENEDOR!F15</f>
        <v>Crímenes y delitos de alta tecnología</v>
      </c>
      <c r="D16" s="14">
        <f>CONTENEDOR!U15</f>
        <v>206</v>
      </c>
      <c r="E16" s="15">
        <f t="shared" si="0"/>
        <v>9.6986817325800376E-2</v>
      </c>
    </row>
    <row r="17" spans="1:5" ht="20.100000000000001" customHeight="1" x14ac:dyDescent="0.3">
      <c r="A17" s="11"/>
      <c r="B17" s="12">
        <v>5</v>
      </c>
      <c r="C17" s="13" t="str">
        <f>CONTENEDOR!F13</f>
        <v>Complicidad</v>
      </c>
      <c r="D17" s="14">
        <f>CONTENEDOR!U13</f>
        <v>9</v>
      </c>
      <c r="E17" s="15">
        <f t="shared" si="0"/>
        <v>4.2372881355932203E-3</v>
      </c>
    </row>
    <row r="18" spans="1:5" ht="20.100000000000001" customHeight="1" x14ac:dyDescent="0.3">
      <c r="A18" s="11"/>
      <c r="B18" s="12">
        <v>6</v>
      </c>
      <c r="C18" s="13" t="str">
        <f>CONTENEDOR!F11</f>
        <v>Código del trabajo</v>
      </c>
      <c r="D18" s="14">
        <f>CONTENEDOR!U11</f>
        <v>25</v>
      </c>
      <c r="E18" s="15">
        <f t="shared" si="0"/>
        <v>1.1770244821092278E-2</v>
      </c>
    </row>
    <row r="19" spans="1:5" ht="20.100000000000001" customHeight="1" x14ac:dyDescent="0.3">
      <c r="A19" s="11"/>
      <c r="B19" s="12">
        <v>7</v>
      </c>
      <c r="C19" s="13" t="str">
        <f>CONTENEDOR!F14</f>
        <v>Contrabando</v>
      </c>
      <c r="D19" s="14">
        <f>CONTENEDOR!U14</f>
        <v>0</v>
      </c>
      <c r="E19" s="15">
        <f t="shared" si="0"/>
        <v>0</v>
      </c>
    </row>
    <row r="20" spans="1:5" ht="20.100000000000001" customHeight="1" x14ac:dyDescent="0.3">
      <c r="A20" s="11"/>
      <c r="B20" s="12">
        <v>8</v>
      </c>
      <c r="C20" s="13" t="str">
        <f>CONTENEDOR!F10</f>
        <v>Asociación de malhechores</v>
      </c>
      <c r="D20" s="14">
        <f>CONTENEDOR!U10</f>
        <v>110</v>
      </c>
      <c r="E20" s="15">
        <f t="shared" si="0"/>
        <v>5.1789077212806026E-2</v>
      </c>
    </row>
    <row r="21" spans="1:5" ht="20.100000000000001" customHeight="1" x14ac:dyDescent="0.3">
      <c r="A21" s="11"/>
      <c r="B21" s="12">
        <v>9</v>
      </c>
      <c r="C21" s="13" t="str">
        <f>CONTENEDOR!F16</f>
        <v>Daños a la cosa ajena</v>
      </c>
      <c r="D21" s="14">
        <f>CONTENEDOR!U16</f>
        <v>8</v>
      </c>
      <c r="E21" s="15">
        <f t="shared" si="0"/>
        <v>3.766478342749529E-3</v>
      </c>
    </row>
    <row r="22" spans="1:5" ht="20.100000000000001" customHeight="1" x14ac:dyDescent="0.3">
      <c r="A22" s="11"/>
      <c r="B22" s="12">
        <v>10</v>
      </c>
      <c r="C22" s="13" t="str">
        <f>CONTENEDOR!F7</f>
        <v>Agresión sexual</v>
      </c>
      <c r="D22" s="14">
        <f>CONTENEDOR!U7</f>
        <v>0</v>
      </c>
      <c r="E22" s="15">
        <f t="shared" si="0"/>
        <v>0</v>
      </c>
    </row>
    <row r="23" spans="1:5" ht="20.100000000000001" customHeight="1" x14ac:dyDescent="0.3">
      <c r="A23" s="11"/>
      <c r="B23" s="12">
        <v>11</v>
      </c>
      <c r="C23" s="13" t="str">
        <f>CONTENEDOR!F19</f>
        <v>Droga sanciones y circunstancias agravantes</v>
      </c>
      <c r="D23" s="14">
        <f>CONTENEDOR!U19</f>
        <v>5</v>
      </c>
      <c r="E23" s="15">
        <f t="shared" si="0"/>
        <v>2.3540489642184556E-3</v>
      </c>
    </row>
    <row r="24" spans="1:5" ht="20.100000000000001" customHeight="1" x14ac:dyDescent="0.3">
      <c r="A24" s="11"/>
      <c r="B24" s="12">
        <v>12</v>
      </c>
      <c r="C24" s="13" t="str">
        <f>CONTENEDOR!F20</f>
        <v>Droga delitos y sanciones</v>
      </c>
      <c r="D24" s="14">
        <f>CONTENEDOR!U20</f>
        <v>1</v>
      </c>
      <c r="E24" s="15">
        <f t="shared" si="0"/>
        <v>4.7080979284369113E-4</v>
      </c>
    </row>
    <row r="25" spans="1:5" ht="20.100000000000001" customHeight="1" x14ac:dyDescent="0.3">
      <c r="A25" s="11"/>
      <c r="B25" s="12">
        <v>13</v>
      </c>
      <c r="C25" s="13" t="str">
        <f>CONTENEDOR!F12</f>
        <v>Código menor NNA</v>
      </c>
      <c r="D25" s="14">
        <f>CONTENEDOR!U12</f>
        <v>37</v>
      </c>
      <c r="E25" s="15">
        <f t="shared" si="0"/>
        <v>1.7419962335216574E-2</v>
      </c>
    </row>
    <row r="26" spans="1:5" ht="20.100000000000001" customHeight="1" x14ac:dyDescent="0.3">
      <c r="A26" s="11"/>
      <c r="B26" s="12">
        <v>14</v>
      </c>
      <c r="C26" s="13" t="str">
        <f>CONTENEDOR!F22</f>
        <v>Droga sanciones y circunstancias agravantes</v>
      </c>
      <c r="D26" s="14">
        <f>CONTENEDOR!U22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CONTENEDOR!F28</f>
        <v>Falsificación</v>
      </c>
      <c r="D27" s="14">
        <f>CONTENEDOR!U28</f>
        <v>13</v>
      </c>
      <c r="E27" s="15">
        <f t="shared" si="0"/>
        <v>6.1205273069679846E-3</v>
      </c>
    </row>
    <row r="28" spans="1:5" ht="20.100000000000001" customHeight="1" x14ac:dyDescent="0.3">
      <c r="A28" s="11"/>
      <c r="B28" s="12">
        <v>16</v>
      </c>
      <c r="C28" s="13" t="str">
        <f>CONTENEDOR!F26</f>
        <v>Envenenamiento</v>
      </c>
      <c r="D28" s="14">
        <f>CONTENEDOR!U26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CONTENEDOR!F30</f>
        <v>Homicidio</v>
      </c>
      <c r="D29" s="14">
        <f>CONTENEDOR!U30</f>
        <v>55</v>
      </c>
      <c r="E29" s="15">
        <f t="shared" si="0"/>
        <v>2.5894538606403013E-2</v>
      </c>
    </row>
    <row r="30" spans="1:5" ht="20.100000000000001" customHeight="1" x14ac:dyDescent="0.3">
      <c r="A30" s="11"/>
      <c r="B30" s="12">
        <v>18</v>
      </c>
      <c r="C30" s="13" t="str">
        <f>CONTENEDOR!F24</f>
        <v xml:space="preserve">Droga traficante de droga </v>
      </c>
      <c r="D30" s="14">
        <f>CONTENEDOR!U24</f>
        <v>156</v>
      </c>
      <c r="E30" s="15">
        <f t="shared" si="0"/>
        <v>7.3446327683615822E-2</v>
      </c>
    </row>
    <row r="31" spans="1:5" ht="20.100000000000001" customHeight="1" x14ac:dyDescent="0.3">
      <c r="A31" s="11"/>
      <c r="B31" s="12">
        <v>19</v>
      </c>
      <c r="C31" s="13" t="str">
        <f>CONTENEDOR!F25</f>
        <v>Droga uso y tráfico</v>
      </c>
      <c r="D31" s="14">
        <f>CONTENEDOR!U25</f>
        <v>16</v>
      </c>
      <c r="E31" s="15">
        <f t="shared" si="0"/>
        <v>7.5329566854990581E-3</v>
      </c>
    </row>
    <row r="32" spans="1:5" ht="20.100000000000001" customHeight="1" x14ac:dyDescent="0.3">
      <c r="A32" s="11"/>
      <c r="B32" s="12">
        <v>20</v>
      </c>
      <c r="C32" s="13" t="str">
        <f>CONTENEDOR!F18</f>
        <v>Desfalco</v>
      </c>
      <c r="D32" s="14">
        <f>CONTENEDOR!U18</f>
        <v>0</v>
      </c>
      <c r="E32" s="15">
        <f t="shared" si="0"/>
        <v>0</v>
      </c>
    </row>
    <row r="33" spans="1:5" ht="20.100000000000001" customHeight="1" x14ac:dyDescent="0.3">
      <c r="A33" s="11"/>
      <c r="B33" s="12">
        <v>21</v>
      </c>
      <c r="C33" s="13" t="str">
        <f>CONTENEDOR!F40</f>
        <v>Otros</v>
      </c>
      <c r="D33" s="14">
        <f>CONTENEDOR!U40</f>
        <v>51</v>
      </c>
      <c r="E33" s="15">
        <f t="shared" si="0"/>
        <v>2.4011299435028249E-2</v>
      </c>
    </row>
    <row r="34" spans="1:5" ht="20.100000000000001" customHeight="1" x14ac:dyDescent="0.3">
      <c r="A34" s="11"/>
      <c r="B34" s="12">
        <v>22</v>
      </c>
      <c r="C34" s="13" t="str">
        <f>CONTENEDOR!F21</f>
        <v>Droga distribución de droga</v>
      </c>
      <c r="D34" s="14">
        <f>CONTENEDOR!U21</f>
        <v>117</v>
      </c>
      <c r="E34" s="15">
        <f t="shared" si="0"/>
        <v>5.5084745762711863E-2</v>
      </c>
    </row>
    <row r="35" spans="1:5" ht="20.100000000000001" customHeight="1" x14ac:dyDescent="0.3">
      <c r="A35" s="11"/>
      <c r="B35" s="12">
        <v>23</v>
      </c>
      <c r="C35" s="13" t="str">
        <f>CONTENEDOR!F31</f>
        <v>Incendio</v>
      </c>
      <c r="D35" s="14">
        <f>CONTENEDOR!U31</f>
        <v>1</v>
      </c>
      <c r="E35" s="15">
        <f t="shared" si="0"/>
        <v>4.7080979284369113E-4</v>
      </c>
    </row>
    <row r="36" spans="1:5" ht="20.100000000000001" customHeight="1" x14ac:dyDescent="0.3">
      <c r="A36" s="11"/>
      <c r="B36" s="12">
        <v>24</v>
      </c>
      <c r="C36" s="13" t="str">
        <f>CONTENEDOR!F53</f>
        <v>Tráfico ilícito de migrantes y trata de personas</v>
      </c>
      <c r="D36" s="14">
        <f>CONTENEDOR!U53</f>
        <v>0</v>
      </c>
      <c r="E36" s="15">
        <f t="shared" si="0"/>
        <v>0</v>
      </c>
    </row>
    <row r="37" spans="1:5" ht="20.100000000000001" customHeight="1" x14ac:dyDescent="0.3">
      <c r="A37" s="11"/>
      <c r="B37" s="12">
        <v>25</v>
      </c>
      <c r="C37" s="13" t="str">
        <f>CONTENEDOR!F6</f>
        <v>Acoso sexual</v>
      </c>
      <c r="D37" s="14">
        <f>CONTENEDOR!U6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CONTENEDOR!F9</f>
        <v>Asesinato</v>
      </c>
      <c r="D38" s="14">
        <f>CONTENEDOR!U9</f>
        <v>1</v>
      </c>
      <c r="E38" s="15">
        <f t="shared" si="0"/>
        <v>4.7080979284369113E-4</v>
      </c>
    </row>
    <row r="39" spans="1:5" ht="20.100000000000001" customHeight="1" x14ac:dyDescent="0.3">
      <c r="A39" s="11"/>
      <c r="B39" s="12">
        <v>27</v>
      </c>
      <c r="C39" s="13" t="str">
        <f>CONTENEDOR!F29</f>
        <v>Golpes y heridas</v>
      </c>
      <c r="D39" s="14">
        <f>CONTENEDOR!U29</f>
        <v>106</v>
      </c>
      <c r="E39" s="15">
        <f t="shared" si="0"/>
        <v>4.9905838041431262E-2</v>
      </c>
    </row>
    <row r="40" spans="1:5" ht="20.100000000000001" customHeight="1" x14ac:dyDescent="0.3">
      <c r="A40" s="11"/>
      <c r="B40" s="12">
        <v>28</v>
      </c>
      <c r="C40" s="13" t="str">
        <f>CONTENEDOR!F34</f>
        <v xml:space="preserve">Ley de derechos de autor </v>
      </c>
      <c r="D40" s="14">
        <f>CONTENEDOR!U34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CONTENEDOR!F46</f>
        <v>Secuestro</v>
      </c>
      <c r="D41" s="14">
        <f>CONTENEDOR!U46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30</v>
      </c>
      <c r="C42" s="13" t="str">
        <f>CONTENEDOR!F23</f>
        <v>Droga simple posesión</v>
      </c>
      <c r="D42" s="14">
        <f>CONTENEDOR!U23</f>
        <v>9</v>
      </c>
      <c r="E42" s="15">
        <f t="shared" si="0"/>
        <v>4.2372881355932203E-3</v>
      </c>
    </row>
    <row r="43" spans="1:5" ht="20.100000000000001" customHeight="1" x14ac:dyDescent="0.3">
      <c r="A43" s="11"/>
      <c r="B43" s="12">
        <v>31</v>
      </c>
      <c r="C43" s="13" t="str">
        <f>CONTENEDOR!F27</f>
        <v>Estafa</v>
      </c>
      <c r="D43" s="14">
        <f>CONTENEDOR!U27</f>
        <v>75</v>
      </c>
      <c r="E43" s="15">
        <f t="shared" si="0"/>
        <v>3.5310734463276837E-2</v>
      </c>
    </row>
    <row r="44" spans="1:5" ht="20.100000000000001" customHeight="1" x14ac:dyDescent="0.3">
      <c r="A44" s="11"/>
      <c r="B44" s="12">
        <v>32</v>
      </c>
      <c r="C44" s="13" t="str">
        <f>CONTENEDOR!F32</f>
        <v>Incesto</v>
      </c>
      <c r="D44" s="14">
        <f>CONTENEDOR!U32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CONTENEDOR!F33</f>
        <v>Lavado de activo</v>
      </c>
      <c r="D45" s="14">
        <f>CONTENEDOR!U33</f>
        <v>0</v>
      </c>
      <c r="E45" s="15">
        <f t="shared" si="0"/>
        <v>0</v>
      </c>
    </row>
    <row r="46" spans="1:5" ht="20.100000000000001" customHeight="1" x14ac:dyDescent="0.3">
      <c r="A46" s="11"/>
      <c r="B46" s="12">
        <v>34</v>
      </c>
      <c r="C46" s="13" t="str">
        <f>CONTENEDOR!F35</f>
        <v>Ley de electricidad</v>
      </c>
      <c r="D46" s="14">
        <f>CONTENEDOR!U35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CONTENEDOR!F36</f>
        <v xml:space="preserve">Ley de medio ambiente </v>
      </c>
      <c r="D47" s="14">
        <f>CONTENEDOR!U36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CONTENEDOR!F37</f>
        <v>Ley de tránsito</v>
      </c>
      <c r="D48" s="14">
        <f>CONTENEDOR!U37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CONTENEDOR!F38</f>
        <v>Ley general de migración</v>
      </c>
      <c r="D49" s="14">
        <f>CONTENEDOR!U38</f>
        <v>0</v>
      </c>
      <c r="E49" s="15">
        <f t="shared" si="0"/>
        <v>0</v>
      </c>
    </row>
    <row r="50" spans="1:5" ht="20.100000000000001" customHeight="1" x14ac:dyDescent="0.3">
      <c r="A50" s="11"/>
      <c r="B50" s="12">
        <v>38</v>
      </c>
      <c r="C50" s="13" t="str">
        <f>CONTENEDOR!F39</f>
        <v>Ley general de salud</v>
      </c>
      <c r="D50" s="14">
        <f>CONTENEDOR!U39</f>
        <v>5</v>
      </c>
      <c r="E50" s="15">
        <f t="shared" si="0"/>
        <v>2.3540489642184556E-3</v>
      </c>
    </row>
    <row r="51" spans="1:5" ht="20.100000000000001" customHeight="1" x14ac:dyDescent="0.3">
      <c r="A51" s="11"/>
      <c r="B51" s="12">
        <v>39</v>
      </c>
      <c r="C51" s="13" t="str">
        <f>CONTENEDOR!F41</f>
        <v>Porte y tenencia de armas</v>
      </c>
      <c r="D51" s="14">
        <f>CONTENEDOR!U41</f>
        <v>38</v>
      </c>
      <c r="E51" s="15">
        <f t="shared" si="0"/>
        <v>1.7890772128060263E-2</v>
      </c>
    </row>
    <row r="52" spans="1:5" ht="20.100000000000001" customHeight="1" x14ac:dyDescent="0.3">
      <c r="A52" s="11"/>
      <c r="B52" s="12">
        <v>40</v>
      </c>
      <c r="C52" s="13" t="str">
        <f>CONTENEDOR!F42</f>
        <v xml:space="preserve">Propiedad industrial </v>
      </c>
      <c r="D52" s="14">
        <f>CONTENEDOR!U42</f>
        <v>0</v>
      </c>
      <c r="E52" s="15">
        <f t="shared" si="0"/>
        <v>0</v>
      </c>
    </row>
    <row r="53" spans="1:5" ht="20.100000000000001" customHeight="1" x14ac:dyDescent="0.3">
      <c r="A53" s="11"/>
      <c r="B53" s="12">
        <v>41</v>
      </c>
      <c r="C53" s="13" t="str">
        <f>CONTENEDOR!F43</f>
        <v>Rebelión</v>
      </c>
      <c r="D53" s="14">
        <f>CONTENEDOR!U43</f>
        <v>0</v>
      </c>
      <c r="E53" s="15">
        <f t="shared" si="0"/>
        <v>0</v>
      </c>
    </row>
    <row r="54" spans="1:5" ht="20.100000000000001" customHeight="1" x14ac:dyDescent="0.3">
      <c r="A54" s="11"/>
      <c r="B54" s="12">
        <v>42</v>
      </c>
      <c r="C54" s="13" t="str">
        <f>CONTENEDOR!F44</f>
        <v>Robo calificado</v>
      </c>
      <c r="D54" s="14">
        <f>CONTENEDOR!U44</f>
        <v>530</v>
      </c>
      <c r="E54" s="15">
        <f t="shared" si="0"/>
        <v>0.2495291902071563</v>
      </c>
    </row>
    <row r="55" spans="1:5" ht="20.100000000000001" customHeight="1" x14ac:dyDescent="0.3">
      <c r="A55" s="11"/>
      <c r="B55" s="12">
        <v>43</v>
      </c>
      <c r="C55" s="13" t="str">
        <f>CONTENEDOR!F45</f>
        <v>Robo simple</v>
      </c>
      <c r="D55" s="14">
        <f>CONTENEDOR!U45</f>
        <v>64</v>
      </c>
      <c r="E55" s="15">
        <f t="shared" si="0"/>
        <v>3.0131826741996232E-2</v>
      </c>
    </row>
    <row r="56" spans="1:5" ht="20.100000000000001" customHeight="1" x14ac:dyDescent="0.3">
      <c r="A56" s="11"/>
      <c r="B56" s="12">
        <v>44</v>
      </c>
      <c r="C56" s="13" t="str">
        <f>CONTENEDOR!F47</f>
        <v>Seducción</v>
      </c>
      <c r="D56" s="14">
        <f>CONTENEDOR!U47</f>
        <v>0</v>
      </c>
      <c r="E56" s="15">
        <f t="shared" si="0"/>
        <v>0</v>
      </c>
    </row>
    <row r="57" spans="1:5" ht="20.100000000000001" customHeight="1" x14ac:dyDescent="0.3">
      <c r="A57" s="11"/>
      <c r="B57" s="12">
        <v>45</v>
      </c>
      <c r="C57" s="13" t="str">
        <f>CONTENEDOR!F48</f>
        <v>Tentativa de asesinato</v>
      </c>
      <c r="D57" s="14">
        <f>CONTENEDOR!U48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tr">
        <f>CONTENEDOR!F49</f>
        <v>Tentativa de estupro</v>
      </c>
      <c r="D58" s="14">
        <f>CONTENEDOR!U49</f>
        <v>0</v>
      </c>
      <c r="E58" s="15">
        <f t="shared" si="0"/>
        <v>0</v>
      </c>
    </row>
    <row r="59" spans="1:5" ht="20.100000000000001" customHeight="1" x14ac:dyDescent="0.3">
      <c r="A59" s="11"/>
      <c r="B59" s="12">
        <v>47</v>
      </c>
      <c r="C59" s="13" t="str">
        <f>CONTENEDOR!F50</f>
        <v>Tentativa de homicidio</v>
      </c>
      <c r="D59" s="14">
        <f>CONTENEDOR!U50</f>
        <v>21</v>
      </c>
      <c r="E59" s="15">
        <f t="shared" si="0"/>
        <v>9.887005649717515E-3</v>
      </c>
    </row>
    <row r="60" spans="1:5" ht="20.100000000000001" customHeight="1" x14ac:dyDescent="0.3">
      <c r="A60" s="11"/>
      <c r="B60" s="12">
        <v>48</v>
      </c>
      <c r="C60" s="13" t="str">
        <f>CONTENEDOR!F51</f>
        <v>Tentativa de robo</v>
      </c>
      <c r="D60" s="14">
        <f>CONTENEDOR!U51</f>
        <v>25</v>
      </c>
      <c r="E60" s="15">
        <f t="shared" si="0"/>
        <v>1.1770244821092278E-2</v>
      </c>
    </row>
    <row r="61" spans="1:5" ht="20.100000000000001" customHeight="1" x14ac:dyDescent="0.3">
      <c r="A61" s="11"/>
      <c r="B61" s="12">
        <v>49</v>
      </c>
      <c r="C61" s="13" t="str">
        <f>CONTENEDOR!F52</f>
        <v>Trabajo realizado y no pagado</v>
      </c>
      <c r="D61" s="14">
        <f>CONTENEDOR!U52</f>
        <v>11</v>
      </c>
      <c r="E61" s="15">
        <f t="shared" si="0"/>
        <v>5.1789077212806029E-3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CONTENEDOR!U54</f>
        <v>0</v>
      </c>
      <c r="E62" s="15">
        <f t="shared" si="0"/>
        <v>0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CONTENEDOR!U55</f>
        <v>1</v>
      </c>
      <c r="E63" s="15">
        <f t="shared" si="0"/>
        <v>4.7080979284369113E-4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CONTENEDOR!U56</f>
        <v>1</v>
      </c>
      <c r="E64" s="15">
        <f t="shared" si="0"/>
        <v>4.7080979284369113E-4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2124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{80F1A0EC-6883-48B9-BAB1-5FDEE090DF91}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{2D934208-F426-4BCF-980A-39C5686636F5}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{27F62E32-FCEF-4317-B518-AE32BC0979CD}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{78D3B53F-1BF9-4275-B92A-A1C4705E97BB}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{5F1F0802-2AC1-4729-AF5A-863442F3FDCE}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F1A0EC-6883-48B9-BAB1-5FDEE090DF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934208-F426-4BCF-980A-39C5686636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27F62E32-FCEF-4317-B518-AE32BC0979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8D3B53F-1BF9-4275-B92A-A1C4705E97B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5F1F0802-2AC1-4729-AF5A-863442F3FD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67"/>
  <sheetViews>
    <sheetView workbookViewId="0">
      <selection activeCell="B4" sqref="B4:L4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18.42578125" customWidth="1"/>
    <col min="4" max="4" width="12.5703125" customWidth="1"/>
    <col min="5" max="5" width="9.42578125" customWidth="1"/>
    <col min="6" max="6" width="9.85546875" customWidth="1"/>
    <col min="7" max="7" width="9.42578125" customWidth="1"/>
    <col min="8" max="8" width="11.42578125" customWidth="1"/>
    <col min="9" max="9" width="7.5703125" customWidth="1"/>
    <col min="10" max="10" width="9.42578125" customWidth="1"/>
    <col min="14" max="14" width="11.5703125" customWidth="1"/>
    <col min="15" max="15" width="6.28515625" customWidth="1"/>
  </cols>
  <sheetData>
    <row r="4" spans="1:15" x14ac:dyDescent="0.25">
      <c r="B4" s="81" t="str">
        <f>TITULOS!C3</f>
        <v>REPÚBLICA DOMINICANA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4"/>
      <c r="N4" s="4"/>
      <c r="O4" s="4"/>
    </row>
    <row r="5" spans="1:15" ht="18.75" customHeight="1" x14ac:dyDescent="0.3">
      <c r="B5" s="82" t="str">
        <f>TITULOS!C4</f>
        <v>PROCURADURÍA GENERAL DE LA REPÚBLICA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5"/>
      <c r="N5" s="5"/>
      <c r="O5" s="5"/>
    </row>
    <row r="6" spans="1:15" ht="15.75" x14ac:dyDescent="0.25">
      <c r="B6" s="83" t="str">
        <f>TITULOS!C5</f>
        <v>"Año del Desarrollo Agroforestal"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3"/>
      <c r="N6" s="3"/>
      <c r="O6" s="3"/>
    </row>
    <row r="7" spans="1:15" ht="15.75" x14ac:dyDescent="0.25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5" ht="20.25" customHeight="1" x14ac:dyDescent="0.3">
      <c r="B8" s="84" t="str">
        <f>TITULOS!C6</f>
        <v xml:space="preserve">NÚMERO DE CASOS SOMETIDOS POR TIPO DE DELITO REPÚBLICA DOMINICANA    </v>
      </c>
      <c r="C8" s="84"/>
      <c r="D8" s="84"/>
      <c r="E8" s="84"/>
      <c r="F8" s="84"/>
      <c r="G8" s="17" t="s">
        <v>110</v>
      </c>
      <c r="H8" s="18"/>
      <c r="I8" s="18"/>
      <c r="J8" s="18"/>
      <c r="L8" s="18"/>
      <c r="M8" s="9"/>
      <c r="N8" s="9"/>
      <c r="O8" s="9"/>
    </row>
    <row r="9" spans="1:15" ht="15.75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20.25" customHeight="1" x14ac:dyDescent="0.3">
      <c r="A10" s="78" t="str">
        <f>TITULOS!C8</f>
        <v>AÑO 2017 (ENERO - DICIEMBRE)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ht="18" thickBot="1" x14ac:dyDescent="0.4">
      <c r="C11" s="2"/>
      <c r="D11" s="2"/>
      <c r="E11" s="2"/>
      <c r="F11" s="2"/>
      <c r="G11" s="2"/>
      <c r="H11" s="2"/>
      <c r="I11" s="2"/>
    </row>
    <row r="12" spans="1:15" ht="37.5" customHeight="1" x14ac:dyDescent="0.25">
      <c r="B12" s="26" t="s">
        <v>1</v>
      </c>
      <c r="C12" s="32" t="str">
        <f>TITULOS!C12</f>
        <v>Delitos</v>
      </c>
      <c r="D12" s="30" t="s">
        <v>105</v>
      </c>
      <c r="E12" s="30" t="s">
        <v>106</v>
      </c>
      <c r="F12" s="30" t="s">
        <v>107</v>
      </c>
      <c r="G12" s="30" t="s">
        <v>108</v>
      </c>
      <c r="H12" s="30" t="s">
        <v>109</v>
      </c>
      <c r="I12" s="30" t="str">
        <f>TITULOS!C13</f>
        <v>Total</v>
      </c>
      <c r="J12" s="31" t="str">
        <f>TITULOS!C14</f>
        <v>%</v>
      </c>
    </row>
    <row r="13" spans="1:15" ht="20.100000000000001" customHeight="1" x14ac:dyDescent="0.3">
      <c r="A13" s="11"/>
      <c r="B13" s="12">
        <v>1</v>
      </c>
      <c r="C13" s="33" t="s">
        <v>53</v>
      </c>
      <c r="D13" s="13"/>
      <c r="E13" s="13"/>
      <c r="F13" s="13"/>
      <c r="G13" s="13"/>
      <c r="H13" s="13"/>
      <c r="I13" s="27"/>
      <c r="J13" s="28" t="e">
        <f>I13/$I$66</f>
        <v>#DIV/0!</v>
      </c>
    </row>
    <row r="14" spans="1:15" ht="20.100000000000001" customHeight="1" x14ac:dyDescent="0.3">
      <c r="A14" s="11"/>
      <c r="B14" s="12">
        <v>2</v>
      </c>
      <c r="C14" s="33" t="s">
        <v>54</v>
      </c>
      <c r="D14" s="13"/>
      <c r="E14" s="13"/>
      <c r="F14" s="13"/>
      <c r="G14" s="13"/>
      <c r="H14" s="13"/>
      <c r="I14" s="27"/>
      <c r="J14" s="28" t="e">
        <f t="shared" ref="J14:J66" si="0">I14/$I$66</f>
        <v>#DIV/0!</v>
      </c>
    </row>
    <row r="15" spans="1:15" ht="20.100000000000001" customHeight="1" x14ac:dyDescent="0.3">
      <c r="A15" s="11"/>
      <c r="B15" s="12">
        <v>3</v>
      </c>
      <c r="C15" s="33" t="s">
        <v>55</v>
      </c>
      <c r="D15" s="13"/>
      <c r="E15" s="13"/>
      <c r="F15" s="13"/>
      <c r="G15" s="13"/>
      <c r="H15" s="13"/>
      <c r="I15" s="27"/>
      <c r="J15" s="28" t="e">
        <f t="shared" si="0"/>
        <v>#DIV/0!</v>
      </c>
    </row>
    <row r="16" spans="1:15" ht="20.100000000000001" customHeight="1" x14ac:dyDescent="0.3">
      <c r="A16" s="11"/>
      <c r="B16" s="12">
        <v>4</v>
      </c>
      <c r="C16" s="33" t="s">
        <v>52</v>
      </c>
      <c r="D16" s="13"/>
      <c r="E16" s="13"/>
      <c r="F16" s="13"/>
      <c r="G16" s="13"/>
      <c r="H16" s="13"/>
      <c r="I16" s="27"/>
      <c r="J16" s="28" t="e">
        <f t="shared" si="0"/>
        <v>#DIV/0!</v>
      </c>
    </row>
    <row r="17" spans="1:10" ht="20.100000000000001" customHeight="1" x14ac:dyDescent="0.3">
      <c r="A17" s="11"/>
      <c r="B17" s="12">
        <v>5</v>
      </c>
      <c r="C17" s="33" t="s">
        <v>56</v>
      </c>
      <c r="D17" s="13"/>
      <c r="E17" s="13"/>
      <c r="F17" s="13"/>
      <c r="G17" s="13"/>
      <c r="H17" s="13"/>
      <c r="I17" s="27"/>
      <c r="J17" s="28" t="e">
        <f t="shared" si="0"/>
        <v>#DIV/0!</v>
      </c>
    </row>
    <row r="18" spans="1:10" ht="30" x14ac:dyDescent="0.3">
      <c r="A18" s="11"/>
      <c r="B18" s="12">
        <v>6</v>
      </c>
      <c r="C18" s="33" t="s">
        <v>57</v>
      </c>
      <c r="D18" s="13"/>
      <c r="E18" s="13"/>
      <c r="F18" s="13"/>
      <c r="G18" s="13"/>
      <c r="H18" s="13"/>
      <c r="I18" s="27"/>
      <c r="J18" s="28" t="e">
        <f t="shared" si="0"/>
        <v>#DIV/0!</v>
      </c>
    </row>
    <row r="19" spans="1:10" ht="29.25" customHeight="1" x14ac:dyDescent="0.3">
      <c r="A19" s="11"/>
      <c r="B19" s="12">
        <v>7</v>
      </c>
      <c r="C19" s="33" t="s">
        <v>58</v>
      </c>
      <c r="D19" s="13"/>
      <c r="E19" s="13"/>
      <c r="F19" s="13"/>
      <c r="G19" s="13"/>
      <c r="H19" s="13"/>
      <c r="I19" s="27"/>
      <c r="J19" s="28" t="e">
        <f t="shared" si="0"/>
        <v>#DIV/0!</v>
      </c>
    </row>
    <row r="20" spans="1:10" ht="20.100000000000001" customHeight="1" x14ac:dyDescent="0.3">
      <c r="A20" s="11"/>
      <c r="B20" s="12">
        <v>8</v>
      </c>
      <c r="C20" s="33" t="s">
        <v>104</v>
      </c>
      <c r="D20" s="13"/>
      <c r="E20" s="13"/>
      <c r="F20" s="13"/>
      <c r="G20" s="13"/>
      <c r="H20" s="13"/>
      <c r="I20" s="27"/>
      <c r="J20" s="28" t="e">
        <f t="shared" si="0"/>
        <v>#DIV/0!</v>
      </c>
    </row>
    <row r="21" spans="1:10" ht="20.100000000000001" customHeight="1" x14ac:dyDescent="0.3">
      <c r="A21" s="11"/>
      <c r="B21" s="12">
        <v>9</v>
      </c>
      <c r="C21" s="33" t="s">
        <v>59</v>
      </c>
      <c r="D21" s="13"/>
      <c r="E21" s="13"/>
      <c r="F21" s="13"/>
      <c r="G21" s="13"/>
      <c r="H21" s="13"/>
      <c r="I21" s="27"/>
      <c r="J21" s="28" t="e">
        <f t="shared" si="0"/>
        <v>#DIV/0!</v>
      </c>
    </row>
    <row r="22" spans="1:10" ht="30" x14ac:dyDescent="0.3">
      <c r="A22" s="11"/>
      <c r="B22" s="12">
        <v>10</v>
      </c>
      <c r="C22" s="33" t="s">
        <v>60</v>
      </c>
      <c r="D22" s="13"/>
      <c r="E22" s="13"/>
      <c r="F22" s="13"/>
      <c r="G22" s="13"/>
      <c r="H22" s="13"/>
      <c r="I22" s="27"/>
      <c r="J22" s="28" t="e">
        <f t="shared" si="0"/>
        <v>#DIV/0!</v>
      </c>
    </row>
    <row r="23" spans="1:10" ht="20.100000000000001" customHeight="1" x14ac:dyDescent="0.3">
      <c r="A23" s="11"/>
      <c r="B23" s="12">
        <v>11</v>
      </c>
      <c r="C23" s="33" t="s">
        <v>61</v>
      </c>
      <c r="D23" s="13"/>
      <c r="E23" s="13"/>
      <c r="F23" s="13"/>
      <c r="G23" s="13"/>
      <c r="H23" s="13"/>
      <c r="I23" s="27"/>
      <c r="J23" s="28" t="e">
        <f t="shared" si="0"/>
        <v>#DIV/0!</v>
      </c>
    </row>
    <row r="24" spans="1:10" ht="30.75" customHeight="1" x14ac:dyDescent="0.3">
      <c r="A24" s="11"/>
      <c r="B24" s="12">
        <v>12</v>
      </c>
      <c r="C24" s="33" t="s">
        <v>62</v>
      </c>
      <c r="D24" s="13"/>
      <c r="E24" s="13"/>
      <c r="F24" s="13"/>
      <c r="G24" s="13"/>
      <c r="H24" s="13"/>
      <c r="I24" s="27"/>
      <c r="J24" s="28" t="e">
        <f t="shared" si="0"/>
        <v>#DIV/0!</v>
      </c>
    </row>
    <row r="25" spans="1:10" ht="20.100000000000001" customHeight="1" x14ac:dyDescent="0.3">
      <c r="A25" s="11"/>
      <c r="B25" s="12">
        <v>13</v>
      </c>
      <c r="C25" s="33" t="s">
        <v>63</v>
      </c>
      <c r="D25" s="13"/>
      <c r="E25" s="13"/>
      <c r="F25" s="13"/>
      <c r="G25" s="13"/>
      <c r="H25" s="13"/>
      <c r="I25" s="27"/>
      <c r="J25" s="28" t="e">
        <f t="shared" si="0"/>
        <v>#DIV/0!</v>
      </c>
    </row>
    <row r="26" spans="1:10" ht="20.100000000000001" customHeight="1" x14ac:dyDescent="0.3">
      <c r="A26" s="11"/>
      <c r="B26" s="12">
        <v>14</v>
      </c>
      <c r="C26" s="33" t="s">
        <v>64</v>
      </c>
      <c r="D26" s="13"/>
      <c r="E26" s="13"/>
      <c r="F26" s="13"/>
      <c r="G26" s="13"/>
      <c r="H26" s="13"/>
      <c r="I26" s="27"/>
      <c r="J26" s="28" t="e">
        <f t="shared" si="0"/>
        <v>#DIV/0!</v>
      </c>
    </row>
    <row r="27" spans="1:10" ht="20.100000000000001" customHeight="1" x14ac:dyDescent="0.3">
      <c r="A27" s="11"/>
      <c r="B27" s="12">
        <v>15</v>
      </c>
      <c r="C27" s="33" t="s">
        <v>65</v>
      </c>
      <c r="D27" s="13"/>
      <c r="E27" s="13"/>
      <c r="F27" s="13"/>
      <c r="G27" s="13"/>
      <c r="H27" s="13"/>
      <c r="I27" s="27"/>
      <c r="J27" s="28" t="e">
        <f t="shared" si="0"/>
        <v>#DIV/0!</v>
      </c>
    </row>
    <row r="28" spans="1:10" ht="20.100000000000001" customHeight="1" x14ac:dyDescent="0.3">
      <c r="A28" s="11"/>
      <c r="B28" s="12">
        <v>16</v>
      </c>
      <c r="C28" s="33" t="s">
        <v>66</v>
      </c>
      <c r="D28" s="13"/>
      <c r="E28" s="13"/>
      <c r="F28" s="13"/>
      <c r="G28" s="13"/>
      <c r="H28" s="13"/>
      <c r="I28" s="27"/>
      <c r="J28" s="28" t="e">
        <f t="shared" si="0"/>
        <v>#DIV/0!</v>
      </c>
    </row>
    <row r="29" spans="1:10" ht="32.25" customHeight="1" x14ac:dyDescent="0.3">
      <c r="A29" s="11"/>
      <c r="B29" s="12">
        <v>17</v>
      </c>
      <c r="C29" s="33" t="s">
        <v>67</v>
      </c>
      <c r="D29" s="13"/>
      <c r="E29" s="13"/>
      <c r="F29" s="13"/>
      <c r="G29" s="13"/>
      <c r="H29" s="13"/>
      <c r="I29" s="27"/>
      <c r="J29" s="28" t="e">
        <f t="shared" si="0"/>
        <v>#DIV/0!</v>
      </c>
    </row>
    <row r="30" spans="1:10" ht="20.100000000000001" customHeight="1" x14ac:dyDescent="0.3">
      <c r="A30" s="11"/>
      <c r="B30" s="12">
        <v>18</v>
      </c>
      <c r="C30" s="33" t="s">
        <v>68</v>
      </c>
      <c r="D30" s="13"/>
      <c r="E30" s="13"/>
      <c r="F30" s="13"/>
      <c r="G30" s="13"/>
      <c r="H30" s="13"/>
      <c r="I30" s="27"/>
      <c r="J30" s="28" t="e">
        <f t="shared" si="0"/>
        <v>#DIV/0!</v>
      </c>
    </row>
    <row r="31" spans="1:10" ht="20.100000000000001" customHeight="1" x14ac:dyDescent="0.3">
      <c r="A31" s="11"/>
      <c r="B31" s="12">
        <v>19</v>
      </c>
      <c r="C31" s="33" t="s">
        <v>69</v>
      </c>
      <c r="D31" s="13"/>
      <c r="E31" s="13"/>
      <c r="F31" s="13"/>
      <c r="G31" s="13"/>
      <c r="H31" s="13"/>
      <c r="I31" s="27"/>
      <c r="J31" s="28" t="e">
        <f t="shared" si="0"/>
        <v>#DIV/0!</v>
      </c>
    </row>
    <row r="32" spans="1:10" ht="20.100000000000001" customHeight="1" x14ac:dyDescent="0.3">
      <c r="A32" s="11"/>
      <c r="B32" s="12">
        <v>20</v>
      </c>
      <c r="C32" s="33" t="s">
        <v>70</v>
      </c>
      <c r="D32" s="13"/>
      <c r="E32" s="13"/>
      <c r="F32" s="13"/>
      <c r="G32" s="13"/>
      <c r="H32" s="13"/>
      <c r="I32" s="27"/>
      <c r="J32" s="28" t="e">
        <f t="shared" si="0"/>
        <v>#DIV/0!</v>
      </c>
    </row>
    <row r="33" spans="1:10" ht="30" x14ac:dyDescent="0.3">
      <c r="A33" s="11"/>
      <c r="B33" s="12">
        <v>21</v>
      </c>
      <c r="C33" s="33" t="s">
        <v>71</v>
      </c>
      <c r="D33" s="13"/>
      <c r="E33" s="13"/>
      <c r="F33" s="13"/>
      <c r="G33" s="13"/>
      <c r="H33" s="13"/>
      <c r="I33" s="27"/>
      <c r="J33" s="28" t="e">
        <f t="shared" si="0"/>
        <v>#DIV/0!</v>
      </c>
    </row>
    <row r="34" spans="1:10" ht="20.100000000000001" customHeight="1" x14ac:dyDescent="0.3">
      <c r="A34" s="11"/>
      <c r="B34" s="12">
        <v>22</v>
      </c>
      <c r="C34" s="33" t="s">
        <v>72</v>
      </c>
      <c r="D34" s="13"/>
      <c r="E34" s="13"/>
      <c r="F34" s="13"/>
      <c r="G34" s="13"/>
      <c r="H34" s="13"/>
      <c r="I34" s="27"/>
      <c r="J34" s="28" t="e">
        <f t="shared" si="0"/>
        <v>#DIV/0!</v>
      </c>
    </row>
    <row r="35" spans="1:10" ht="20.100000000000001" customHeight="1" x14ac:dyDescent="0.3">
      <c r="A35" s="11"/>
      <c r="B35" s="12">
        <v>23</v>
      </c>
      <c r="C35" s="33" t="s">
        <v>73</v>
      </c>
      <c r="D35" s="13"/>
      <c r="E35" s="13"/>
      <c r="F35" s="13"/>
      <c r="G35" s="13"/>
      <c r="H35" s="13"/>
      <c r="I35" s="27"/>
      <c r="J35" s="28" t="e">
        <f t="shared" si="0"/>
        <v>#DIV/0!</v>
      </c>
    </row>
    <row r="36" spans="1:10" ht="20.100000000000001" customHeight="1" x14ac:dyDescent="0.3">
      <c r="A36" s="11"/>
      <c r="B36" s="12">
        <v>24</v>
      </c>
      <c r="C36" s="33" t="s">
        <v>74</v>
      </c>
      <c r="D36" s="13"/>
      <c r="E36" s="13"/>
      <c r="F36" s="13"/>
      <c r="G36" s="13"/>
      <c r="H36" s="13"/>
      <c r="I36" s="27"/>
      <c r="J36" s="28" t="e">
        <f t="shared" si="0"/>
        <v>#DIV/0!</v>
      </c>
    </row>
    <row r="37" spans="1:10" ht="20.100000000000001" customHeight="1" x14ac:dyDescent="0.3">
      <c r="A37" s="11"/>
      <c r="B37" s="12">
        <v>25</v>
      </c>
      <c r="C37" s="33" t="s">
        <v>75</v>
      </c>
      <c r="D37" s="13"/>
      <c r="E37" s="13"/>
      <c r="F37" s="13"/>
      <c r="G37" s="13"/>
      <c r="H37" s="13"/>
      <c r="I37" s="27"/>
      <c r="J37" s="28" t="e">
        <f t="shared" si="0"/>
        <v>#DIV/0!</v>
      </c>
    </row>
    <row r="38" spans="1:10" ht="20.100000000000001" customHeight="1" x14ac:dyDescent="0.3">
      <c r="A38" s="11"/>
      <c r="B38" s="12">
        <v>26</v>
      </c>
      <c r="C38" s="33" t="s">
        <v>76</v>
      </c>
      <c r="D38" s="13"/>
      <c r="E38" s="13"/>
      <c r="F38" s="13"/>
      <c r="G38" s="13"/>
      <c r="H38" s="13"/>
      <c r="I38" s="27"/>
      <c r="J38" s="28" t="e">
        <f t="shared" si="0"/>
        <v>#DIV/0!</v>
      </c>
    </row>
    <row r="39" spans="1:10" ht="20.100000000000001" customHeight="1" x14ac:dyDescent="0.3">
      <c r="A39" s="11"/>
      <c r="B39" s="12">
        <v>27</v>
      </c>
      <c r="C39" s="33" t="s">
        <v>77</v>
      </c>
      <c r="D39" s="13"/>
      <c r="E39" s="13"/>
      <c r="F39" s="13"/>
      <c r="G39" s="13"/>
      <c r="H39" s="13"/>
      <c r="I39" s="27"/>
      <c r="J39" s="28" t="e">
        <f t="shared" si="0"/>
        <v>#DIV/0!</v>
      </c>
    </row>
    <row r="40" spans="1:10" ht="20.100000000000001" customHeight="1" x14ac:dyDescent="0.3">
      <c r="A40" s="11"/>
      <c r="B40" s="12">
        <v>28</v>
      </c>
      <c r="C40" s="33" t="s">
        <v>78</v>
      </c>
      <c r="D40" s="13"/>
      <c r="E40" s="13"/>
      <c r="F40" s="13"/>
      <c r="G40" s="13"/>
      <c r="H40" s="13"/>
      <c r="I40" s="27"/>
      <c r="J40" s="28" t="e">
        <f t="shared" si="0"/>
        <v>#DIV/0!</v>
      </c>
    </row>
    <row r="41" spans="1:10" ht="20.100000000000001" customHeight="1" x14ac:dyDescent="0.3">
      <c r="A41" s="11"/>
      <c r="B41" s="12">
        <v>29</v>
      </c>
      <c r="C41" s="33" t="s">
        <v>79</v>
      </c>
      <c r="D41" s="13"/>
      <c r="E41" s="13"/>
      <c r="F41" s="13"/>
      <c r="G41" s="13"/>
      <c r="H41" s="13"/>
      <c r="I41" s="27"/>
      <c r="J41" s="28" t="e">
        <f t="shared" si="0"/>
        <v>#DIV/0!</v>
      </c>
    </row>
    <row r="42" spans="1:10" ht="30.75" customHeight="1" x14ac:dyDescent="0.3">
      <c r="A42" s="11"/>
      <c r="B42" s="12">
        <v>30</v>
      </c>
      <c r="C42" s="33" t="s">
        <v>80</v>
      </c>
      <c r="D42" s="13"/>
      <c r="E42" s="13"/>
      <c r="F42" s="13"/>
      <c r="G42" s="13"/>
      <c r="H42" s="13"/>
      <c r="I42" s="27"/>
      <c r="J42" s="28" t="e">
        <f t="shared" si="0"/>
        <v>#DIV/0!</v>
      </c>
    </row>
    <row r="43" spans="1:10" ht="20.100000000000001" customHeight="1" x14ac:dyDescent="0.3">
      <c r="A43" s="11"/>
      <c r="B43" s="12">
        <v>31</v>
      </c>
      <c r="C43" s="33" t="s">
        <v>81</v>
      </c>
      <c r="D43" s="13"/>
      <c r="E43" s="13"/>
      <c r="F43" s="13"/>
      <c r="G43" s="13"/>
      <c r="H43" s="13"/>
      <c r="I43" s="27"/>
      <c r="J43" s="28" t="e">
        <f t="shared" si="0"/>
        <v>#DIV/0!</v>
      </c>
    </row>
    <row r="44" spans="1:10" ht="20.100000000000001" customHeight="1" x14ac:dyDescent="0.3">
      <c r="A44" s="11"/>
      <c r="B44" s="12">
        <v>32</v>
      </c>
      <c r="C44" s="33" t="s">
        <v>82</v>
      </c>
      <c r="D44" s="13"/>
      <c r="E44" s="13"/>
      <c r="F44" s="13"/>
      <c r="G44" s="13"/>
      <c r="H44" s="13"/>
      <c r="I44" s="27"/>
      <c r="J44" s="28" t="e">
        <f t="shared" si="0"/>
        <v>#DIV/0!</v>
      </c>
    </row>
    <row r="45" spans="1:10" ht="20.100000000000001" customHeight="1" x14ac:dyDescent="0.3">
      <c r="A45" s="11"/>
      <c r="B45" s="12">
        <v>33</v>
      </c>
      <c r="C45" s="33" t="s">
        <v>83</v>
      </c>
      <c r="D45" s="13"/>
      <c r="E45" s="13"/>
      <c r="F45" s="13"/>
      <c r="G45" s="13"/>
      <c r="H45" s="13"/>
      <c r="I45" s="27"/>
      <c r="J45" s="28" t="e">
        <f t="shared" si="0"/>
        <v>#DIV/0!</v>
      </c>
    </row>
    <row r="46" spans="1:10" ht="20.100000000000001" customHeight="1" x14ac:dyDescent="0.3">
      <c r="A46" s="11"/>
      <c r="B46" s="12">
        <v>34</v>
      </c>
      <c r="C46" s="33" t="s">
        <v>84</v>
      </c>
      <c r="D46" s="13"/>
      <c r="E46" s="13"/>
      <c r="F46" s="13"/>
      <c r="G46" s="13"/>
      <c r="H46" s="13"/>
      <c r="I46" s="27"/>
      <c r="J46" s="28" t="e">
        <f t="shared" si="0"/>
        <v>#DIV/0!</v>
      </c>
    </row>
    <row r="47" spans="1:10" ht="20.100000000000001" customHeight="1" x14ac:dyDescent="0.3">
      <c r="A47" s="11"/>
      <c r="B47" s="12">
        <v>35</v>
      </c>
      <c r="C47" s="33" t="s">
        <v>85</v>
      </c>
      <c r="D47" s="13"/>
      <c r="E47" s="13"/>
      <c r="F47" s="13"/>
      <c r="G47" s="13"/>
      <c r="H47" s="13"/>
      <c r="I47" s="27"/>
      <c r="J47" s="28" t="e">
        <f t="shared" si="0"/>
        <v>#DIV/0!</v>
      </c>
    </row>
    <row r="48" spans="1:10" ht="20.100000000000001" customHeight="1" x14ac:dyDescent="0.3">
      <c r="A48" s="11"/>
      <c r="B48" s="12">
        <v>36</v>
      </c>
      <c r="C48" s="33" t="s">
        <v>86</v>
      </c>
      <c r="D48" s="13"/>
      <c r="E48" s="13"/>
      <c r="F48" s="13"/>
      <c r="G48" s="13"/>
      <c r="H48" s="13"/>
      <c r="I48" s="27"/>
      <c r="J48" s="28" t="e">
        <f t="shared" si="0"/>
        <v>#DIV/0!</v>
      </c>
    </row>
    <row r="49" spans="1:10" ht="29.25" customHeight="1" x14ac:dyDescent="0.3">
      <c r="A49" s="11"/>
      <c r="B49" s="12">
        <v>37</v>
      </c>
      <c r="C49" s="33" t="s">
        <v>87</v>
      </c>
      <c r="D49" s="13"/>
      <c r="E49" s="13"/>
      <c r="F49" s="13"/>
      <c r="G49" s="13"/>
      <c r="H49" s="13"/>
      <c r="I49" s="27"/>
      <c r="J49" s="28" t="e">
        <f t="shared" si="0"/>
        <v>#DIV/0!</v>
      </c>
    </row>
    <row r="50" spans="1:10" ht="20.100000000000001" customHeight="1" x14ac:dyDescent="0.3">
      <c r="A50" s="11"/>
      <c r="B50" s="12">
        <v>38</v>
      </c>
      <c r="C50" s="33" t="s">
        <v>88</v>
      </c>
      <c r="D50" s="13"/>
      <c r="E50" s="13"/>
      <c r="F50" s="13"/>
      <c r="G50" s="13"/>
      <c r="H50" s="13"/>
      <c r="I50" s="27"/>
      <c r="J50" s="28" t="e">
        <f t="shared" si="0"/>
        <v>#DIV/0!</v>
      </c>
    </row>
    <row r="51" spans="1:10" ht="20.100000000000001" customHeight="1" x14ac:dyDescent="0.3">
      <c r="A51" s="11"/>
      <c r="B51" s="12">
        <v>39</v>
      </c>
      <c r="C51" s="33" t="s">
        <v>89</v>
      </c>
      <c r="D51" s="13"/>
      <c r="E51" s="13"/>
      <c r="F51" s="13"/>
      <c r="G51" s="13"/>
      <c r="H51" s="13"/>
      <c r="I51" s="27"/>
      <c r="J51" s="28" t="e">
        <f t="shared" si="0"/>
        <v>#DIV/0!</v>
      </c>
    </row>
    <row r="52" spans="1:10" ht="20.100000000000001" customHeight="1" x14ac:dyDescent="0.3">
      <c r="A52" s="11"/>
      <c r="B52" s="12">
        <v>40</v>
      </c>
      <c r="C52" s="33" t="s">
        <v>90</v>
      </c>
      <c r="D52" s="13"/>
      <c r="E52" s="13"/>
      <c r="F52" s="13"/>
      <c r="G52" s="13"/>
      <c r="H52" s="13"/>
      <c r="I52" s="27"/>
      <c r="J52" s="28" t="e">
        <f t="shared" si="0"/>
        <v>#DIV/0!</v>
      </c>
    </row>
    <row r="53" spans="1:10" ht="20.100000000000001" customHeight="1" x14ac:dyDescent="0.3">
      <c r="A53" s="11"/>
      <c r="B53" s="12">
        <v>41</v>
      </c>
      <c r="C53" s="33" t="s">
        <v>91</v>
      </c>
      <c r="D53" s="13"/>
      <c r="E53" s="13"/>
      <c r="F53" s="13"/>
      <c r="G53" s="13"/>
      <c r="H53" s="13"/>
      <c r="I53" s="27"/>
      <c r="J53" s="28" t="e">
        <f t="shared" si="0"/>
        <v>#DIV/0!</v>
      </c>
    </row>
    <row r="54" spans="1:10" ht="30" x14ac:dyDescent="0.3">
      <c r="A54" s="11"/>
      <c r="B54" s="12">
        <v>42</v>
      </c>
      <c r="C54" s="33" t="s">
        <v>92</v>
      </c>
      <c r="D54" s="13"/>
      <c r="E54" s="13"/>
      <c r="F54" s="13"/>
      <c r="G54" s="13"/>
      <c r="H54" s="13"/>
      <c r="I54" s="27"/>
      <c r="J54" s="28" t="e">
        <f t="shared" si="0"/>
        <v>#DIV/0!</v>
      </c>
    </row>
    <row r="55" spans="1:10" ht="20.100000000000001" customHeight="1" x14ac:dyDescent="0.3">
      <c r="A55" s="11"/>
      <c r="B55" s="12">
        <v>43</v>
      </c>
      <c r="C55" s="33" t="s">
        <v>93</v>
      </c>
      <c r="D55" s="13"/>
      <c r="E55" s="13"/>
      <c r="F55" s="13"/>
      <c r="G55" s="13"/>
      <c r="H55" s="13"/>
      <c r="I55" s="27"/>
      <c r="J55" s="28" t="e">
        <f t="shared" si="0"/>
        <v>#DIV/0!</v>
      </c>
    </row>
    <row r="56" spans="1:10" ht="20.100000000000001" customHeight="1" x14ac:dyDescent="0.3">
      <c r="A56" s="11"/>
      <c r="B56" s="12">
        <v>44</v>
      </c>
      <c r="C56" s="33" t="s">
        <v>94</v>
      </c>
      <c r="D56" s="13"/>
      <c r="E56" s="13"/>
      <c r="F56" s="13"/>
      <c r="G56" s="13"/>
      <c r="H56" s="13"/>
      <c r="I56" s="27"/>
      <c r="J56" s="28" t="e">
        <f t="shared" si="0"/>
        <v>#DIV/0!</v>
      </c>
    </row>
    <row r="57" spans="1:10" ht="20.100000000000001" customHeight="1" x14ac:dyDescent="0.3">
      <c r="A57" s="11"/>
      <c r="B57" s="12">
        <v>45</v>
      </c>
      <c r="C57" s="33" t="s">
        <v>95</v>
      </c>
      <c r="D57" s="13"/>
      <c r="E57" s="13"/>
      <c r="F57" s="13"/>
      <c r="G57" s="13"/>
      <c r="H57" s="13"/>
      <c r="I57" s="27"/>
      <c r="J57" s="28" t="e">
        <f t="shared" si="0"/>
        <v>#DIV/0!</v>
      </c>
    </row>
    <row r="58" spans="1:10" ht="20.100000000000001" customHeight="1" x14ac:dyDescent="0.3">
      <c r="A58" s="11"/>
      <c r="B58" s="12">
        <v>46</v>
      </c>
      <c r="C58" s="33" t="s">
        <v>96</v>
      </c>
      <c r="D58" s="13"/>
      <c r="E58" s="13"/>
      <c r="F58" s="13"/>
      <c r="G58" s="13"/>
      <c r="H58" s="13"/>
      <c r="I58" s="27"/>
      <c r="J58" s="28" t="e">
        <f t="shared" si="0"/>
        <v>#DIV/0!</v>
      </c>
    </row>
    <row r="59" spans="1:10" ht="20.100000000000001" customHeight="1" x14ac:dyDescent="0.3">
      <c r="A59" s="11"/>
      <c r="B59" s="12">
        <v>47</v>
      </c>
      <c r="C59" s="33" t="s">
        <v>97</v>
      </c>
      <c r="D59" s="13"/>
      <c r="E59" s="13"/>
      <c r="F59" s="13"/>
      <c r="G59" s="13"/>
      <c r="H59" s="13"/>
      <c r="I59" s="27"/>
      <c r="J59" s="28" t="e">
        <f t="shared" si="0"/>
        <v>#DIV/0!</v>
      </c>
    </row>
    <row r="60" spans="1:10" ht="20.100000000000001" customHeight="1" x14ac:dyDescent="0.3">
      <c r="A60" s="11"/>
      <c r="B60" s="12">
        <v>48</v>
      </c>
      <c r="C60" s="33" t="s">
        <v>98</v>
      </c>
      <c r="D60" s="13"/>
      <c r="E60" s="13"/>
      <c r="F60" s="13"/>
      <c r="G60" s="13"/>
      <c r="H60" s="13"/>
      <c r="I60" s="27"/>
      <c r="J60" s="28" t="e">
        <f t="shared" si="0"/>
        <v>#DIV/0!</v>
      </c>
    </row>
    <row r="61" spans="1:10" ht="30" x14ac:dyDescent="0.3">
      <c r="A61" s="11"/>
      <c r="B61" s="12">
        <v>49</v>
      </c>
      <c r="C61" s="33" t="s">
        <v>99</v>
      </c>
      <c r="D61" s="13"/>
      <c r="E61" s="13"/>
      <c r="F61" s="13"/>
      <c r="G61" s="13"/>
      <c r="H61" s="13"/>
      <c r="I61" s="27"/>
      <c r="J61" s="28" t="e">
        <f t="shared" si="0"/>
        <v>#DIV/0!</v>
      </c>
    </row>
    <row r="62" spans="1:10" ht="20.100000000000001" customHeight="1" x14ac:dyDescent="0.3">
      <c r="A62" s="11"/>
      <c r="B62" s="12">
        <v>50</v>
      </c>
      <c r="C62" s="33" t="s">
        <v>100</v>
      </c>
      <c r="D62" s="13"/>
      <c r="E62" s="13"/>
      <c r="F62" s="13"/>
      <c r="G62" s="13"/>
      <c r="H62" s="13"/>
      <c r="I62" s="27"/>
      <c r="J62" s="28" t="e">
        <f t="shared" si="0"/>
        <v>#DIV/0!</v>
      </c>
    </row>
    <row r="63" spans="1:10" ht="20.100000000000001" customHeight="1" x14ac:dyDescent="0.3">
      <c r="A63" s="11"/>
      <c r="B63" s="12">
        <v>51</v>
      </c>
      <c r="C63" s="33" t="s">
        <v>101</v>
      </c>
      <c r="D63" s="13"/>
      <c r="E63" s="13"/>
      <c r="F63" s="13"/>
      <c r="G63" s="13"/>
      <c r="H63" s="13"/>
      <c r="I63" s="27"/>
      <c r="J63" s="28" t="e">
        <f t="shared" si="0"/>
        <v>#DIV/0!</v>
      </c>
    </row>
    <row r="64" spans="1:10" ht="23.25" customHeight="1" x14ac:dyDescent="0.3">
      <c r="A64" s="11"/>
      <c r="B64" s="12">
        <v>52</v>
      </c>
      <c r="C64" s="33" t="s">
        <v>102</v>
      </c>
      <c r="D64" s="13"/>
      <c r="E64" s="13"/>
      <c r="F64" s="13"/>
      <c r="G64" s="13"/>
      <c r="H64" s="13"/>
      <c r="I64" s="27"/>
      <c r="J64" s="28" t="e">
        <f t="shared" si="0"/>
        <v>#DIV/0!</v>
      </c>
    </row>
    <row r="65" spans="1:10" ht="20.100000000000001" customHeight="1" x14ac:dyDescent="0.3">
      <c r="A65" s="11"/>
      <c r="B65" s="12">
        <v>53</v>
      </c>
      <c r="C65" s="33" t="s">
        <v>103</v>
      </c>
      <c r="D65" s="13"/>
      <c r="E65" s="13"/>
      <c r="F65" s="13"/>
      <c r="G65" s="13"/>
      <c r="H65" s="13"/>
      <c r="I65" s="27"/>
      <c r="J65" s="28" t="e">
        <f t="shared" si="0"/>
        <v>#DIV/0!</v>
      </c>
    </row>
    <row r="66" spans="1:10" ht="21" customHeight="1" thickBot="1" x14ac:dyDescent="0.35">
      <c r="A66" s="11"/>
      <c r="B66" s="79" t="s">
        <v>2</v>
      </c>
      <c r="C66" s="80"/>
      <c r="D66" s="34"/>
      <c r="E66" s="34"/>
      <c r="F66" s="34"/>
      <c r="G66" s="34"/>
      <c r="H66" s="34"/>
      <c r="I66" s="35">
        <f>SUM(I13:I65)</f>
        <v>0</v>
      </c>
      <c r="J66" s="29" t="e">
        <f t="shared" si="0"/>
        <v>#DIV/0!</v>
      </c>
    </row>
    <row r="67" spans="1:10" x14ac:dyDescent="0.25">
      <c r="C67" s="8"/>
      <c r="D67" s="8"/>
      <c r="E67" s="8"/>
      <c r="F67" s="8"/>
      <c r="G67" s="8"/>
      <c r="H67" s="8"/>
    </row>
  </sheetData>
  <autoFilter ref="B12:J63">
    <sortState ref="B13:J66">
      <sortCondition descending="1" ref="I12:I65"/>
    </sortState>
  </autoFilter>
  <mergeCells count="6">
    <mergeCell ref="A10:O10"/>
    <mergeCell ref="B66:C66"/>
    <mergeCell ref="B4:L4"/>
    <mergeCell ref="B5:L5"/>
    <mergeCell ref="B6:L6"/>
    <mergeCell ref="B8:F8"/>
  </mergeCells>
  <conditionalFormatting sqref="J13:J66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{F1470500-E0DE-494A-8C97-A867BE27ADE4}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{7AFBEC90-3777-471D-AAF9-AAEC71F8023B}</x14:id>
        </ext>
      </extLst>
    </cfRule>
  </conditionalFormatting>
  <conditionalFormatting sqref="J13:J6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{1469CEDC-F6DE-4986-94E0-729AD866640D}</x14:id>
        </ext>
      </extLs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{3A787151-D042-4BD4-B1A2-C51D683D50D6}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470500-E0DE-494A-8C97-A867BE27AD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AFBEC90-3777-471D-AAF9-AAEC71F8023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J13:J66</xm:sqref>
        </x14:conditionalFormatting>
        <x14:conditionalFormatting xmlns:xm="http://schemas.microsoft.com/office/excel/2006/main">
          <x14:cfRule type="dataBar" id="{1469CEDC-F6DE-4986-94E0-729AD86664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787151-D042-4BD4-B1A2-C51D683D50D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J13:J65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1" workbookViewId="0">
      <selection activeCell="C63" sqref="C63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126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CONTENEDOR!V5</f>
        <v>185</v>
      </c>
      <c r="E13" s="15">
        <f>D13/$D$65</f>
        <v>2.3621041879468847E-2</v>
      </c>
    </row>
    <row r="14" spans="1:11" ht="20.100000000000001" customHeight="1" x14ac:dyDescent="0.3">
      <c r="A14" s="11"/>
      <c r="B14" s="12">
        <v>2</v>
      </c>
      <c r="C14" s="13" t="str">
        <f>CONTENEDOR!F7</f>
        <v>Agresión sexual</v>
      </c>
      <c r="D14" s="14">
        <f>CONTENEDOR!V7</f>
        <v>33</v>
      </c>
      <c r="E14" s="15">
        <f t="shared" ref="E14:E65" si="0">D14/$D$65</f>
        <v>4.2134831460674156E-3</v>
      </c>
    </row>
    <row r="15" spans="1:11" ht="20.100000000000001" customHeight="1" x14ac:dyDescent="0.3">
      <c r="A15" s="11"/>
      <c r="B15" s="12">
        <v>3</v>
      </c>
      <c r="C15" s="13" t="str">
        <f>CONTENEDOR!F8</f>
        <v>Amenazas</v>
      </c>
      <c r="D15" s="14">
        <f>CONTENEDOR!V8</f>
        <v>1077</v>
      </c>
      <c r="E15" s="15">
        <f t="shared" si="0"/>
        <v>0.13751276813074567</v>
      </c>
    </row>
    <row r="16" spans="1:11" ht="20.100000000000001" customHeight="1" x14ac:dyDescent="0.3">
      <c r="A16" s="11"/>
      <c r="B16" s="12">
        <v>4</v>
      </c>
      <c r="C16" s="13" t="str">
        <f>CONTENEDOR!F10</f>
        <v>Asociación de malhechores</v>
      </c>
      <c r="D16" s="14">
        <f>CONTENEDOR!V10</f>
        <v>222</v>
      </c>
      <c r="E16" s="15">
        <f t="shared" si="0"/>
        <v>2.8345250255362615E-2</v>
      </c>
    </row>
    <row r="17" spans="1:5" ht="20.100000000000001" customHeight="1" x14ac:dyDescent="0.3">
      <c r="A17" s="11"/>
      <c r="B17" s="12">
        <v>5</v>
      </c>
      <c r="C17" s="13" t="str">
        <f>CONTENEDOR!F15</f>
        <v>Crímenes y delitos de alta tecnología</v>
      </c>
      <c r="D17" s="14">
        <f>CONTENEDOR!V15</f>
        <v>59</v>
      </c>
      <c r="E17" s="15">
        <f t="shared" si="0"/>
        <v>7.5331971399387127E-3</v>
      </c>
    </row>
    <row r="18" spans="1:5" ht="20.100000000000001" customHeight="1" x14ac:dyDescent="0.3">
      <c r="A18" s="11"/>
      <c r="B18" s="12">
        <v>6</v>
      </c>
      <c r="C18" s="13" t="str">
        <f>CONTENEDOR!F14</f>
        <v>Contrabando</v>
      </c>
      <c r="D18" s="14">
        <f>CONTENEDOR!V14</f>
        <v>0</v>
      </c>
      <c r="E18" s="15">
        <f t="shared" si="0"/>
        <v>0</v>
      </c>
    </row>
    <row r="19" spans="1:5" ht="20.100000000000001" customHeight="1" x14ac:dyDescent="0.3">
      <c r="A19" s="11"/>
      <c r="B19" s="12">
        <v>7</v>
      </c>
      <c r="C19" s="13" t="str">
        <f>CONTENEDOR!F13</f>
        <v>Complicidad</v>
      </c>
      <c r="D19" s="14">
        <f>CONTENEDOR!V13</f>
        <v>1</v>
      </c>
      <c r="E19" s="15">
        <f t="shared" si="0"/>
        <v>1.2768130745658836E-4</v>
      </c>
    </row>
    <row r="20" spans="1:5" ht="20.100000000000001" customHeight="1" x14ac:dyDescent="0.3">
      <c r="A20" s="11"/>
      <c r="B20" s="12">
        <v>8</v>
      </c>
      <c r="C20" s="13" t="str">
        <f>CONTENEDOR!F16</f>
        <v>Daños a la cosa ajena</v>
      </c>
      <c r="D20" s="14">
        <f>CONTENEDOR!V16</f>
        <v>58</v>
      </c>
      <c r="E20" s="15">
        <f t="shared" si="0"/>
        <v>7.4055158324821246E-3</v>
      </c>
    </row>
    <row r="21" spans="1:5" ht="20.100000000000001" customHeight="1" x14ac:dyDescent="0.3">
      <c r="A21" s="11"/>
      <c r="B21" s="12">
        <v>9</v>
      </c>
      <c r="C21" s="13" t="str">
        <f>CONTENEDOR!F11</f>
        <v>Código del trabajo</v>
      </c>
      <c r="D21" s="14">
        <f>CONTENEDOR!V11</f>
        <v>17</v>
      </c>
      <c r="E21" s="15">
        <f t="shared" si="0"/>
        <v>2.1705822267620019E-3</v>
      </c>
    </row>
    <row r="22" spans="1:5" ht="20.100000000000001" customHeight="1" x14ac:dyDescent="0.3">
      <c r="A22" s="11"/>
      <c r="B22" s="12">
        <v>10</v>
      </c>
      <c r="C22" s="13" t="str">
        <f>CONTENEDOR!F6</f>
        <v>Acoso sexual</v>
      </c>
      <c r="D22" s="14">
        <f>CONTENEDOR!V6</f>
        <v>8</v>
      </c>
      <c r="E22" s="15">
        <f t="shared" si="0"/>
        <v>1.0214504596527069E-3</v>
      </c>
    </row>
    <row r="23" spans="1:5" ht="20.100000000000001" customHeight="1" x14ac:dyDescent="0.3">
      <c r="A23" s="11"/>
      <c r="B23" s="12">
        <v>11</v>
      </c>
      <c r="C23" s="13" t="str">
        <f>CONTENEDOR!F9</f>
        <v>Asesinato</v>
      </c>
      <c r="D23" s="14">
        <f>CONTENEDOR!V9</f>
        <v>5</v>
      </c>
      <c r="E23" s="15">
        <f t="shared" si="0"/>
        <v>6.3840653728294177E-4</v>
      </c>
    </row>
    <row r="24" spans="1:5" ht="20.100000000000001" customHeight="1" x14ac:dyDescent="0.3">
      <c r="A24" s="11"/>
      <c r="B24" s="12">
        <v>12</v>
      </c>
      <c r="C24" s="13" t="str">
        <f>CONTENEDOR!F22</f>
        <v>Droga sanciones y circunstancias agravantes</v>
      </c>
      <c r="D24" s="14">
        <f>CONTENEDOR!V22</f>
        <v>1</v>
      </c>
      <c r="E24" s="15">
        <f t="shared" si="0"/>
        <v>1.2768130745658836E-4</v>
      </c>
    </row>
    <row r="25" spans="1:5" ht="20.100000000000001" customHeight="1" x14ac:dyDescent="0.3">
      <c r="A25" s="11"/>
      <c r="B25" s="12">
        <v>13</v>
      </c>
      <c r="C25" s="13" t="str">
        <f>CONTENEDOR!F19</f>
        <v>Droga sanciones y circunstancias agravantes</v>
      </c>
      <c r="D25" s="14">
        <f>CONTENEDOR!V19</f>
        <v>4</v>
      </c>
      <c r="E25" s="15">
        <f t="shared" si="0"/>
        <v>5.1072522982635344E-4</v>
      </c>
    </row>
    <row r="26" spans="1:5" ht="20.100000000000001" customHeight="1" x14ac:dyDescent="0.3">
      <c r="A26" s="11"/>
      <c r="B26" s="12">
        <v>14</v>
      </c>
      <c r="C26" s="13" t="str">
        <f>CONTENEDOR!F12</f>
        <v>Código menor NNA</v>
      </c>
      <c r="D26" s="14">
        <f>CONTENEDOR!V12</f>
        <v>62</v>
      </c>
      <c r="E26" s="15">
        <f t="shared" si="0"/>
        <v>7.9162410623084788E-3</v>
      </c>
    </row>
    <row r="27" spans="1:5" ht="20.100000000000001" customHeight="1" x14ac:dyDescent="0.3">
      <c r="A27" s="11"/>
      <c r="B27" s="12">
        <v>15</v>
      </c>
      <c r="C27" s="13" t="str">
        <f>CONTENEDOR!F17</f>
        <v>Derechos humanos</v>
      </c>
      <c r="D27" s="14">
        <f>CONTENEDOR!V17</f>
        <v>3</v>
      </c>
      <c r="E27" s="15">
        <f t="shared" si="0"/>
        <v>3.8304392236976505E-4</v>
      </c>
    </row>
    <row r="28" spans="1:5" ht="20.100000000000001" customHeight="1" x14ac:dyDescent="0.3">
      <c r="A28" s="11"/>
      <c r="B28" s="12">
        <v>16</v>
      </c>
      <c r="C28" s="13" t="str">
        <f>CONTENEDOR!F21</f>
        <v>Droga distribución de droga</v>
      </c>
      <c r="D28" s="14">
        <f>CONTENEDOR!V21</f>
        <v>168</v>
      </c>
      <c r="E28" s="15">
        <f t="shared" si="0"/>
        <v>2.1450459652706845E-2</v>
      </c>
    </row>
    <row r="29" spans="1:5" ht="20.100000000000001" customHeight="1" x14ac:dyDescent="0.3">
      <c r="A29" s="11"/>
      <c r="B29" s="12">
        <v>17</v>
      </c>
      <c r="C29" s="13" t="str">
        <f>CONTENEDOR!F18</f>
        <v>Desfalco</v>
      </c>
      <c r="D29" s="14">
        <f>CONTENEDOR!V18</f>
        <v>0</v>
      </c>
      <c r="E29" s="15">
        <f t="shared" si="0"/>
        <v>0</v>
      </c>
    </row>
    <row r="30" spans="1:5" ht="20.100000000000001" customHeight="1" x14ac:dyDescent="0.3">
      <c r="A30" s="11"/>
      <c r="B30" s="12">
        <v>18</v>
      </c>
      <c r="C30" s="13" t="str">
        <f>CONTENEDOR!F26</f>
        <v>Envenenamiento</v>
      </c>
      <c r="D30" s="14">
        <f>CONTENEDOR!V26</f>
        <v>7</v>
      </c>
      <c r="E30" s="15">
        <f t="shared" si="0"/>
        <v>8.9376915219611854E-4</v>
      </c>
    </row>
    <row r="31" spans="1:5" ht="20.100000000000001" customHeight="1" x14ac:dyDescent="0.3">
      <c r="A31" s="11"/>
      <c r="B31" s="12">
        <v>19</v>
      </c>
      <c r="C31" s="13" t="str">
        <f>CONTENEDOR!F25</f>
        <v>Droga uso y tráfico</v>
      </c>
      <c r="D31" s="14">
        <f>CONTENEDOR!V25</f>
        <v>3</v>
      </c>
      <c r="E31" s="15">
        <f t="shared" si="0"/>
        <v>3.8304392236976505E-4</v>
      </c>
    </row>
    <row r="32" spans="1:5" ht="20.100000000000001" customHeight="1" x14ac:dyDescent="0.3">
      <c r="A32" s="11"/>
      <c r="B32" s="12">
        <v>20</v>
      </c>
      <c r="C32" s="13" t="str">
        <f>CONTENEDOR!F23</f>
        <v>Droga simple posesión</v>
      </c>
      <c r="D32" s="14">
        <f>CONTENEDOR!V23</f>
        <v>45</v>
      </c>
      <c r="E32" s="15">
        <f t="shared" si="0"/>
        <v>5.7456588355464756E-3</v>
      </c>
    </row>
    <row r="33" spans="1:5" ht="20.100000000000001" customHeight="1" x14ac:dyDescent="0.3">
      <c r="A33" s="11"/>
      <c r="B33" s="12">
        <v>21</v>
      </c>
      <c r="C33" s="13" t="str">
        <f>CONTENEDOR!F20</f>
        <v>Droga delitos y sanciones</v>
      </c>
      <c r="D33" s="14">
        <f>CONTENEDOR!V20</f>
        <v>1</v>
      </c>
      <c r="E33" s="15">
        <f t="shared" si="0"/>
        <v>1.2768130745658836E-4</v>
      </c>
    </row>
    <row r="34" spans="1:5" ht="20.100000000000001" customHeight="1" x14ac:dyDescent="0.3">
      <c r="A34" s="11"/>
      <c r="B34" s="12">
        <v>22</v>
      </c>
      <c r="C34" s="13" t="str">
        <f>CONTENEDOR!F38</f>
        <v>Ley general de migración</v>
      </c>
      <c r="D34" s="14">
        <f>CONTENEDOR!V38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CONTENEDOR!F24</f>
        <v xml:space="preserve">Droga traficante de droga </v>
      </c>
      <c r="D35" s="14">
        <f>CONTENEDOR!V24</f>
        <v>296</v>
      </c>
      <c r="E35" s="15">
        <f t="shared" si="0"/>
        <v>3.7793667007150152E-2</v>
      </c>
    </row>
    <row r="36" spans="1:5" ht="20.100000000000001" customHeight="1" x14ac:dyDescent="0.3">
      <c r="A36" s="11"/>
      <c r="B36" s="12">
        <v>24</v>
      </c>
      <c r="C36" s="13" t="str">
        <f>CONTENEDOR!F27</f>
        <v>Estafa</v>
      </c>
      <c r="D36" s="14">
        <f>CONTENEDOR!V27</f>
        <v>170</v>
      </c>
      <c r="E36" s="15">
        <f t="shared" si="0"/>
        <v>2.170582226762002E-2</v>
      </c>
    </row>
    <row r="37" spans="1:5" ht="20.100000000000001" customHeight="1" x14ac:dyDescent="0.3">
      <c r="A37" s="11"/>
      <c r="B37" s="12">
        <v>25</v>
      </c>
      <c r="C37" s="13" t="str">
        <f>CONTENEDOR!F28</f>
        <v>Falsificación</v>
      </c>
      <c r="D37" s="14">
        <f>CONTENEDOR!V28</f>
        <v>18</v>
      </c>
      <c r="E37" s="15">
        <f t="shared" si="0"/>
        <v>2.2982635342185904E-3</v>
      </c>
    </row>
    <row r="38" spans="1:5" ht="20.100000000000001" customHeight="1" x14ac:dyDescent="0.3">
      <c r="A38" s="11"/>
      <c r="B38" s="12">
        <v>26</v>
      </c>
      <c r="C38" s="13" t="str">
        <f>CONTENEDOR!F39</f>
        <v>Ley general de salud</v>
      </c>
      <c r="D38" s="14">
        <f>CONTENEDOR!V39</f>
        <v>0</v>
      </c>
      <c r="E38" s="15">
        <f t="shared" si="0"/>
        <v>0</v>
      </c>
    </row>
    <row r="39" spans="1:5" ht="20.100000000000001" customHeight="1" x14ac:dyDescent="0.3">
      <c r="A39" s="11"/>
      <c r="B39" s="12">
        <v>27</v>
      </c>
      <c r="C39" s="13" t="str">
        <f>CONTENEDOR!F32</f>
        <v>Incesto</v>
      </c>
      <c r="D39" s="14">
        <f>CONTENEDOR!V32</f>
        <v>11</v>
      </c>
      <c r="E39" s="15">
        <f t="shared" si="0"/>
        <v>1.4044943820224719E-3</v>
      </c>
    </row>
    <row r="40" spans="1:5" ht="20.100000000000001" customHeight="1" x14ac:dyDescent="0.3">
      <c r="A40" s="11"/>
      <c r="B40" s="12">
        <v>28</v>
      </c>
      <c r="C40" s="13" t="str">
        <f>CONTENEDOR!F35</f>
        <v>Ley de electricidad</v>
      </c>
      <c r="D40" s="14">
        <f>CONTENEDOR!V35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CONTENEDOR!F45</f>
        <v>Robo simple</v>
      </c>
      <c r="D41" s="14">
        <f>CONTENEDOR!V45</f>
        <v>1814</v>
      </c>
      <c r="E41" s="15">
        <f t="shared" si="0"/>
        <v>0.23161389172625127</v>
      </c>
    </row>
    <row r="42" spans="1:5" ht="20.100000000000001" customHeight="1" x14ac:dyDescent="0.3">
      <c r="A42" s="11"/>
      <c r="B42" s="12">
        <v>30</v>
      </c>
      <c r="C42" s="13" t="str">
        <f>CONTENEDOR!F34</f>
        <v xml:space="preserve">Ley de derechos de autor </v>
      </c>
      <c r="D42" s="14">
        <f>CONTENEDOR!V34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31</v>
      </c>
      <c r="C43" s="13" t="str">
        <f>CONTENEDOR!F37</f>
        <v>Ley de tránsito</v>
      </c>
      <c r="D43" s="14">
        <f>CONTENEDOR!V37</f>
        <v>8</v>
      </c>
      <c r="E43" s="15">
        <f t="shared" si="0"/>
        <v>1.0214504596527069E-3</v>
      </c>
    </row>
    <row r="44" spans="1:5" ht="20.100000000000001" customHeight="1" x14ac:dyDescent="0.3">
      <c r="A44" s="11"/>
      <c r="B44" s="12">
        <v>32</v>
      </c>
      <c r="C44" s="13" t="str">
        <f>CONTENEDOR!F29</f>
        <v>Golpes y heridas</v>
      </c>
      <c r="D44" s="14">
        <f>CONTENEDOR!V29</f>
        <v>337</v>
      </c>
      <c r="E44" s="15">
        <f t="shared" si="0"/>
        <v>4.3028600612870276E-2</v>
      </c>
    </row>
    <row r="45" spans="1:5" ht="20.100000000000001" customHeight="1" x14ac:dyDescent="0.3">
      <c r="A45" s="11"/>
      <c r="B45" s="12">
        <v>33</v>
      </c>
      <c r="C45" s="13" t="str">
        <f>CONTENEDOR!F31</f>
        <v>Incendio</v>
      </c>
      <c r="D45" s="14">
        <f>CONTENEDOR!V31</f>
        <v>4</v>
      </c>
      <c r="E45" s="15">
        <f t="shared" si="0"/>
        <v>5.1072522982635344E-4</v>
      </c>
    </row>
    <row r="46" spans="1:5" ht="20.100000000000001" customHeight="1" x14ac:dyDescent="0.3">
      <c r="A46" s="11"/>
      <c r="B46" s="12">
        <v>34</v>
      </c>
      <c r="C46" s="13" t="str">
        <f>CONTENEDOR!F30</f>
        <v>Homicidio</v>
      </c>
      <c r="D46" s="14">
        <f>CONTENEDOR!V30</f>
        <v>68</v>
      </c>
      <c r="E46" s="15">
        <f t="shared" si="0"/>
        <v>8.6823289070480075E-3</v>
      </c>
    </row>
    <row r="47" spans="1:5" ht="20.100000000000001" customHeight="1" x14ac:dyDescent="0.3">
      <c r="A47" s="11"/>
      <c r="B47" s="12">
        <v>35</v>
      </c>
      <c r="C47" s="13" t="str">
        <f>CONTENEDOR!F36</f>
        <v xml:space="preserve">Ley de medio ambiente </v>
      </c>
      <c r="D47" s="14">
        <f>CONTENEDOR!V36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CONTENEDOR!F52</f>
        <v>Trabajo realizado y no pagado</v>
      </c>
      <c r="D48" s="14">
        <f>CONTENEDOR!V52</f>
        <v>42</v>
      </c>
      <c r="E48" s="15">
        <f t="shared" si="0"/>
        <v>5.3626149131767113E-3</v>
      </c>
    </row>
    <row r="49" spans="1:5" ht="20.100000000000001" customHeight="1" x14ac:dyDescent="0.3">
      <c r="A49" s="11"/>
      <c r="B49" s="12">
        <v>37</v>
      </c>
      <c r="C49" s="13" t="str">
        <f>CONTENEDOR!F44</f>
        <v>Robo calificado</v>
      </c>
      <c r="D49" s="14">
        <f>CONTENEDOR!V44</f>
        <v>2436</v>
      </c>
      <c r="E49" s="15">
        <f t="shared" si="0"/>
        <v>0.31103166496424922</v>
      </c>
    </row>
    <row r="50" spans="1:5" ht="20.100000000000001" customHeight="1" x14ac:dyDescent="0.3">
      <c r="A50" s="11"/>
      <c r="B50" s="12">
        <v>38</v>
      </c>
      <c r="C50" s="13" t="str">
        <f>CONTENEDOR!F33</f>
        <v>Lavado de activo</v>
      </c>
      <c r="D50" s="14">
        <f>CONTENEDOR!V33</f>
        <v>2</v>
      </c>
      <c r="E50" s="15">
        <f t="shared" si="0"/>
        <v>2.5536261491317672E-4</v>
      </c>
    </row>
    <row r="51" spans="1:5" ht="20.100000000000001" customHeight="1" x14ac:dyDescent="0.3">
      <c r="A51" s="11"/>
      <c r="B51" s="12">
        <v>39</v>
      </c>
      <c r="C51" s="13" t="str">
        <f>CONTENEDOR!F40</f>
        <v>Otros</v>
      </c>
      <c r="D51" s="14">
        <f>CONTENEDOR!V40</f>
        <v>227</v>
      </c>
      <c r="E51" s="15">
        <f t="shared" si="0"/>
        <v>2.8983656792645557E-2</v>
      </c>
    </row>
    <row r="52" spans="1:5" ht="20.100000000000001" customHeight="1" x14ac:dyDescent="0.3">
      <c r="A52" s="11"/>
      <c r="B52" s="12">
        <v>40</v>
      </c>
      <c r="C52" s="13" t="str">
        <f>CONTENEDOR!F41</f>
        <v>Porte y tenencia de armas</v>
      </c>
      <c r="D52" s="14">
        <f>CONTENEDOR!V41</f>
        <v>26</v>
      </c>
      <c r="E52" s="15">
        <f t="shared" si="0"/>
        <v>3.3197139938712971E-3</v>
      </c>
    </row>
    <row r="53" spans="1:5" ht="20.100000000000001" customHeight="1" x14ac:dyDescent="0.3">
      <c r="A53" s="11"/>
      <c r="B53" s="12">
        <v>41</v>
      </c>
      <c r="C53" s="13" t="str">
        <f>CONTENEDOR!F42</f>
        <v xml:space="preserve">Propiedad industrial </v>
      </c>
      <c r="D53" s="14">
        <f>CONTENEDOR!V42</f>
        <v>1</v>
      </c>
      <c r="E53" s="15">
        <f t="shared" si="0"/>
        <v>1.2768130745658836E-4</v>
      </c>
    </row>
    <row r="54" spans="1:5" ht="20.100000000000001" customHeight="1" x14ac:dyDescent="0.3">
      <c r="A54" s="11"/>
      <c r="B54" s="12">
        <v>42</v>
      </c>
      <c r="C54" s="13" t="str">
        <f>CONTENEDOR!F43</f>
        <v>Rebelión</v>
      </c>
      <c r="D54" s="14">
        <f>CONTENEDOR!V43</f>
        <v>3</v>
      </c>
      <c r="E54" s="15">
        <f t="shared" si="0"/>
        <v>3.8304392236976505E-4</v>
      </c>
    </row>
    <row r="55" spans="1:5" ht="20.100000000000001" customHeight="1" x14ac:dyDescent="0.3">
      <c r="A55" s="11"/>
      <c r="B55" s="12">
        <v>43</v>
      </c>
      <c r="C55" s="13" t="str">
        <f>CONTENEDOR!F46</f>
        <v>Secuestro</v>
      </c>
      <c r="D55" s="14">
        <f>CONTENEDOR!V46</f>
        <v>1</v>
      </c>
      <c r="E55" s="15">
        <f t="shared" si="0"/>
        <v>1.2768130745658836E-4</v>
      </c>
    </row>
    <row r="56" spans="1:5" ht="20.100000000000001" customHeight="1" x14ac:dyDescent="0.3">
      <c r="A56" s="11"/>
      <c r="B56" s="12">
        <v>44</v>
      </c>
      <c r="C56" s="13" t="str">
        <f>CONTENEDOR!F47</f>
        <v>Seducción</v>
      </c>
      <c r="D56" s="14">
        <f>CONTENEDOR!V47</f>
        <v>5</v>
      </c>
      <c r="E56" s="15">
        <f t="shared" si="0"/>
        <v>6.3840653728294177E-4</v>
      </c>
    </row>
    <row r="57" spans="1:5" ht="20.100000000000001" customHeight="1" x14ac:dyDescent="0.3">
      <c r="A57" s="11"/>
      <c r="B57" s="12">
        <v>45</v>
      </c>
      <c r="C57" s="13" t="str">
        <f>CONTENEDOR!F48</f>
        <v>Tentativa de asesinato</v>
      </c>
      <c r="D57" s="14">
        <f>CONTENEDOR!V48</f>
        <v>24</v>
      </c>
      <c r="E57" s="15">
        <f t="shared" si="0"/>
        <v>3.0643513789581204E-3</v>
      </c>
    </row>
    <row r="58" spans="1:5" ht="20.100000000000001" customHeight="1" x14ac:dyDescent="0.3">
      <c r="A58" s="11"/>
      <c r="B58" s="12">
        <v>46</v>
      </c>
      <c r="C58" s="13" t="str">
        <f>CONTENEDOR!F49</f>
        <v>Tentativa de estupro</v>
      </c>
      <c r="D58" s="14">
        <f>CONTENEDOR!V49</f>
        <v>1</v>
      </c>
      <c r="E58" s="15">
        <f t="shared" si="0"/>
        <v>1.2768130745658836E-4</v>
      </c>
    </row>
    <row r="59" spans="1:5" ht="20.100000000000001" customHeight="1" x14ac:dyDescent="0.3">
      <c r="A59" s="11"/>
      <c r="B59" s="12">
        <v>47</v>
      </c>
      <c r="C59" s="13" t="str">
        <f>CONTENEDOR!F50</f>
        <v>Tentativa de homicidio</v>
      </c>
      <c r="D59" s="14">
        <f>CONTENEDOR!V50</f>
        <v>45</v>
      </c>
      <c r="E59" s="15">
        <f t="shared" si="0"/>
        <v>5.7456588355464756E-3</v>
      </c>
    </row>
    <row r="60" spans="1:5" ht="20.100000000000001" customHeight="1" x14ac:dyDescent="0.3">
      <c r="A60" s="11"/>
      <c r="B60" s="12">
        <v>48</v>
      </c>
      <c r="C60" s="13" t="str">
        <f>CONTENEDOR!F51</f>
        <v>Tentativa de robo</v>
      </c>
      <c r="D60" s="14">
        <f>CONTENEDOR!V51</f>
        <v>75</v>
      </c>
      <c r="E60" s="15">
        <f t="shared" si="0"/>
        <v>9.5760980592441269E-3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CONTENEDOR!V53</f>
        <v>1</v>
      </c>
      <c r="E61" s="15">
        <f t="shared" si="0"/>
        <v>1.2768130745658836E-4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CONTENEDOR!V54</f>
        <v>18</v>
      </c>
      <c r="E62" s="15">
        <f t="shared" si="0"/>
        <v>2.2982635342185904E-3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CONTENEDOR!V55</f>
        <v>114</v>
      </c>
      <c r="E63" s="15">
        <f t="shared" si="0"/>
        <v>1.4555669050051073E-2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CONTENEDOR!V56</f>
        <v>126</v>
      </c>
      <c r="E64" s="15">
        <f t="shared" si="0"/>
        <v>1.6087844739530132E-2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7832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{F43C203D-8DC7-4CF5-AA1F-B22EE6B0D4BE}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{A1FCA0F8-DB31-4861-A3E1-9C9C041F3AC9}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{789C80A0-D399-4E96-A08F-D5333DAEF21B}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{8107962A-67DF-4D91-8246-3E2D474BD5C8}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{ED65CFFC-7924-49BC-A1EB-ACFD679F8485}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3C203D-8DC7-4CF5-AA1F-B22EE6B0D4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1FCA0F8-DB31-4861-A3E1-9C9C041F3AC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789C80A0-D399-4E96-A08F-D5333DAEF2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107962A-67DF-4D91-8246-3E2D474BD5C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ED65CFFC-7924-49BC-A1EB-ACFD679F84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12" workbookViewId="0">
      <selection activeCell="D22" sqref="D22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127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CONTENEDOR!F8</f>
        <v>Amenazas</v>
      </c>
      <c r="D13" s="14">
        <f>CONTENEDOR!W8</f>
        <v>339</v>
      </c>
      <c r="E13" s="15">
        <f>D13/$D$65</f>
        <v>0.27382875605815832</v>
      </c>
    </row>
    <row r="14" spans="1:11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CONTENEDOR!W6</f>
        <v>5</v>
      </c>
      <c r="E14" s="15">
        <f t="shared" ref="E14:E65" si="0">D14/$D$65</f>
        <v>4.0387722132471729E-3</v>
      </c>
    </row>
    <row r="15" spans="1:11" ht="20.100000000000001" customHeight="1" x14ac:dyDescent="0.3">
      <c r="A15" s="11"/>
      <c r="B15" s="12">
        <v>3</v>
      </c>
      <c r="C15" s="13" t="str">
        <f>CONTENEDOR!F7</f>
        <v>Agresión sexual</v>
      </c>
      <c r="D15" s="14">
        <f>CONTENEDOR!W7</f>
        <v>14</v>
      </c>
      <c r="E15" s="15">
        <f t="shared" si="0"/>
        <v>1.1308562197092083E-2</v>
      </c>
    </row>
    <row r="16" spans="1:11" ht="20.100000000000001" customHeight="1" x14ac:dyDescent="0.3">
      <c r="A16" s="11"/>
      <c r="B16" s="12">
        <v>4</v>
      </c>
      <c r="C16" s="13" t="str">
        <f>CONTENEDOR!F5</f>
        <v>Abuso de confianza</v>
      </c>
      <c r="D16" s="14">
        <f>CONTENEDOR!W5</f>
        <v>45</v>
      </c>
      <c r="E16" s="15">
        <f t="shared" si="0"/>
        <v>3.6348949919224556E-2</v>
      </c>
    </row>
    <row r="17" spans="1:5" ht="20.100000000000001" customHeight="1" x14ac:dyDescent="0.3">
      <c r="A17" s="11"/>
      <c r="B17" s="12">
        <v>5</v>
      </c>
      <c r="C17" s="13" t="str">
        <f>CONTENEDOR!F14</f>
        <v>Contrabando</v>
      </c>
      <c r="D17" s="14">
        <f>CONTENEDOR!W14</f>
        <v>0</v>
      </c>
      <c r="E17" s="15">
        <f t="shared" si="0"/>
        <v>0</v>
      </c>
    </row>
    <row r="18" spans="1:5" ht="20.100000000000001" customHeight="1" x14ac:dyDescent="0.3">
      <c r="A18" s="11"/>
      <c r="B18" s="12">
        <v>6</v>
      </c>
      <c r="C18" s="13" t="str">
        <f>CONTENEDOR!F12</f>
        <v>Código menor NNA</v>
      </c>
      <c r="D18" s="14">
        <f>CONTENEDOR!W12</f>
        <v>55</v>
      </c>
      <c r="E18" s="15">
        <f t="shared" si="0"/>
        <v>4.4426494345718902E-2</v>
      </c>
    </row>
    <row r="19" spans="1:5" ht="20.100000000000001" customHeight="1" x14ac:dyDescent="0.3">
      <c r="A19" s="11"/>
      <c r="B19" s="12">
        <v>7</v>
      </c>
      <c r="C19" s="13" t="str">
        <f>CONTENEDOR!F13</f>
        <v>Complicidad</v>
      </c>
      <c r="D19" s="14">
        <f>CONTENEDOR!W13</f>
        <v>4</v>
      </c>
      <c r="E19" s="15">
        <f t="shared" si="0"/>
        <v>3.2310177705977385E-3</v>
      </c>
    </row>
    <row r="20" spans="1:5" ht="20.100000000000001" customHeight="1" x14ac:dyDescent="0.3">
      <c r="A20" s="11"/>
      <c r="B20" s="12">
        <v>8</v>
      </c>
      <c r="C20" s="13" t="str">
        <f>CONTENEDOR!F10</f>
        <v>Asociación de malhechores</v>
      </c>
      <c r="D20" s="14">
        <f>CONTENEDOR!W10</f>
        <v>73</v>
      </c>
      <c r="E20" s="15">
        <f t="shared" si="0"/>
        <v>5.8966074313408723E-2</v>
      </c>
    </row>
    <row r="21" spans="1:5" ht="20.100000000000001" customHeight="1" x14ac:dyDescent="0.3">
      <c r="A21" s="11"/>
      <c r="B21" s="12">
        <v>9</v>
      </c>
      <c r="C21" s="13" t="str">
        <f>CONTENEDOR!F9</f>
        <v>Asesinato</v>
      </c>
      <c r="D21" s="14">
        <f>CONTENEDOR!W9</f>
        <v>4</v>
      </c>
      <c r="E21" s="15">
        <f t="shared" si="0"/>
        <v>3.2310177705977385E-3</v>
      </c>
    </row>
    <row r="22" spans="1:5" ht="20.100000000000001" customHeight="1" x14ac:dyDescent="0.3">
      <c r="A22" s="11"/>
      <c r="B22" s="12">
        <v>10</v>
      </c>
      <c r="C22" s="13" t="str">
        <f>CONTENEDOR!F30</f>
        <v>Homicidio</v>
      </c>
      <c r="D22" s="14">
        <f>CONTENEDOR!W30</f>
        <v>15</v>
      </c>
      <c r="E22" s="15">
        <f t="shared" si="0"/>
        <v>1.2116316639741519E-2</v>
      </c>
    </row>
    <row r="23" spans="1:5" ht="20.100000000000001" customHeight="1" x14ac:dyDescent="0.3">
      <c r="A23" s="11"/>
      <c r="B23" s="12">
        <v>11</v>
      </c>
      <c r="C23" s="13" t="str">
        <f>CONTENEDOR!F25</f>
        <v>Droga uso y tráfico</v>
      </c>
      <c r="D23" s="14">
        <f>CONTENEDOR!W25</f>
        <v>28</v>
      </c>
      <c r="E23" s="15">
        <f t="shared" si="0"/>
        <v>2.2617124394184167E-2</v>
      </c>
    </row>
    <row r="24" spans="1:5" ht="20.100000000000001" customHeight="1" x14ac:dyDescent="0.3">
      <c r="A24" s="11"/>
      <c r="B24" s="12">
        <v>12</v>
      </c>
      <c r="C24" s="13" t="str">
        <f>CONTENEDOR!F16</f>
        <v>Daños a la cosa ajena</v>
      </c>
      <c r="D24" s="14">
        <f>CONTENEDOR!W16</f>
        <v>3</v>
      </c>
      <c r="E24" s="15">
        <f t="shared" si="0"/>
        <v>2.4232633279483036E-3</v>
      </c>
    </row>
    <row r="25" spans="1:5" ht="20.100000000000001" customHeight="1" x14ac:dyDescent="0.3">
      <c r="A25" s="11"/>
      <c r="B25" s="12">
        <v>13</v>
      </c>
      <c r="C25" s="13" t="str">
        <f>CONTENEDOR!F19</f>
        <v>Droga sanciones y circunstancias agravantes</v>
      </c>
      <c r="D25" s="14">
        <f>CONTENEDOR!W19</f>
        <v>0</v>
      </c>
      <c r="E25" s="15">
        <f t="shared" si="0"/>
        <v>0</v>
      </c>
    </row>
    <row r="26" spans="1:5" ht="20.100000000000001" customHeight="1" x14ac:dyDescent="0.3">
      <c r="A26" s="11"/>
      <c r="B26" s="12">
        <v>14</v>
      </c>
      <c r="C26" s="13" t="str">
        <f>CONTENEDOR!F23</f>
        <v>Droga simple posesión</v>
      </c>
      <c r="D26" s="14">
        <f>CONTENEDOR!W23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CONTENEDOR!F20</f>
        <v>Droga delitos y sanciones</v>
      </c>
      <c r="D27" s="14">
        <f>CONTENEDOR!W20</f>
        <v>0</v>
      </c>
      <c r="E27" s="15">
        <f t="shared" si="0"/>
        <v>0</v>
      </c>
    </row>
    <row r="28" spans="1:5" ht="20.100000000000001" customHeight="1" x14ac:dyDescent="0.3">
      <c r="A28" s="11"/>
      <c r="B28" s="12">
        <v>16</v>
      </c>
      <c r="C28" s="13" t="str">
        <f>CONTENEDOR!F24</f>
        <v xml:space="preserve">Droga traficante de droga </v>
      </c>
      <c r="D28" s="14">
        <f>CONTENEDOR!W24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CONTENEDOR!F29</f>
        <v>Golpes y heridas</v>
      </c>
      <c r="D29" s="14">
        <f>CONTENEDOR!W29</f>
        <v>38</v>
      </c>
      <c r="E29" s="15">
        <f t="shared" si="0"/>
        <v>3.0694668820678513E-2</v>
      </c>
    </row>
    <row r="30" spans="1:5" ht="20.100000000000001" customHeight="1" x14ac:dyDescent="0.3">
      <c r="A30" s="11"/>
      <c r="B30" s="12">
        <v>18</v>
      </c>
      <c r="C30" s="13" t="str">
        <f>CONTENEDOR!F22</f>
        <v>Droga sanciones y circunstancias agravantes</v>
      </c>
      <c r="D30" s="14">
        <f>CONTENEDOR!W22</f>
        <v>0</v>
      </c>
      <c r="E30" s="15">
        <f t="shared" si="0"/>
        <v>0</v>
      </c>
    </row>
    <row r="31" spans="1:5" ht="20.100000000000001" customHeight="1" x14ac:dyDescent="0.3">
      <c r="A31" s="11"/>
      <c r="B31" s="12">
        <v>19</v>
      </c>
      <c r="C31" s="13" t="str">
        <f>CONTENEDOR!F26</f>
        <v>Envenenamiento</v>
      </c>
      <c r="D31" s="14">
        <f>CONTENEDOR!W26</f>
        <v>3</v>
      </c>
      <c r="E31" s="15">
        <f t="shared" si="0"/>
        <v>2.4232633279483036E-3</v>
      </c>
    </row>
    <row r="32" spans="1:5" ht="20.100000000000001" customHeight="1" x14ac:dyDescent="0.3">
      <c r="A32" s="11"/>
      <c r="B32" s="12">
        <v>20</v>
      </c>
      <c r="C32" s="13" t="str">
        <f>CONTENEDOR!F27</f>
        <v>Estafa</v>
      </c>
      <c r="D32" s="14">
        <f>CONTENEDOR!W27</f>
        <v>19</v>
      </c>
      <c r="E32" s="15">
        <f t="shared" si="0"/>
        <v>1.5347334410339256E-2</v>
      </c>
    </row>
    <row r="33" spans="1:5" ht="20.100000000000001" customHeight="1" x14ac:dyDescent="0.3">
      <c r="A33" s="11"/>
      <c r="B33" s="12">
        <v>21</v>
      </c>
      <c r="C33" s="13" t="str">
        <f>CONTENEDOR!F32</f>
        <v>Incesto</v>
      </c>
      <c r="D33" s="14">
        <f>CONTENEDOR!W32</f>
        <v>2</v>
      </c>
      <c r="E33" s="15">
        <f t="shared" si="0"/>
        <v>1.6155088852988692E-3</v>
      </c>
    </row>
    <row r="34" spans="1:5" ht="20.100000000000001" customHeight="1" x14ac:dyDescent="0.3">
      <c r="A34" s="11"/>
      <c r="B34" s="12">
        <v>22</v>
      </c>
      <c r="C34" s="13" t="str">
        <f>CONTENEDOR!F17</f>
        <v>Derechos humanos</v>
      </c>
      <c r="D34" s="14">
        <f>CONTENEDOR!W17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CONTENEDOR!F34</f>
        <v xml:space="preserve">Ley de derechos de autor </v>
      </c>
      <c r="D35" s="14">
        <f>CONTENEDOR!W34</f>
        <v>0</v>
      </c>
      <c r="E35" s="15">
        <f t="shared" si="0"/>
        <v>0</v>
      </c>
    </row>
    <row r="36" spans="1:5" ht="20.100000000000001" customHeight="1" x14ac:dyDescent="0.3">
      <c r="A36" s="11"/>
      <c r="B36" s="12">
        <v>24</v>
      </c>
      <c r="C36" s="13" t="str">
        <f>CONTENEDOR!F40</f>
        <v>Otros</v>
      </c>
      <c r="D36" s="14">
        <f>CONTENEDOR!W40</f>
        <v>8</v>
      </c>
      <c r="E36" s="15">
        <f t="shared" si="0"/>
        <v>6.462035541195477E-3</v>
      </c>
    </row>
    <row r="37" spans="1:5" ht="20.100000000000001" customHeight="1" x14ac:dyDescent="0.3">
      <c r="A37" s="11"/>
      <c r="B37" s="12">
        <v>25</v>
      </c>
      <c r="C37" s="13" t="str">
        <f>CONTENEDOR!F21</f>
        <v>Droga distribución de droga</v>
      </c>
      <c r="D37" s="14">
        <f>CONTENEDOR!W21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CONTENEDOR!F45</f>
        <v>Robo simple</v>
      </c>
      <c r="D38" s="14">
        <f>CONTENEDOR!W45</f>
        <v>132</v>
      </c>
      <c r="E38" s="15">
        <f t="shared" si="0"/>
        <v>0.10662358642972536</v>
      </c>
    </row>
    <row r="39" spans="1:5" ht="20.100000000000001" customHeight="1" x14ac:dyDescent="0.3">
      <c r="A39" s="11"/>
      <c r="B39" s="12">
        <v>27</v>
      </c>
      <c r="C39" s="13" t="str">
        <f>CONTENEDOR!F38</f>
        <v>Ley general de migración</v>
      </c>
      <c r="D39" s="14">
        <f>CONTENEDOR!W38</f>
        <v>0</v>
      </c>
      <c r="E39" s="15">
        <f t="shared" si="0"/>
        <v>0</v>
      </c>
    </row>
    <row r="40" spans="1:5" ht="20.100000000000001" customHeight="1" x14ac:dyDescent="0.3">
      <c r="A40" s="11"/>
      <c r="B40" s="12">
        <v>28</v>
      </c>
      <c r="C40" s="13" t="str">
        <f>CONTENEDOR!F39</f>
        <v>Ley general de salud</v>
      </c>
      <c r="D40" s="14">
        <f>CONTENEDOR!W39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CONTENEDOR!F48</f>
        <v>Tentativa de asesinato</v>
      </c>
      <c r="D41" s="14">
        <f>CONTENEDOR!W48</f>
        <v>2</v>
      </c>
      <c r="E41" s="15">
        <f t="shared" si="0"/>
        <v>1.6155088852988692E-3</v>
      </c>
    </row>
    <row r="42" spans="1:5" ht="20.100000000000001" customHeight="1" x14ac:dyDescent="0.3">
      <c r="A42" s="11"/>
      <c r="B42" s="12">
        <v>30</v>
      </c>
      <c r="C42" s="13" t="str">
        <f>CONTENEDOR!F11</f>
        <v>Código del trabajo</v>
      </c>
      <c r="D42" s="14">
        <f>CONTENEDOR!W11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31</v>
      </c>
      <c r="C43" s="13" t="str">
        <f>CONTENEDOR!F15</f>
        <v>Crímenes y delitos de alta tecnología</v>
      </c>
      <c r="D43" s="14">
        <f>CONTENEDOR!W15</f>
        <v>4</v>
      </c>
      <c r="E43" s="15">
        <f t="shared" si="0"/>
        <v>3.2310177705977385E-3</v>
      </c>
    </row>
    <row r="44" spans="1:5" ht="20.100000000000001" customHeight="1" x14ac:dyDescent="0.3">
      <c r="A44" s="11"/>
      <c r="B44" s="12">
        <v>32</v>
      </c>
      <c r="C44" s="13" t="str">
        <f>CONTENEDOR!F18</f>
        <v>Desfalco</v>
      </c>
      <c r="D44" s="14">
        <f>CONTENEDOR!W18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CONTENEDOR!F28</f>
        <v>Falsificación</v>
      </c>
      <c r="D45" s="14">
        <f>CONTENEDOR!W28</f>
        <v>9</v>
      </c>
      <c r="E45" s="15">
        <f t="shared" si="0"/>
        <v>7.2697899838449114E-3</v>
      </c>
    </row>
    <row r="46" spans="1:5" ht="20.100000000000001" customHeight="1" x14ac:dyDescent="0.3">
      <c r="A46" s="11"/>
      <c r="B46" s="12">
        <v>34</v>
      </c>
      <c r="C46" s="13" t="str">
        <f>CONTENEDOR!F31</f>
        <v>Incendio</v>
      </c>
      <c r="D46" s="14">
        <f>CONTENEDOR!W31</f>
        <v>7</v>
      </c>
      <c r="E46" s="15">
        <f t="shared" si="0"/>
        <v>5.6542810985460417E-3</v>
      </c>
    </row>
    <row r="47" spans="1:5" ht="20.100000000000001" customHeight="1" x14ac:dyDescent="0.3">
      <c r="A47" s="11"/>
      <c r="B47" s="12">
        <v>35</v>
      </c>
      <c r="C47" s="13" t="str">
        <f>CONTENEDOR!F33</f>
        <v>Lavado de activo</v>
      </c>
      <c r="D47" s="14">
        <f>CONTENEDOR!W33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CONTENEDOR!F35</f>
        <v>Ley de electricidad</v>
      </c>
      <c r="D48" s="14">
        <f>CONTENEDOR!W35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CONTENEDOR!F36</f>
        <v xml:space="preserve">Ley de medio ambiente </v>
      </c>
      <c r="D49" s="14">
        <f>CONTENEDOR!W36</f>
        <v>1</v>
      </c>
      <c r="E49" s="15">
        <f t="shared" si="0"/>
        <v>8.0775444264943462E-4</v>
      </c>
    </row>
    <row r="50" spans="1:5" ht="20.100000000000001" customHeight="1" x14ac:dyDescent="0.3">
      <c r="A50" s="11"/>
      <c r="B50" s="12">
        <v>38</v>
      </c>
      <c r="C50" s="13" t="str">
        <f>CONTENEDOR!F37</f>
        <v>Ley de tránsito</v>
      </c>
      <c r="D50" s="14">
        <f>CONTENEDOR!W37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tr">
        <f>CONTENEDOR!F41</f>
        <v>Porte y tenencia de armas</v>
      </c>
      <c r="D51" s="14">
        <f>CONTENEDOR!W41</f>
        <v>9</v>
      </c>
      <c r="E51" s="15">
        <f t="shared" si="0"/>
        <v>7.2697899838449114E-3</v>
      </c>
    </row>
    <row r="52" spans="1:5" ht="20.100000000000001" customHeight="1" x14ac:dyDescent="0.3">
      <c r="A52" s="11"/>
      <c r="B52" s="12">
        <v>40</v>
      </c>
      <c r="C52" s="13" t="str">
        <f>CONTENEDOR!F42</f>
        <v xml:space="preserve">Propiedad industrial </v>
      </c>
      <c r="D52" s="14">
        <f>CONTENEDOR!W42</f>
        <v>0</v>
      </c>
      <c r="E52" s="15">
        <f t="shared" si="0"/>
        <v>0</v>
      </c>
    </row>
    <row r="53" spans="1:5" ht="20.100000000000001" customHeight="1" x14ac:dyDescent="0.3">
      <c r="A53" s="11"/>
      <c r="B53" s="12">
        <v>41</v>
      </c>
      <c r="C53" s="13" t="str">
        <f>CONTENEDOR!F43</f>
        <v>Rebelión</v>
      </c>
      <c r="D53" s="14">
        <f>CONTENEDOR!W43</f>
        <v>0</v>
      </c>
      <c r="E53" s="15">
        <f t="shared" si="0"/>
        <v>0</v>
      </c>
    </row>
    <row r="54" spans="1:5" ht="20.100000000000001" customHeight="1" x14ac:dyDescent="0.3">
      <c r="A54" s="11"/>
      <c r="B54" s="12">
        <v>42</v>
      </c>
      <c r="C54" s="13" t="str">
        <f>CONTENEDOR!F44</f>
        <v>Robo calificado</v>
      </c>
      <c r="D54" s="14">
        <f>CONTENEDOR!W44</f>
        <v>126</v>
      </c>
      <c r="E54" s="15">
        <f t="shared" si="0"/>
        <v>0.10177705977382875</v>
      </c>
    </row>
    <row r="55" spans="1:5" ht="20.100000000000001" customHeight="1" x14ac:dyDescent="0.3">
      <c r="A55" s="11"/>
      <c r="B55" s="12">
        <v>43</v>
      </c>
      <c r="C55" s="13" t="str">
        <f>CONTENEDOR!F46</f>
        <v>Secuestro</v>
      </c>
      <c r="D55" s="14">
        <f>CONTENEDOR!W46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CONTENEDOR!F47</f>
        <v>Seducción</v>
      </c>
      <c r="D56" s="14">
        <f>CONTENEDOR!W47</f>
        <v>0</v>
      </c>
      <c r="E56" s="15">
        <f t="shared" si="0"/>
        <v>0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CONTENEDOR!W49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CONTENEDOR!W50</f>
        <v>5</v>
      </c>
      <c r="E58" s="15">
        <f t="shared" si="0"/>
        <v>4.0387722132471729E-3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CONTENEDOR!W51</f>
        <v>5</v>
      </c>
      <c r="E59" s="15">
        <f t="shared" si="0"/>
        <v>4.0387722132471729E-3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CONTENEDOR!W52</f>
        <v>23</v>
      </c>
      <c r="E60" s="15">
        <f t="shared" si="0"/>
        <v>1.8578352180936994E-2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CONTENEDOR!W53</f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CONTENEDOR!W54</f>
        <v>5</v>
      </c>
      <c r="E62" s="15">
        <f t="shared" si="0"/>
        <v>4.0387722132471729E-3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CONTENEDOR!W55</f>
        <v>37</v>
      </c>
      <c r="E63" s="15">
        <f t="shared" si="0"/>
        <v>2.9886914378029081E-2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CONTENEDOR!W56</f>
        <v>218</v>
      </c>
      <c r="E64" s="15">
        <f t="shared" si="0"/>
        <v>0.17609046849757673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1238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{3F7666B4-7074-4928-A56F-627EA9F4C98B}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{CA7F1524-6574-4757-AC02-98F229CF959D}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{DFAAAA13-B096-4D64-9AB2-C2103856531C}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{5F77B22A-B6DE-4D8B-BA9E-74FFEC377CBB}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{43BB3AD1-D3A0-4F05-B89B-862F795DAE18}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7666B4-7074-4928-A56F-627EA9F4C9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A7F1524-6574-4757-AC02-98F229CF959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DFAAAA13-B096-4D64-9AB2-C210385653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F77B22A-B6DE-4D8B-BA9E-74FFEC377CB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43BB3AD1-D3A0-4F05-B89B-862F795DAE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128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CONTENEDOR!X5</f>
        <v>82</v>
      </c>
      <c r="E13" s="15">
        <f>D13/$D$65</f>
        <v>1.9721019721019722E-2</v>
      </c>
    </row>
    <row r="14" spans="1:11" ht="20.100000000000001" customHeight="1" x14ac:dyDescent="0.3">
      <c r="A14" s="11"/>
      <c r="B14" s="12">
        <v>2</v>
      </c>
      <c r="C14" s="13" t="str">
        <f>CONTENEDOR!F8</f>
        <v>Amenazas</v>
      </c>
      <c r="D14" s="14">
        <f>CONTENEDOR!X8</f>
        <v>779</v>
      </c>
      <c r="E14" s="15">
        <f t="shared" ref="E14:E65" si="0">D14/$D$65</f>
        <v>0.18734968734968735</v>
      </c>
    </row>
    <row r="15" spans="1:11" ht="20.100000000000001" customHeight="1" x14ac:dyDescent="0.3">
      <c r="A15" s="11"/>
      <c r="B15" s="12">
        <v>3</v>
      </c>
      <c r="C15" s="13" t="str">
        <f>CONTENEDOR!F6</f>
        <v>Acoso sexual</v>
      </c>
      <c r="D15" s="14">
        <f>CONTENEDOR!X6</f>
        <v>5</v>
      </c>
      <c r="E15" s="15">
        <f t="shared" si="0"/>
        <v>1.2025012025012026E-3</v>
      </c>
    </row>
    <row r="16" spans="1:11" ht="20.100000000000001" customHeight="1" x14ac:dyDescent="0.3">
      <c r="A16" s="11"/>
      <c r="B16" s="12">
        <v>4</v>
      </c>
      <c r="C16" s="13" t="str">
        <f>CONTENEDOR!F9</f>
        <v>Asesinato</v>
      </c>
      <c r="D16" s="14">
        <f>CONTENEDOR!X9</f>
        <v>2</v>
      </c>
      <c r="E16" s="15">
        <f t="shared" si="0"/>
        <v>4.8100048100048102E-4</v>
      </c>
    </row>
    <row r="17" spans="1:5" ht="20.100000000000001" customHeight="1" x14ac:dyDescent="0.3">
      <c r="A17" s="11"/>
      <c r="B17" s="12">
        <v>5</v>
      </c>
      <c r="C17" s="13" t="str">
        <f>CONTENEDOR!F7</f>
        <v>Agresión sexual</v>
      </c>
      <c r="D17" s="14">
        <f>CONTENEDOR!X7</f>
        <v>17</v>
      </c>
      <c r="E17" s="15">
        <f t="shared" si="0"/>
        <v>4.0885040885040884E-3</v>
      </c>
    </row>
    <row r="18" spans="1:5" ht="20.100000000000001" customHeight="1" x14ac:dyDescent="0.3">
      <c r="A18" s="11"/>
      <c r="B18" s="12">
        <v>6</v>
      </c>
      <c r="C18" s="13" t="str">
        <f>CONTENEDOR!F14</f>
        <v>Contrabando</v>
      </c>
      <c r="D18" s="14">
        <f>CONTENEDOR!X14</f>
        <v>0</v>
      </c>
      <c r="E18" s="15">
        <f t="shared" si="0"/>
        <v>0</v>
      </c>
    </row>
    <row r="19" spans="1:5" ht="20.100000000000001" customHeight="1" x14ac:dyDescent="0.3">
      <c r="A19" s="11"/>
      <c r="B19" s="12">
        <v>7</v>
      </c>
      <c r="C19" s="13" t="str">
        <f>CONTENEDOR!F12</f>
        <v>Código menor NNA</v>
      </c>
      <c r="D19" s="14">
        <f>CONTENEDOR!X12</f>
        <v>120</v>
      </c>
      <c r="E19" s="15">
        <f t="shared" si="0"/>
        <v>2.886002886002886E-2</v>
      </c>
    </row>
    <row r="20" spans="1:5" ht="20.100000000000001" customHeight="1" x14ac:dyDescent="0.3">
      <c r="A20" s="11"/>
      <c r="B20" s="12">
        <v>8</v>
      </c>
      <c r="C20" s="13" t="str">
        <f>CONTENEDOR!F10</f>
        <v>Asociación de malhechores</v>
      </c>
      <c r="D20" s="14">
        <f>CONTENEDOR!X10</f>
        <v>157</v>
      </c>
      <c r="E20" s="15">
        <f t="shared" si="0"/>
        <v>3.7758537758537755E-2</v>
      </c>
    </row>
    <row r="21" spans="1:5" ht="20.100000000000001" customHeight="1" x14ac:dyDescent="0.3">
      <c r="A21" s="11"/>
      <c r="B21" s="12">
        <v>9</v>
      </c>
      <c r="C21" s="13" t="str">
        <f>CONTENEDOR!F17</f>
        <v>Derechos humanos</v>
      </c>
      <c r="D21" s="14">
        <f>CONTENEDOR!X17</f>
        <v>3</v>
      </c>
      <c r="E21" s="15">
        <f t="shared" si="0"/>
        <v>7.215007215007215E-4</v>
      </c>
    </row>
    <row r="22" spans="1:5" ht="20.100000000000001" customHeight="1" x14ac:dyDescent="0.3">
      <c r="A22" s="11"/>
      <c r="B22" s="12">
        <v>10</v>
      </c>
      <c r="C22" s="13" t="str">
        <f>CONTENEDOR!F13</f>
        <v>Complicidad</v>
      </c>
      <c r="D22" s="14">
        <f>CONTENEDOR!X13</f>
        <v>2</v>
      </c>
      <c r="E22" s="15">
        <f t="shared" si="0"/>
        <v>4.8100048100048102E-4</v>
      </c>
    </row>
    <row r="23" spans="1:5" ht="20.100000000000001" customHeight="1" x14ac:dyDescent="0.3">
      <c r="A23" s="11"/>
      <c r="B23" s="12">
        <v>11</v>
      </c>
      <c r="C23" s="13" t="str">
        <f>CONTENEDOR!F24</f>
        <v xml:space="preserve">Droga traficante de droga </v>
      </c>
      <c r="D23" s="14">
        <f>CONTENEDOR!X24</f>
        <v>4</v>
      </c>
      <c r="E23" s="15">
        <f t="shared" si="0"/>
        <v>9.6200096200096204E-4</v>
      </c>
    </row>
    <row r="24" spans="1:5" ht="20.100000000000001" customHeight="1" x14ac:dyDescent="0.3">
      <c r="A24" s="11"/>
      <c r="B24" s="12">
        <v>12</v>
      </c>
      <c r="C24" s="13" t="str">
        <f>CONTENEDOR!F22</f>
        <v>Droga sanciones y circunstancias agravantes</v>
      </c>
      <c r="D24" s="14">
        <f>CONTENEDOR!X22</f>
        <v>1</v>
      </c>
      <c r="E24" s="15">
        <f t="shared" si="0"/>
        <v>2.4050024050024051E-4</v>
      </c>
    </row>
    <row r="25" spans="1:5" ht="20.100000000000001" customHeight="1" x14ac:dyDescent="0.3">
      <c r="A25" s="11"/>
      <c r="B25" s="12">
        <v>13</v>
      </c>
      <c r="C25" s="13" t="str">
        <f>CONTENEDOR!F16</f>
        <v>Daños a la cosa ajena</v>
      </c>
      <c r="D25" s="14">
        <f>CONTENEDOR!X16</f>
        <v>15</v>
      </c>
      <c r="E25" s="15">
        <f t="shared" si="0"/>
        <v>3.6075036075036075E-3</v>
      </c>
    </row>
    <row r="26" spans="1:5" ht="20.100000000000001" customHeight="1" x14ac:dyDescent="0.3">
      <c r="A26" s="11"/>
      <c r="B26" s="12">
        <v>14</v>
      </c>
      <c r="C26" s="13" t="str">
        <f>CONTENEDOR!F19</f>
        <v>Droga sanciones y circunstancias agravantes</v>
      </c>
      <c r="D26" s="14">
        <f>CONTENEDOR!X19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CONTENEDOR!F30</f>
        <v>Homicidio</v>
      </c>
      <c r="D27" s="14">
        <f>CONTENEDOR!X30</f>
        <v>25</v>
      </c>
      <c r="E27" s="15">
        <f t="shared" si="0"/>
        <v>6.0125060125060126E-3</v>
      </c>
    </row>
    <row r="28" spans="1:5" ht="20.100000000000001" customHeight="1" x14ac:dyDescent="0.3">
      <c r="A28" s="11"/>
      <c r="B28" s="12">
        <v>16</v>
      </c>
      <c r="C28" s="13" t="str">
        <f>CONTENEDOR!F23</f>
        <v>Droga simple posesión</v>
      </c>
      <c r="D28" s="14">
        <f>CONTENEDOR!X23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CONTENEDOR!F21</f>
        <v>Droga distribución de droga</v>
      </c>
      <c r="D29" s="14">
        <f>CONTENEDOR!X21</f>
        <v>5</v>
      </c>
      <c r="E29" s="15">
        <f t="shared" si="0"/>
        <v>1.2025012025012026E-3</v>
      </c>
    </row>
    <row r="30" spans="1:5" ht="20.100000000000001" customHeight="1" x14ac:dyDescent="0.3">
      <c r="A30" s="11"/>
      <c r="B30" s="12">
        <v>18</v>
      </c>
      <c r="C30" s="13" t="str">
        <f>CONTENEDOR!F25</f>
        <v>Droga uso y tráfico</v>
      </c>
      <c r="D30" s="14">
        <f>CONTENEDOR!X25</f>
        <v>21</v>
      </c>
      <c r="E30" s="15">
        <f t="shared" si="0"/>
        <v>5.0505050505050509E-3</v>
      </c>
    </row>
    <row r="31" spans="1:5" ht="20.100000000000001" customHeight="1" x14ac:dyDescent="0.3">
      <c r="A31" s="11"/>
      <c r="B31" s="12">
        <v>19</v>
      </c>
      <c r="C31" s="13" t="str">
        <f>CONTENEDOR!F28</f>
        <v>Falsificación</v>
      </c>
      <c r="D31" s="14">
        <f>CONTENEDOR!X28</f>
        <v>35</v>
      </c>
      <c r="E31" s="15">
        <f t="shared" si="0"/>
        <v>8.4175084175084174E-3</v>
      </c>
    </row>
    <row r="32" spans="1:5" ht="20.100000000000001" customHeight="1" x14ac:dyDescent="0.3">
      <c r="A32" s="11"/>
      <c r="B32" s="12">
        <v>20</v>
      </c>
      <c r="C32" s="13" t="str">
        <f>CONTENEDOR!F26</f>
        <v>Envenenamiento</v>
      </c>
      <c r="D32" s="14">
        <f>CONTENEDOR!X26</f>
        <v>0</v>
      </c>
      <c r="E32" s="15">
        <f t="shared" si="0"/>
        <v>0</v>
      </c>
    </row>
    <row r="33" spans="1:5" ht="20.100000000000001" customHeight="1" x14ac:dyDescent="0.3">
      <c r="A33" s="11"/>
      <c r="B33" s="12">
        <v>21</v>
      </c>
      <c r="C33" s="13" t="str">
        <f>CONTENEDOR!F20</f>
        <v>Droga delitos y sanciones</v>
      </c>
      <c r="D33" s="14">
        <f>CONTENEDOR!X20</f>
        <v>0</v>
      </c>
      <c r="E33" s="15">
        <f t="shared" si="0"/>
        <v>0</v>
      </c>
    </row>
    <row r="34" spans="1:5" ht="20.100000000000001" customHeight="1" x14ac:dyDescent="0.3">
      <c r="A34" s="11"/>
      <c r="B34" s="12">
        <v>22</v>
      </c>
      <c r="C34" s="13" t="str">
        <f>CONTENEDOR!F29</f>
        <v>Golpes y heridas</v>
      </c>
      <c r="D34" s="14">
        <f>CONTENEDOR!X29</f>
        <v>109</v>
      </c>
      <c r="E34" s="15">
        <f t="shared" si="0"/>
        <v>2.6214526214526215E-2</v>
      </c>
    </row>
    <row r="35" spans="1:5" ht="20.100000000000001" customHeight="1" x14ac:dyDescent="0.3">
      <c r="A35" s="11"/>
      <c r="B35" s="12">
        <v>23</v>
      </c>
      <c r="C35" s="13" t="str">
        <f>CONTENEDOR!F11</f>
        <v>Código del trabajo</v>
      </c>
      <c r="D35" s="14">
        <f>CONTENEDOR!X11</f>
        <v>14</v>
      </c>
      <c r="E35" s="15">
        <f t="shared" si="0"/>
        <v>3.3670033670033669E-3</v>
      </c>
    </row>
    <row r="36" spans="1:5" ht="20.100000000000001" customHeight="1" x14ac:dyDescent="0.3">
      <c r="A36" s="11"/>
      <c r="B36" s="12">
        <v>24</v>
      </c>
      <c r="C36" s="13" t="str">
        <f>CONTENEDOR!F32</f>
        <v>Incesto</v>
      </c>
      <c r="D36" s="14">
        <f>CONTENEDOR!X32</f>
        <v>3</v>
      </c>
      <c r="E36" s="15">
        <f t="shared" si="0"/>
        <v>7.215007215007215E-4</v>
      </c>
    </row>
    <row r="37" spans="1:5" ht="20.100000000000001" customHeight="1" x14ac:dyDescent="0.3">
      <c r="A37" s="11"/>
      <c r="B37" s="12">
        <v>25</v>
      </c>
      <c r="C37" s="13" t="str">
        <f>CONTENEDOR!F15</f>
        <v>Crímenes y delitos de alta tecnología</v>
      </c>
      <c r="D37" s="14">
        <f>CONTENEDOR!X15</f>
        <v>97</v>
      </c>
      <c r="E37" s="15">
        <f t="shared" si="0"/>
        <v>2.3328523328523327E-2</v>
      </c>
    </row>
    <row r="38" spans="1:5" ht="20.100000000000001" customHeight="1" x14ac:dyDescent="0.3">
      <c r="A38" s="11"/>
      <c r="B38" s="12">
        <v>26</v>
      </c>
      <c r="C38" s="13" t="str">
        <f>CONTENEDOR!F27</f>
        <v>Estafa</v>
      </c>
      <c r="D38" s="14">
        <f>CONTENEDOR!X27</f>
        <v>29</v>
      </c>
      <c r="E38" s="15">
        <f t="shared" si="0"/>
        <v>6.9745069745069744E-3</v>
      </c>
    </row>
    <row r="39" spans="1:5" ht="20.100000000000001" customHeight="1" x14ac:dyDescent="0.3">
      <c r="A39" s="11"/>
      <c r="B39" s="12">
        <v>27</v>
      </c>
      <c r="C39" s="13" t="str">
        <f>CONTENEDOR!F36</f>
        <v xml:space="preserve">Ley de medio ambiente </v>
      </c>
      <c r="D39" s="14">
        <f>CONTENEDOR!X36</f>
        <v>0</v>
      </c>
      <c r="E39" s="15">
        <f t="shared" si="0"/>
        <v>0</v>
      </c>
    </row>
    <row r="40" spans="1:5" ht="20.100000000000001" customHeight="1" x14ac:dyDescent="0.3">
      <c r="A40" s="11"/>
      <c r="B40" s="12">
        <v>28</v>
      </c>
      <c r="C40" s="13" t="str">
        <f>CONTENEDOR!F39</f>
        <v>Ley general de salud</v>
      </c>
      <c r="D40" s="14">
        <f>CONTENEDOR!X39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CONTENEDOR!F34</f>
        <v xml:space="preserve">Ley de derechos de autor </v>
      </c>
      <c r="D41" s="14">
        <f>CONTENEDOR!X34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30</v>
      </c>
      <c r="C42" s="13" t="str">
        <f>CONTENEDOR!F37</f>
        <v>Ley de tránsito</v>
      </c>
      <c r="D42" s="14">
        <f>CONTENEDOR!X37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31</v>
      </c>
      <c r="C43" s="13" t="str">
        <f>CONTENEDOR!F40</f>
        <v>Otros</v>
      </c>
      <c r="D43" s="14">
        <f>CONTENEDOR!X40</f>
        <v>265</v>
      </c>
      <c r="E43" s="15">
        <f t="shared" si="0"/>
        <v>6.3732563732563738E-2</v>
      </c>
    </row>
    <row r="44" spans="1:5" ht="20.100000000000001" customHeight="1" x14ac:dyDescent="0.3">
      <c r="A44" s="11"/>
      <c r="B44" s="12">
        <v>32</v>
      </c>
      <c r="C44" s="13" t="str">
        <f>CONTENEDOR!F33</f>
        <v>Lavado de activo</v>
      </c>
      <c r="D44" s="14">
        <f>CONTENEDOR!X33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CONTENEDOR!F38</f>
        <v>Ley general de migración</v>
      </c>
      <c r="D45" s="14">
        <f>CONTENEDOR!X38</f>
        <v>0</v>
      </c>
      <c r="E45" s="15">
        <f t="shared" si="0"/>
        <v>0</v>
      </c>
    </row>
    <row r="46" spans="1:5" ht="20.100000000000001" customHeight="1" x14ac:dyDescent="0.3">
      <c r="A46" s="11"/>
      <c r="B46" s="12">
        <v>34</v>
      </c>
      <c r="C46" s="13" t="str">
        <f>CONTENEDOR!F18</f>
        <v>Desfalco</v>
      </c>
      <c r="D46" s="14">
        <f>CONTENEDOR!X18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CONTENEDOR!F31</f>
        <v>Incendio</v>
      </c>
      <c r="D47" s="14">
        <f>CONTENEDOR!X31</f>
        <v>9</v>
      </c>
      <c r="E47" s="15">
        <f t="shared" si="0"/>
        <v>2.1645021645021645E-3</v>
      </c>
    </row>
    <row r="48" spans="1:5" ht="20.100000000000001" customHeight="1" x14ac:dyDescent="0.3">
      <c r="A48" s="11"/>
      <c r="B48" s="12">
        <v>36</v>
      </c>
      <c r="C48" s="13" t="str">
        <f>CONTENEDOR!F35</f>
        <v>Ley de electricidad</v>
      </c>
      <c r="D48" s="14">
        <f>CONTENEDOR!X35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CONTENEDOR!F41</f>
        <v>Porte y tenencia de armas</v>
      </c>
      <c r="D49" s="14">
        <f>CONTENEDOR!X41</f>
        <v>9</v>
      </c>
      <c r="E49" s="15">
        <f t="shared" si="0"/>
        <v>2.1645021645021645E-3</v>
      </c>
    </row>
    <row r="50" spans="1:5" ht="20.100000000000001" customHeight="1" x14ac:dyDescent="0.3">
      <c r="A50" s="11"/>
      <c r="B50" s="12">
        <v>38</v>
      </c>
      <c r="C50" s="13" t="str">
        <f>CONTENEDOR!F42</f>
        <v xml:space="preserve">Propiedad industrial </v>
      </c>
      <c r="D50" s="14">
        <f>CONTENEDOR!X42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tr">
        <f>CONTENEDOR!F43</f>
        <v>Rebelión</v>
      </c>
      <c r="D51" s="14">
        <f>CONTENEDOR!X43</f>
        <v>0</v>
      </c>
      <c r="E51" s="15">
        <f t="shared" si="0"/>
        <v>0</v>
      </c>
    </row>
    <row r="52" spans="1:5" ht="20.100000000000001" customHeight="1" x14ac:dyDescent="0.3">
      <c r="A52" s="11"/>
      <c r="B52" s="12">
        <v>40</v>
      </c>
      <c r="C52" s="13" t="str">
        <f>CONTENEDOR!F44</f>
        <v>Robo calificado</v>
      </c>
      <c r="D52" s="14">
        <f>CONTENEDOR!X44</f>
        <v>1186</v>
      </c>
      <c r="E52" s="15">
        <f t="shared" si="0"/>
        <v>0.28523328523328523</v>
      </c>
    </row>
    <row r="53" spans="1:5" ht="20.100000000000001" customHeight="1" x14ac:dyDescent="0.3">
      <c r="A53" s="11"/>
      <c r="B53" s="12">
        <v>41</v>
      </c>
      <c r="C53" s="13" t="str">
        <f>CONTENEDOR!F45</f>
        <v>Robo simple</v>
      </c>
      <c r="D53" s="14">
        <f>CONTENEDOR!X45</f>
        <v>319</v>
      </c>
      <c r="E53" s="15">
        <f t="shared" si="0"/>
        <v>7.6719576719576715E-2</v>
      </c>
    </row>
    <row r="54" spans="1:5" ht="20.100000000000001" customHeight="1" x14ac:dyDescent="0.3">
      <c r="A54" s="11"/>
      <c r="B54" s="12">
        <v>42</v>
      </c>
      <c r="C54" s="13" t="str">
        <f>CONTENEDOR!F46</f>
        <v>Secuestro</v>
      </c>
      <c r="D54" s="14">
        <f>CONTENEDOR!X46</f>
        <v>0</v>
      </c>
      <c r="E54" s="15">
        <f t="shared" si="0"/>
        <v>0</v>
      </c>
    </row>
    <row r="55" spans="1:5" ht="20.100000000000001" customHeight="1" x14ac:dyDescent="0.3">
      <c r="A55" s="11"/>
      <c r="B55" s="12">
        <v>43</v>
      </c>
      <c r="C55" s="13" t="str">
        <f>CONTENEDOR!F47</f>
        <v>Seducción</v>
      </c>
      <c r="D55" s="14">
        <f>CONTENEDOR!X47</f>
        <v>2</v>
      </c>
      <c r="E55" s="15">
        <f t="shared" si="0"/>
        <v>4.8100048100048102E-4</v>
      </c>
    </row>
    <row r="56" spans="1:5" ht="20.100000000000001" customHeight="1" x14ac:dyDescent="0.3">
      <c r="A56" s="11"/>
      <c r="B56" s="12">
        <v>44</v>
      </c>
      <c r="C56" s="13" t="str">
        <f>CONTENEDOR!F48</f>
        <v>Tentativa de asesinato</v>
      </c>
      <c r="D56" s="14">
        <f>CONTENEDOR!X48</f>
        <v>1</v>
      </c>
      <c r="E56" s="15">
        <f t="shared" si="0"/>
        <v>2.4050024050024051E-4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CONTENEDOR!X49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CONTENEDOR!X50</f>
        <v>10</v>
      </c>
      <c r="E58" s="15">
        <f t="shared" si="0"/>
        <v>2.4050024050024051E-3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CONTENEDOR!X51</f>
        <v>30</v>
      </c>
      <c r="E59" s="15">
        <f t="shared" si="0"/>
        <v>7.215007215007215E-3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CONTENEDOR!X52</f>
        <v>14</v>
      </c>
      <c r="E60" s="15">
        <f t="shared" si="0"/>
        <v>3.3670033670033669E-3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CONTENEDOR!X53</f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CONTENEDOR!X54</f>
        <v>4</v>
      </c>
      <c r="E62" s="15">
        <f t="shared" si="0"/>
        <v>9.6200096200096204E-4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CONTENEDOR!X55</f>
        <v>332</v>
      </c>
      <c r="E63" s="15">
        <f t="shared" si="0"/>
        <v>7.9846079846079845E-2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CONTENEDOR!X56</f>
        <v>452</v>
      </c>
      <c r="E64" s="15">
        <f t="shared" si="0"/>
        <v>0.10870610870610871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4158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{04BB4312-155A-42ED-BDA4-A53B97177095}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{5E886723-104F-44DA-8ED3-C9830D0C8D9A}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{B02A7CB5-871A-453D-B128-369528E93A6B}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{5FE355E0-9FCB-4FE2-856B-4D81BB9D091C}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{4B6DA2E8-7AC2-4DB3-990E-A423353C6E52}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BB4312-155A-42ED-BDA4-A53B971770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886723-104F-44DA-8ED3-C9830D0C8D9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B02A7CB5-871A-453D-B128-369528E93A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FE355E0-9FCB-4FE2-856B-4D81BB9D09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4B6DA2E8-7AC2-4DB3-990E-A423353C6E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49" workbookViewId="0">
      <selection activeCell="E65" sqref="E65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129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CONTENEDOR!Y5</f>
        <v>174</v>
      </c>
      <c r="E13" s="15">
        <f t="shared" ref="E13:E44" si="0">D13/$D$65</f>
        <v>5.3819981441385709E-2</v>
      </c>
    </row>
    <row r="14" spans="1:11" ht="20.100000000000001" customHeight="1" x14ac:dyDescent="0.3">
      <c r="A14" s="11"/>
      <c r="B14" s="12">
        <v>2</v>
      </c>
      <c r="C14" s="13" t="str">
        <f>CONTENEDOR!F8</f>
        <v>Amenazas</v>
      </c>
      <c r="D14" s="14">
        <f>CONTENEDOR!Y8</f>
        <v>722</v>
      </c>
      <c r="E14" s="15">
        <f t="shared" si="0"/>
        <v>0.22332199195793381</v>
      </c>
    </row>
    <row r="15" spans="1:11" ht="20.100000000000001" customHeight="1" x14ac:dyDescent="0.3">
      <c r="A15" s="11"/>
      <c r="B15" s="12">
        <v>3</v>
      </c>
      <c r="C15" s="13" t="str">
        <f>CONTENEDOR!F7</f>
        <v>Agresión sexual</v>
      </c>
      <c r="D15" s="14">
        <f>CONTENEDOR!Y7</f>
        <v>30</v>
      </c>
      <c r="E15" s="15">
        <f t="shared" si="0"/>
        <v>9.279307145066501E-3</v>
      </c>
    </row>
    <row r="16" spans="1:11" ht="20.100000000000001" customHeight="1" x14ac:dyDescent="0.3">
      <c r="A16" s="11"/>
      <c r="B16" s="12">
        <v>4</v>
      </c>
      <c r="C16" s="13" t="str">
        <f>CONTENEDOR!F13</f>
        <v>Complicidad</v>
      </c>
      <c r="D16" s="14">
        <f>CONTENEDOR!Y13</f>
        <v>2</v>
      </c>
      <c r="E16" s="15">
        <f t="shared" si="0"/>
        <v>6.1862047633776682E-4</v>
      </c>
    </row>
    <row r="17" spans="1:5" ht="20.100000000000001" customHeight="1" x14ac:dyDescent="0.3">
      <c r="A17" s="11"/>
      <c r="B17" s="12">
        <v>5</v>
      </c>
      <c r="C17" s="13" t="str">
        <f>CONTENEDOR!F16</f>
        <v>Daños a la cosa ajena</v>
      </c>
      <c r="D17" s="14">
        <f>CONTENEDOR!Y16</f>
        <v>49</v>
      </c>
      <c r="E17" s="15">
        <f t="shared" si="0"/>
        <v>1.5156201670275286E-2</v>
      </c>
    </row>
    <row r="18" spans="1:5" ht="20.100000000000001" customHeight="1" x14ac:dyDescent="0.3">
      <c r="A18" s="11"/>
      <c r="B18" s="12">
        <v>6</v>
      </c>
      <c r="C18" s="13" t="str">
        <f>CONTENEDOR!F15</f>
        <v>Crímenes y delitos de alta tecnología</v>
      </c>
      <c r="D18" s="14">
        <f>CONTENEDOR!Y15</f>
        <v>19</v>
      </c>
      <c r="E18" s="15">
        <f t="shared" si="0"/>
        <v>5.8768945252087841E-3</v>
      </c>
    </row>
    <row r="19" spans="1:5" ht="20.100000000000001" customHeight="1" x14ac:dyDescent="0.3">
      <c r="A19" s="11"/>
      <c r="B19" s="12">
        <v>7</v>
      </c>
      <c r="C19" s="13" t="str">
        <f>CONTENEDOR!F11</f>
        <v>Código del trabajo</v>
      </c>
      <c r="D19" s="14">
        <f>CONTENEDOR!Y11</f>
        <v>16</v>
      </c>
      <c r="E19" s="15">
        <f t="shared" si="0"/>
        <v>4.9489638107021346E-3</v>
      </c>
    </row>
    <row r="20" spans="1:5" ht="20.100000000000001" customHeight="1" x14ac:dyDescent="0.3">
      <c r="A20" s="11"/>
      <c r="B20" s="12">
        <v>8</v>
      </c>
      <c r="C20" s="13" t="str">
        <f>CONTENEDOR!F10</f>
        <v>Asociación de malhechores</v>
      </c>
      <c r="D20" s="14">
        <f>CONTENEDOR!Y10</f>
        <v>37</v>
      </c>
      <c r="E20" s="15">
        <f t="shared" si="0"/>
        <v>1.1444478812248686E-2</v>
      </c>
    </row>
    <row r="21" spans="1:5" ht="20.100000000000001" customHeight="1" x14ac:dyDescent="0.3">
      <c r="A21" s="11"/>
      <c r="B21" s="12">
        <v>9</v>
      </c>
      <c r="C21" s="13" t="str">
        <f>CONTENEDOR!F6</f>
        <v>Acoso sexual</v>
      </c>
      <c r="D21" s="14">
        <f>CONTENEDOR!Y6</f>
        <v>2</v>
      </c>
      <c r="E21" s="15">
        <f t="shared" si="0"/>
        <v>6.1862047633776682E-4</v>
      </c>
    </row>
    <row r="22" spans="1:5" ht="20.100000000000001" customHeight="1" x14ac:dyDescent="0.3">
      <c r="A22" s="11"/>
      <c r="B22" s="12">
        <v>10</v>
      </c>
      <c r="C22" s="13" t="str">
        <f>CONTENEDOR!F25</f>
        <v>Droga uso y tráfico</v>
      </c>
      <c r="D22" s="14">
        <f>CONTENEDOR!Y25</f>
        <v>5</v>
      </c>
      <c r="E22" s="15">
        <f t="shared" si="0"/>
        <v>1.5465511908444171E-3</v>
      </c>
    </row>
    <row r="23" spans="1:5" ht="20.100000000000001" customHeight="1" x14ac:dyDescent="0.3">
      <c r="A23" s="11"/>
      <c r="B23" s="12">
        <v>11</v>
      </c>
      <c r="C23" s="13" t="str">
        <f>CONTENEDOR!F21</f>
        <v>Droga distribución de droga</v>
      </c>
      <c r="D23" s="14">
        <f>CONTENEDOR!Y21</f>
        <v>135</v>
      </c>
      <c r="E23" s="15">
        <f t="shared" si="0"/>
        <v>4.1756882152799255E-2</v>
      </c>
    </row>
    <row r="24" spans="1:5" ht="20.100000000000001" customHeight="1" x14ac:dyDescent="0.3">
      <c r="A24" s="11"/>
      <c r="B24" s="12">
        <v>12</v>
      </c>
      <c r="C24" s="13" t="str">
        <f>CONTENEDOR!F19</f>
        <v>Droga sanciones y circunstancias agravantes</v>
      </c>
      <c r="D24" s="14">
        <f>CONTENEDOR!Y19</f>
        <v>0</v>
      </c>
      <c r="E24" s="15">
        <f t="shared" si="0"/>
        <v>0</v>
      </c>
    </row>
    <row r="25" spans="1:5" ht="20.100000000000001" customHeight="1" x14ac:dyDescent="0.3">
      <c r="A25" s="11"/>
      <c r="B25" s="12">
        <v>13</v>
      </c>
      <c r="C25" s="13" t="str">
        <f>CONTENEDOR!F14</f>
        <v>Contrabando</v>
      </c>
      <c r="D25" s="14">
        <f>CONTENEDOR!Y14</f>
        <v>0</v>
      </c>
      <c r="E25" s="15">
        <f t="shared" si="0"/>
        <v>0</v>
      </c>
    </row>
    <row r="26" spans="1:5" ht="20.100000000000001" customHeight="1" x14ac:dyDescent="0.3">
      <c r="A26" s="11"/>
      <c r="B26" s="12">
        <v>14</v>
      </c>
      <c r="C26" s="13" t="str">
        <f>CONTENEDOR!F12</f>
        <v>Código menor NNA</v>
      </c>
      <c r="D26" s="14">
        <f>CONTENEDOR!Y12</f>
        <v>36</v>
      </c>
      <c r="E26" s="15">
        <f t="shared" si="0"/>
        <v>1.1135168574079802E-2</v>
      </c>
    </row>
    <row r="27" spans="1:5" ht="20.100000000000001" customHeight="1" x14ac:dyDescent="0.3">
      <c r="A27" s="11"/>
      <c r="B27" s="12">
        <v>15</v>
      </c>
      <c r="C27" s="13" t="str">
        <f>CONTENEDOR!F9</f>
        <v>Asesinato</v>
      </c>
      <c r="D27" s="14">
        <f>CONTENEDOR!Y9</f>
        <v>5</v>
      </c>
      <c r="E27" s="15">
        <f t="shared" si="0"/>
        <v>1.5465511908444171E-3</v>
      </c>
    </row>
    <row r="28" spans="1:5" ht="20.100000000000001" customHeight="1" x14ac:dyDescent="0.3">
      <c r="A28" s="11"/>
      <c r="B28" s="12">
        <v>16</v>
      </c>
      <c r="C28" s="13" t="str">
        <f>CONTENEDOR!F23</f>
        <v>Droga simple posesión</v>
      </c>
      <c r="D28" s="14">
        <f>CONTENEDOR!Y23</f>
        <v>11</v>
      </c>
      <c r="E28" s="15">
        <f t="shared" si="0"/>
        <v>3.4024126198577173E-3</v>
      </c>
    </row>
    <row r="29" spans="1:5" ht="20.100000000000001" customHeight="1" x14ac:dyDescent="0.3">
      <c r="A29" s="11"/>
      <c r="B29" s="12">
        <v>17</v>
      </c>
      <c r="C29" s="13" t="str">
        <f>CONTENEDOR!F24</f>
        <v xml:space="preserve">Droga traficante de droga </v>
      </c>
      <c r="D29" s="14">
        <f>CONTENEDOR!Y24</f>
        <v>144</v>
      </c>
      <c r="E29" s="15">
        <f t="shared" si="0"/>
        <v>4.4540674296319208E-2</v>
      </c>
    </row>
    <row r="30" spans="1:5" ht="20.100000000000001" customHeight="1" x14ac:dyDescent="0.3">
      <c r="A30" s="11"/>
      <c r="B30" s="12">
        <v>18</v>
      </c>
      <c r="C30" s="13" t="str">
        <f>CONTENEDOR!F22</f>
        <v>Droga sanciones y circunstancias agravantes</v>
      </c>
      <c r="D30" s="14">
        <f>CONTENEDOR!Y22</f>
        <v>3</v>
      </c>
      <c r="E30" s="15">
        <f t="shared" si="0"/>
        <v>9.2793071450665012E-4</v>
      </c>
    </row>
    <row r="31" spans="1:5" ht="20.100000000000001" customHeight="1" x14ac:dyDescent="0.3">
      <c r="A31" s="11"/>
      <c r="B31" s="12">
        <v>19</v>
      </c>
      <c r="C31" s="13" t="str">
        <f>CONTENEDOR!F20</f>
        <v>Droga delitos y sanciones</v>
      </c>
      <c r="D31" s="14">
        <f>CONTENEDOR!Y20</f>
        <v>0</v>
      </c>
      <c r="E31" s="15">
        <f t="shared" si="0"/>
        <v>0</v>
      </c>
    </row>
    <row r="32" spans="1:5" ht="20.100000000000001" customHeight="1" x14ac:dyDescent="0.3">
      <c r="A32" s="11"/>
      <c r="B32" s="12">
        <v>20</v>
      </c>
      <c r="C32" s="13" t="str">
        <f>CONTENEDOR!F26</f>
        <v>Envenenamiento</v>
      </c>
      <c r="D32" s="14">
        <f>CONTENEDOR!Y26</f>
        <v>2</v>
      </c>
      <c r="E32" s="15">
        <f t="shared" si="0"/>
        <v>6.1862047633776682E-4</v>
      </c>
    </row>
    <row r="33" spans="1:5" ht="20.100000000000001" customHeight="1" x14ac:dyDescent="0.3">
      <c r="A33" s="11"/>
      <c r="B33" s="12">
        <v>21</v>
      </c>
      <c r="C33" s="13" t="str">
        <f>CONTENEDOR!F17</f>
        <v>Derechos humanos</v>
      </c>
      <c r="D33" s="14">
        <f>CONTENEDOR!Y17</f>
        <v>1</v>
      </c>
      <c r="E33" s="15">
        <f t="shared" si="0"/>
        <v>3.0931023816888341E-4</v>
      </c>
    </row>
    <row r="34" spans="1:5" ht="20.100000000000001" customHeight="1" x14ac:dyDescent="0.3">
      <c r="A34" s="11"/>
      <c r="B34" s="12">
        <v>22</v>
      </c>
      <c r="C34" s="13" t="str">
        <f>CONTENEDOR!F28</f>
        <v>Falsificación</v>
      </c>
      <c r="D34" s="14">
        <f>CONTENEDOR!Y28</f>
        <v>29</v>
      </c>
      <c r="E34" s="15">
        <f t="shared" si="0"/>
        <v>8.9699969068976187E-3</v>
      </c>
    </row>
    <row r="35" spans="1:5" ht="20.100000000000001" customHeight="1" x14ac:dyDescent="0.3">
      <c r="A35" s="11"/>
      <c r="B35" s="12">
        <v>23</v>
      </c>
      <c r="C35" s="13" t="str">
        <f>CONTENEDOR!F35</f>
        <v>Ley de electricidad</v>
      </c>
      <c r="D35" s="14">
        <f>CONTENEDOR!Y35</f>
        <v>0</v>
      </c>
      <c r="E35" s="15">
        <f t="shared" si="0"/>
        <v>0</v>
      </c>
    </row>
    <row r="36" spans="1:5" ht="20.100000000000001" customHeight="1" x14ac:dyDescent="0.3">
      <c r="A36" s="11"/>
      <c r="B36" s="12">
        <v>24</v>
      </c>
      <c r="C36" s="13" t="str">
        <f>CONTENEDOR!F18</f>
        <v>Desfalco</v>
      </c>
      <c r="D36" s="14">
        <f>CONTENEDOR!Y18</f>
        <v>0</v>
      </c>
      <c r="E36" s="15">
        <f t="shared" si="0"/>
        <v>0</v>
      </c>
    </row>
    <row r="37" spans="1:5" ht="20.100000000000001" customHeight="1" x14ac:dyDescent="0.3">
      <c r="A37" s="11"/>
      <c r="B37" s="12">
        <v>25</v>
      </c>
      <c r="C37" s="13" t="str">
        <f>CONTENEDOR!F39</f>
        <v>Ley general de salud</v>
      </c>
      <c r="D37" s="14">
        <f>CONTENEDOR!Y39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CONTENEDOR!F27</f>
        <v>Estafa</v>
      </c>
      <c r="D38" s="14">
        <f>CONTENEDOR!Y27</f>
        <v>172</v>
      </c>
      <c r="E38" s="15">
        <f t="shared" si="0"/>
        <v>5.320136096504794E-2</v>
      </c>
    </row>
    <row r="39" spans="1:5" ht="20.100000000000001" customHeight="1" x14ac:dyDescent="0.3">
      <c r="A39" s="11"/>
      <c r="B39" s="12">
        <v>27</v>
      </c>
      <c r="C39" s="13" t="str">
        <f>CONTENEDOR!F30</f>
        <v>Homicidio</v>
      </c>
      <c r="D39" s="14">
        <f>CONTENEDOR!Y30</f>
        <v>40</v>
      </c>
      <c r="E39" s="15">
        <f t="shared" si="0"/>
        <v>1.2372409526755336E-2</v>
      </c>
    </row>
    <row r="40" spans="1:5" ht="20.100000000000001" customHeight="1" x14ac:dyDescent="0.3">
      <c r="A40" s="11"/>
      <c r="B40" s="12">
        <v>28</v>
      </c>
      <c r="C40" s="13" t="str">
        <f>CONTENEDOR!F34</f>
        <v xml:space="preserve">Ley de derechos de autor </v>
      </c>
      <c r="D40" s="14">
        <f>CONTENEDOR!Y34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CONTENEDOR!F33</f>
        <v>Lavado de activo</v>
      </c>
      <c r="D41" s="14">
        <f>CONTENEDOR!Y33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30</v>
      </c>
      <c r="C42" s="13" t="str">
        <f>CONTENEDOR!F38</f>
        <v>Ley general de migración</v>
      </c>
      <c r="D42" s="14">
        <f>CONTENEDOR!Y38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31</v>
      </c>
      <c r="C43" s="13" t="str">
        <f>CONTENEDOR!F43</f>
        <v>Rebelión</v>
      </c>
      <c r="D43" s="14">
        <f>CONTENEDOR!Y43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CONTENEDOR!F47</f>
        <v>Seducción</v>
      </c>
      <c r="D44" s="14">
        <f>CONTENEDOR!Y47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CONTENEDOR!F32</f>
        <v>Incesto</v>
      </c>
      <c r="D45" s="14">
        <f>CONTENEDOR!Y32</f>
        <v>7</v>
      </c>
      <c r="E45" s="15">
        <f t="shared" ref="E45:E65" si="1">D45/$D$65</f>
        <v>2.1651716671821837E-3</v>
      </c>
    </row>
    <row r="46" spans="1:5" ht="20.100000000000001" customHeight="1" x14ac:dyDescent="0.3">
      <c r="A46" s="11"/>
      <c r="B46" s="12">
        <v>34</v>
      </c>
      <c r="C46" s="13" t="str">
        <f>CONTENEDOR!F40</f>
        <v>Otros</v>
      </c>
      <c r="D46" s="14">
        <f>CONTENEDOR!Y40</f>
        <v>106</v>
      </c>
      <c r="E46" s="15">
        <f t="shared" si="1"/>
        <v>3.2786885245901641E-2</v>
      </c>
    </row>
    <row r="47" spans="1:5" ht="20.100000000000001" customHeight="1" x14ac:dyDescent="0.3">
      <c r="A47" s="11"/>
      <c r="B47" s="12">
        <v>35</v>
      </c>
      <c r="C47" s="13" t="str">
        <f>CONTENEDOR!F42</f>
        <v xml:space="preserve">Propiedad industrial </v>
      </c>
      <c r="D47" s="14">
        <f>CONTENEDOR!Y42</f>
        <v>0</v>
      </c>
      <c r="E47" s="15">
        <f t="shared" si="1"/>
        <v>0</v>
      </c>
    </row>
    <row r="48" spans="1:5" ht="20.100000000000001" customHeight="1" x14ac:dyDescent="0.3">
      <c r="A48" s="11"/>
      <c r="B48" s="12">
        <v>36</v>
      </c>
      <c r="C48" s="13" t="str">
        <f>CONTENEDOR!F45</f>
        <v>Robo simple</v>
      </c>
      <c r="D48" s="14">
        <f>CONTENEDOR!Y45</f>
        <v>254</v>
      </c>
      <c r="E48" s="15">
        <f t="shared" si="1"/>
        <v>7.8564800494896378E-2</v>
      </c>
    </row>
    <row r="49" spans="1:5" ht="20.100000000000001" customHeight="1" x14ac:dyDescent="0.3">
      <c r="A49" s="11"/>
      <c r="B49" s="12">
        <v>37</v>
      </c>
      <c r="C49" s="13" t="str">
        <f>CONTENEDOR!F29</f>
        <v>Golpes y heridas</v>
      </c>
      <c r="D49" s="14">
        <f>CONTENEDOR!Y29</f>
        <v>125</v>
      </c>
      <c r="E49" s="15">
        <f t="shared" si="1"/>
        <v>3.8663779771110421E-2</v>
      </c>
    </row>
    <row r="50" spans="1:5" ht="20.100000000000001" customHeight="1" x14ac:dyDescent="0.3">
      <c r="A50" s="11"/>
      <c r="B50" s="12">
        <v>38</v>
      </c>
      <c r="C50" s="13" t="str">
        <f>CONTENEDOR!F36</f>
        <v xml:space="preserve">Ley de medio ambiente </v>
      </c>
      <c r="D50" s="14">
        <f>CONTENEDOR!Y36</f>
        <v>0</v>
      </c>
      <c r="E50" s="15">
        <f t="shared" si="1"/>
        <v>0</v>
      </c>
    </row>
    <row r="51" spans="1:5" ht="20.100000000000001" customHeight="1" x14ac:dyDescent="0.3">
      <c r="A51" s="11"/>
      <c r="B51" s="12">
        <v>39</v>
      </c>
      <c r="C51" s="13" t="str">
        <f>CONTENEDOR!F31</f>
        <v>Incendio</v>
      </c>
      <c r="D51" s="14">
        <f>CONTENEDOR!Y31</f>
        <v>1</v>
      </c>
      <c r="E51" s="15">
        <f t="shared" si="1"/>
        <v>3.0931023816888341E-4</v>
      </c>
    </row>
    <row r="52" spans="1:5" ht="20.100000000000001" customHeight="1" x14ac:dyDescent="0.3">
      <c r="A52" s="11"/>
      <c r="B52" s="12">
        <v>40</v>
      </c>
      <c r="C52" s="13" t="str">
        <f>CONTENEDOR!F37</f>
        <v>Ley de tránsito</v>
      </c>
      <c r="D52" s="14">
        <f>CONTENEDOR!Y37</f>
        <v>14</v>
      </c>
      <c r="E52" s="15">
        <f t="shared" si="1"/>
        <v>4.3303433343643673E-3</v>
      </c>
    </row>
    <row r="53" spans="1:5" ht="20.100000000000001" customHeight="1" x14ac:dyDescent="0.3">
      <c r="A53" s="11"/>
      <c r="B53" s="12">
        <v>41</v>
      </c>
      <c r="C53" s="13" t="str">
        <f>CONTENEDOR!F41</f>
        <v>Porte y tenencia de armas</v>
      </c>
      <c r="D53" s="14">
        <f>CONTENEDOR!Y41</f>
        <v>21</v>
      </c>
      <c r="E53" s="15">
        <f t="shared" si="1"/>
        <v>6.4955150015465514E-3</v>
      </c>
    </row>
    <row r="54" spans="1:5" ht="20.100000000000001" customHeight="1" x14ac:dyDescent="0.3">
      <c r="A54" s="11"/>
      <c r="B54" s="12">
        <v>42</v>
      </c>
      <c r="C54" s="13" t="str">
        <f>CONTENEDOR!F44</f>
        <v>Robo calificado</v>
      </c>
      <c r="D54" s="14">
        <f>CONTENEDOR!Y44</f>
        <v>922</v>
      </c>
      <c r="E54" s="15">
        <f t="shared" si="1"/>
        <v>0.28518403959171046</v>
      </c>
    </row>
    <row r="55" spans="1:5" ht="20.100000000000001" customHeight="1" x14ac:dyDescent="0.3">
      <c r="A55" s="11"/>
      <c r="B55" s="12">
        <v>43</v>
      </c>
      <c r="C55" s="13" t="str">
        <f>CONTENEDOR!F46</f>
        <v>Secuestro</v>
      </c>
      <c r="D55" s="14">
        <f>CONTENEDOR!Y46</f>
        <v>3</v>
      </c>
      <c r="E55" s="15">
        <f t="shared" si="1"/>
        <v>9.2793071450665012E-4</v>
      </c>
    </row>
    <row r="56" spans="1:5" ht="20.100000000000001" customHeight="1" x14ac:dyDescent="0.3">
      <c r="A56" s="11"/>
      <c r="B56" s="12">
        <v>44</v>
      </c>
      <c r="C56" s="13" t="str">
        <f>CONTENEDOR!F48</f>
        <v>Tentativa de asesinato</v>
      </c>
      <c r="D56" s="14">
        <f>CONTENEDOR!Y48</f>
        <v>3</v>
      </c>
      <c r="E56" s="15">
        <f t="shared" si="1"/>
        <v>9.2793071450665012E-4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CONTENEDOR!Y49</f>
        <v>3</v>
      </c>
      <c r="E57" s="15">
        <f t="shared" si="1"/>
        <v>9.2793071450665012E-4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CONTENEDOR!Y50</f>
        <v>21</v>
      </c>
      <c r="E58" s="15">
        <f t="shared" si="1"/>
        <v>6.4955150015465514E-3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CONTENEDOR!Y51</f>
        <v>23</v>
      </c>
      <c r="E59" s="15">
        <f t="shared" si="1"/>
        <v>7.1141354778843178E-3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CONTENEDOR!Y52</f>
        <v>59</v>
      </c>
      <c r="E60" s="15">
        <f t="shared" si="1"/>
        <v>1.8249304051964121E-2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CONTENEDOR!Y53</f>
        <v>2</v>
      </c>
      <c r="E61" s="15">
        <f t="shared" si="1"/>
        <v>6.1862047633776682E-4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CONTENEDOR!Y54</f>
        <v>5</v>
      </c>
      <c r="E62" s="15">
        <f t="shared" si="1"/>
        <v>1.5465511908444171E-3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CONTENEDOR!Y55</f>
        <v>30</v>
      </c>
      <c r="E63" s="15">
        <f t="shared" si="1"/>
        <v>9.279307145066501E-3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CONTENEDOR!Y56</f>
        <v>82</v>
      </c>
      <c r="E64" s="15">
        <f t="shared" si="1"/>
        <v>2.5363439529848437E-2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SUM(D13:D63)</f>
        <v>3233</v>
      </c>
      <c r="E65" s="16">
        <f t="shared" si="1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{B2EE6D9D-3966-4279-AD1A-12CD98D1C7CC}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{FC2BAE48-7D6C-4F9E-B80D-CA5AFDFDC535}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{F3F6E5B8-0BE2-4E9E-94D2-5566F116852B}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{490ED3EA-DF52-43FC-A2BE-90C24C9B2EFA}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{D1A1E70B-A563-4995-BD8B-E9A305A84690}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EE6D9D-3966-4279-AD1A-12CD98D1C7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2BAE48-7D6C-4F9E-B80D-CA5AFDFDC53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F3F6E5B8-0BE2-4E9E-94D2-5566F11685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90ED3EA-DF52-43FC-A2BE-90C24C9B2EF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D1A1E70B-A563-4995-BD8B-E9A305A846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>
      <selection activeCell="N11" sqref="N11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67"/>
      <c r="D8" s="67"/>
      <c r="E8" s="67"/>
      <c r="F8" s="67"/>
      <c r="G8" s="67"/>
      <c r="H8" s="67"/>
      <c r="I8" s="67"/>
    </row>
    <row r="9" spans="1:11" ht="20.25" customHeight="1" x14ac:dyDescent="0.25">
      <c r="A9" s="87" t="s">
        <v>178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">
        <v>53</v>
      </c>
      <c r="D13" s="14">
        <v>718</v>
      </c>
      <c r="E13" s="15">
        <f t="shared" ref="E13:E44" si="0">D13/$D$65</f>
        <v>0.26841121495327103</v>
      </c>
    </row>
    <row r="14" spans="1:11" ht="20.100000000000001" customHeight="1" x14ac:dyDescent="0.3">
      <c r="A14" s="11"/>
      <c r="B14" s="12">
        <v>2</v>
      </c>
      <c r="C14" s="13" t="s">
        <v>57</v>
      </c>
      <c r="D14" s="14">
        <v>283</v>
      </c>
      <c r="E14" s="15">
        <f t="shared" si="0"/>
        <v>0.10579439252336449</v>
      </c>
    </row>
    <row r="15" spans="1:11" ht="20.100000000000001" customHeight="1" x14ac:dyDescent="0.3">
      <c r="A15" s="11"/>
      <c r="B15" s="12">
        <v>3</v>
      </c>
      <c r="C15" s="13" t="s">
        <v>54</v>
      </c>
      <c r="D15" s="14">
        <v>228</v>
      </c>
      <c r="E15" s="15">
        <f t="shared" si="0"/>
        <v>8.5233644859813079E-2</v>
      </c>
    </row>
    <row r="16" spans="1:11" ht="20.100000000000001" customHeight="1" x14ac:dyDescent="0.3">
      <c r="A16" s="11"/>
      <c r="B16" s="12">
        <v>4</v>
      </c>
      <c r="C16" s="13" t="s">
        <v>64</v>
      </c>
      <c r="D16" s="14">
        <v>212</v>
      </c>
      <c r="E16" s="15">
        <f t="shared" si="0"/>
        <v>7.9252336448598137E-2</v>
      </c>
    </row>
    <row r="17" spans="1:5" ht="20.100000000000001" customHeight="1" x14ac:dyDescent="0.3">
      <c r="A17" s="11"/>
      <c r="B17" s="12">
        <v>5</v>
      </c>
      <c r="C17" s="13" t="s">
        <v>52</v>
      </c>
      <c r="D17" s="14">
        <v>197</v>
      </c>
      <c r="E17" s="15">
        <f t="shared" si="0"/>
        <v>7.3644859813084107E-2</v>
      </c>
    </row>
    <row r="18" spans="1:5" ht="20.100000000000001" customHeight="1" x14ac:dyDescent="0.3">
      <c r="A18" s="11"/>
      <c r="B18" s="12">
        <v>6</v>
      </c>
      <c r="C18" s="13" t="s">
        <v>55</v>
      </c>
      <c r="D18" s="14">
        <v>172</v>
      </c>
      <c r="E18" s="15">
        <f t="shared" si="0"/>
        <v>6.4299065420560741E-2</v>
      </c>
    </row>
    <row r="19" spans="1:5" ht="20.100000000000001" customHeight="1" x14ac:dyDescent="0.3">
      <c r="A19" s="11"/>
      <c r="B19" s="12">
        <v>7</v>
      </c>
      <c r="C19" s="13" t="s">
        <v>58</v>
      </c>
      <c r="D19" s="14">
        <v>167</v>
      </c>
      <c r="E19" s="15">
        <f t="shared" si="0"/>
        <v>6.2429906542056074E-2</v>
      </c>
    </row>
    <row r="20" spans="1:5" ht="20.100000000000001" customHeight="1" x14ac:dyDescent="0.3">
      <c r="A20" s="11"/>
      <c r="B20" s="12">
        <v>9</v>
      </c>
      <c r="C20" s="13" t="s">
        <v>61</v>
      </c>
      <c r="D20" s="14">
        <v>137</v>
      </c>
      <c r="E20" s="15">
        <f t="shared" si="0"/>
        <v>5.1214953271028041E-2</v>
      </c>
    </row>
    <row r="21" spans="1:5" ht="20.100000000000001" customHeight="1" x14ac:dyDescent="0.3">
      <c r="A21" s="11"/>
      <c r="B21" s="12">
        <v>10</v>
      </c>
      <c r="C21" s="13" t="s">
        <v>56</v>
      </c>
      <c r="D21" s="14">
        <v>82</v>
      </c>
      <c r="E21" s="15">
        <f t="shared" si="0"/>
        <v>3.0654205607476635E-2</v>
      </c>
    </row>
    <row r="22" spans="1:5" ht="20.100000000000001" customHeight="1" x14ac:dyDescent="0.3">
      <c r="A22" s="11"/>
      <c r="B22" s="12">
        <v>11</v>
      </c>
      <c r="C22" s="13" t="s">
        <v>104</v>
      </c>
      <c r="D22" s="14">
        <v>68</v>
      </c>
      <c r="E22" s="15">
        <f t="shared" si="0"/>
        <v>2.5420560747663551E-2</v>
      </c>
    </row>
    <row r="23" spans="1:5" ht="20.100000000000001" customHeight="1" x14ac:dyDescent="0.3">
      <c r="A23" s="11"/>
      <c r="B23" s="12">
        <v>12</v>
      </c>
      <c r="C23" s="13" t="s">
        <v>59</v>
      </c>
      <c r="D23" s="14">
        <v>45</v>
      </c>
      <c r="E23" s="15">
        <f t="shared" si="0"/>
        <v>1.6822429906542057E-2</v>
      </c>
    </row>
    <row r="24" spans="1:5" ht="20.100000000000001" customHeight="1" x14ac:dyDescent="0.3">
      <c r="A24" s="11"/>
      <c r="B24" s="12">
        <v>13</v>
      </c>
      <c r="C24" s="13" t="s">
        <v>60</v>
      </c>
      <c r="D24" s="14">
        <v>28</v>
      </c>
      <c r="E24" s="15">
        <f t="shared" si="0"/>
        <v>1.0467289719626169E-2</v>
      </c>
    </row>
    <row r="25" spans="1:5" ht="20.100000000000001" customHeight="1" x14ac:dyDescent="0.3">
      <c r="A25" s="11"/>
      <c r="B25" s="12">
        <v>14</v>
      </c>
      <c r="C25" s="13" t="s">
        <v>65</v>
      </c>
      <c r="D25" s="14">
        <v>24</v>
      </c>
      <c r="E25" s="15">
        <f t="shared" si="0"/>
        <v>8.9719626168224299E-3</v>
      </c>
    </row>
    <row r="26" spans="1:5" ht="20.100000000000001" customHeight="1" x14ac:dyDescent="0.3">
      <c r="A26" s="11"/>
      <c r="B26" s="12">
        <v>15</v>
      </c>
      <c r="C26" s="13" t="s">
        <v>66</v>
      </c>
      <c r="D26" s="14">
        <v>20</v>
      </c>
      <c r="E26" s="15">
        <f t="shared" si="0"/>
        <v>7.4766355140186919E-3</v>
      </c>
    </row>
    <row r="27" spans="1:5" ht="20.100000000000001" customHeight="1" x14ac:dyDescent="0.3">
      <c r="A27" s="11"/>
      <c r="B27" s="12">
        <v>16</v>
      </c>
      <c r="C27" s="13" t="s">
        <v>67</v>
      </c>
      <c r="D27" s="14">
        <v>16</v>
      </c>
      <c r="E27" s="15">
        <f t="shared" si="0"/>
        <v>5.981308411214953E-3</v>
      </c>
    </row>
    <row r="28" spans="1:5" ht="20.100000000000001" customHeight="1" x14ac:dyDescent="0.3">
      <c r="A28" s="11"/>
      <c r="B28" s="12">
        <v>17</v>
      </c>
      <c r="C28" s="13" t="s">
        <v>63</v>
      </c>
      <c r="D28" s="14">
        <v>14</v>
      </c>
      <c r="E28" s="15">
        <f t="shared" si="0"/>
        <v>5.2336448598130844E-3</v>
      </c>
    </row>
    <row r="29" spans="1:5" ht="20.100000000000001" customHeight="1" x14ac:dyDescent="0.3">
      <c r="A29" s="11"/>
      <c r="B29" s="12">
        <v>18</v>
      </c>
      <c r="C29" s="13" t="s">
        <v>69</v>
      </c>
      <c r="D29" s="14">
        <v>13</v>
      </c>
      <c r="E29" s="15">
        <f t="shared" si="0"/>
        <v>4.8598130841121497E-3</v>
      </c>
    </row>
    <row r="30" spans="1:5" ht="20.100000000000001" customHeight="1" x14ac:dyDescent="0.3">
      <c r="A30" s="11"/>
      <c r="B30" s="12">
        <v>19</v>
      </c>
      <c r="C30" s="13" t="s">
        <v>78</v>
      </c>
      <c r="D30" s="14">
        <v>13</v>
      </c>
      <c r="E30" s="15">
        <f t="shared" si="0"/>
        <v>4.8598130841121497E-3</v>
      </c>
    </row>
    <row r="31" spans="1:5" ht="20.100000000000001" customHeight="1" x14ac:dyDescent="0.3">
      <c r="A31" s="11"/>
      <c r="B31" s="12">
        <v>20</v>
      </c>
      <c r="C31" s="13" t="s">
        <v>71</v>
      </c>
      <c r="D31" s="14">
        <v>9</v>
      </c>
      <c r="E31" s="15">
        <f t="shared" si="0"/>
        <v>3.3644859813084112E-3</v>
      </c>
    </row>
    <row r="32" spans="1:5" ht="20.100000000000001" customHeight="1" x14ac:dyDescent="0.3">
      <c r="A32" s="11"/>
      <c r="B32" s="12">
        <v>21</v>
      </c>
      <c r="C32" s="13" t="s">
        <v>72</v>
      </c>
      <c r="D32" s="14">
        <v>8</v>
      </c>
      <c r="E32" s="15">
        <f t="shared" si="0"/>
        <v>2.9906542056074765E-3</v>
      </c>
    </row>
    <row r="33" spans="1:5" ht="20.100000000000001" customHeight="1" x14ac:dyDescent="0.3">
      <c r="A33" s="11"/>
      <c r="B33" s="12">
        <v>22</v>
      </c>
      <c r="C33" s="13" t="s">
        <v>147</v>
      </c>
      <c r="D33" s="14">
        <v>8</v>
      </c>
      <c r="E33" s="15">
        <f t="shared" si="0"/>
        <v>2.9906542056074765E-3</v>
      </c>
    </row>
    <row r="34" spans="1:5" ht="20.100000000000001" customHeight="1" x14ac:dyDescent="0.3">
      <c r="A34" s="11"/>
      <c r="B34" s="12">
        <v>23</v>
      </c>
      <c r="C34" s="13" t="s">
        <v>80</v>
      </c>
      <c r="D34" s="14">
        <v>8</v>
      </c>
      <c r="E34" s="15">
        <f t="shared" si="0"/>
        <v>2.9906542056074765E-3</v>
      </c>
    </row>
    <row r="35" spans="1:5" ht="20.100000000000001" customHeight="1" x14ac:dyDescent="0.3">
      <c r="A35" s="11"/>
      <c r="B35" s="12">
        <v>24</v>
      </c>
      <c r="C35" s="13" t="s">
        <v>62</v>
      </c>
      <c r="D35" s="14">
        <v>6</v>
      </c>
      <c r="E35" s="15">
        <f t="shared" si="0"/>
        <v>2.2429906542056075E-3</v>
      </c>
    </row>
    <row r="36" spans="1:5" ht="20.100000000000001" customHeight="1" x14ac:dyDescent="0.3">
      <c r="A36" s="11"/>
      <c r="B36" s="12">
        <v>25</v>
      </c>
      <c r="C36" s="13" t="s">
        <v>75</v>
      </c>
      <c r="D36" s="14">
        <v>6</v>
      </c>
      <c r="E36" s="15">
        <f t="shared" si="0"/>
        <v>2.2429906542056075E-3</v>
      </c>
    </row>
    <row r="37" spans="1:5" ht="20.100000000000001" customHeight="1" x14ac:dyDescent="0.3">
      <c r="A37" s="11"/>
      <c r="B37" s="12">
        <v>26</v>
      </c>
      <c r="C37" s="13" t="s">
        <v>87</v>
      </c>
      <c r="D37" s="14">
        <v>4</v>
      </c>
      <c r="E37" s="15">
        <f t="shared" si="0"/>
        <v>1.4953271028037382E-3</v>
      </c>
    </row>
    <row r="38" spans="1:5" ht="20.100000000000001" customHeight="1" x14ac:dyDescent="0.3">
      <c r="A38" s="11"/>
      <c r="B38" s="12">
        <v>27</v>
      </c>
      <c r="C38" s="13" t="s">
        <v>70</v>
      </c>
      <c r="D38" s="14">
        <v>3</v>
      </c>
      <c r="E38" s="15">
        <f t="shared" si="0"/>
        <v>1.1214953271028037E-3</v>
      </c>
    </row>
    <row r="39" spans="1:5" ht="20.100000000000001" customHeight="1" x14ac:dyDescent="0.3">
      <c r="A39" s="11"/>
      <c r="B39" s="12">
        <v>28</v>
      </c>
      <c r="C39" s="13" t="s">
        <v>81</v>
      </c>
      <c r="D39" s="14">
        <v>3</v>
      </c>
      <c r="E39" s="15">
        <f t="shared" si="0"/>
        <v>1.1214953271028037E-3</v>
      </c>
    </row>
    <row r="40" spans="1:5" ht="20.100000000000001" customHeight="1" x14ac:dyDescent="0.3">
      <c r="A40" s="11"/>
      <c r="B40" s="12">
        <v>29</v>
      </c>
      <c r="C40" s="13" t="s">
        <v>95</v>
      </c>
      <c r="D40" s="14">
        <v>3</v>
      </c>
      <c r="E40" s="15">
        <f t="shared" si="0"/>
        <v>1.1214953271028037E-3</v>
      </c>
    </row>
    <row r="41" spans="1:5" ht="20.100000000000001" customHeight="1" x14ac:dyDescent="0.3">
      <c r="A41" s="11"/>
      <c r="B41" s="12">
        <v>30</v>
      </c>
      <c r="C41" s="13" t="s">
        <v>76</v>
      </c>
      <c r="D41" s="14">
        <v>2</v>
      </c>
      <c r="E41" s="15">
        <f t="shared" si="0"/>
        <v>7.4766355140186912E-4</v>
      </c>
    </row>
    <row r="42" spans="1:5" ht="20.100000000000001" customHeight="1" x14ac:dyDescent="0.3">
      <c r="A42" s="11"/>
      <c r="B42" s="12">
        <v>31</v>
      </c>
      <c r="C42" s="13" t="s">
        <v>150</v>
      </c>
      <c r="D42" s="14">
        <v>2</v>
      </c>
      <c r="E42" s="15">
        <f t="shared" si="0"/>
        <v>7.4766355140186912E-4</v>
      </c>
    </row>
    <row r="43" spans="1:5" ht="20.100000000000001" customHeight="1" x14ac:dyDescent="0.3">
      <c r="A43" s="11"/>
      <c r="B43" s="12">
        <v>32</v>
      </c>
      <c r="C43" s="13" t="s">
        <v>82</v>
      </c>
      <c r="D43" s="14">
        <v>2</v>
      </c>
      <c r="E43" s="15">
        <f t="shared" si="0"/>
        <v>7.4766355140186912E-4</v>
      </c>
    </row>
    <row r="44" spans="1:5" ht="20.100000000000001" customHeight="1" x14ac:dyDescent="0.3">
      <c r="A44" s="11"/>
      <c r="B44" s="12">
        <v>33</v>
      </c>
      <c r="C44" s="13" t="s">
        <v>90</v>
      </c>
      <c r="D44" s="14">
        <v>2</v>
      </c>
      <c r="E44" s="15">
        <f t="shared" si="0"/>
        <v>7.4766355140186912E-4</v>
      </c>
    </row>
    <row r="45" spans="1:5" ht="20.100000000000001" customHeight="1" x14ac:dyDescent="0.3">
      <c r="A45" s="11"/>
      <c r="B45" s="12">
        <v>34</v>
      </c>
      <c r="C45" s="13" t="s">
        <v>149</v>
      </c>
      <c r="D45" s="14">
        <v>1</v>
      </c>
      <c r="E45" s="15">
        <f t="shared" ref="E45:E64" si="1">D45/$D$65</f>
        <v>3.7383177570093456E-4</v>
      </c>
    </row>
    <row r="46" spans="1:5" ht="20.100000000000001" customHeight="1" x14ac:dyDescent="0.3">
      <c r="A46" s="11"/>
      <c r="B46" s="12">
        <v>35</v>
      </c>
      <c r="C46" s="13" t="s">
        <v>85</v>
      </c>
      <c r="D46" s="14">
        <v>1</v>
      </c>
      <c r="E46" s="15">
        <f t="shared" si="1"/>
        <v>3.7383177570093456E-4</v>
      </c>
    </row>
    <row r="47" spans="1:5" ht="20.100000000000001" customHeight="1" x14ac:dyDescent="0.3">
      <c r="A47" s="11"/>
      <c r="B47" s="12">
        <v>36</v>
      </c>
      <c r="C47" s="13" t="s">
        <v>91</v>
      </c>
      <c r="D47" s="14">
        <v>1</v>
      </c>
      <c r="E47" s="15">
        <f t="shared" si="1"/>
        <v>3.7383177570093456E-4</v>
      </c>
    </row>
    <row r="48" spans="1:5" ht="20.100000000000001" customHeight="1" x14ac:dyDescent="0.3">
      <c r="A48" s="11"/>
      <c r="B48" s="12">
        <v>37</v>
      </c>
      <c r="C48" s="13" t="s">
        <v>92</v>
      </c>
      <c r="D48" s="14">
        <v>1</v>
      </c>
      <c r="E48" s="15">
        <f t="shared" si="1"/>
        <v>3.7383177570093456E-4</v>
      </c>
    </row>
    <row r="49" spans="1:5" ht="20.100000000000001" customHeight="1" x14ac:dyDescent="0.3">
      <c r="A49" s="11"/>
      <c r="B49" s="12">
        <v>38</v>
      </c>
      <c r="C49" s="13" t="s">
        <v>93</v>
      </c>
      <c r="D49" s="14">
        <v>1</v>
      </c>
      <c r="E49" s="15">
        <f t="shared" si="1"/>
        <v>3.7383177570093456E-4</v>
      </c>
    </row>
    <row r="50" spans="1:5" ht="20.100000000000001" customHeight="1" x14ac:dyDescent="0.3">
      <c r="A50" s="11"/>
      <c r="B50" s="12">
        <v>39</v>
      </c>
      <c r="C50" s="13" t="s">
        <v>96</v>
      </c>
      <c r="D50" s="14">
        <v>1</v>
      </c>
      <c r="E50" s="15">
        <f t="shared" si="1"/>
        <v>3.7383177570093456E-4</v>
      </c>
    </row>
    <row r="51" spans="1:5" ht="20.100000000000001" customHeight="1" x14ac:dyDescent="0.3">
      <c r="A51" s="11"/>
      <c r="B51" s="12">
        <v>40</v>
      </c>
      <c r="C51" s="13" t="s">
        <v>68</v>
      </c>
      <c r="D51" s="14">
        <v>0</v>
      </c>
      <c r="E51" s="15">
        <f t="shared" si="1"/>
        <v>0</v>
      </c>
    </row>
    <row r="52" spans="1:5" ht="20.100000000000001" customHeight="1" x14ac:dyDescent="0.3">
      <c r="A52" s="11"/>
      <c r="B52" s="12">
        <v>41</v>
      </c>
      <c r="C52" s="13" t="s">
        <v>146</v>
      </c>
      <c r="D52" s="14">
        <v>0</v>
      </c>
      <c r="E52" s="15">
        <f t="shared" si="1"/>
        <v>0</v>
      </c>
    </row>
    <row r="53" spans="1:5" ht="20.100000000000001" customHeight="1" x14ac:dyDescent="0.3">
      <c r="A53" s="11"/>
      <c r="B53" s="12">
        <v>42</v>
      </c>
      <c r="C53" s="13" t="s">
        <v>148</v>
      </c>
      <c r="D53" s="14">
        <v>0</v>
      </c>
      <c r="E53" s="15">
        <f t="shared" si="1"/>
        <v>0</v>
      </c>
    </row>
    <row r="54" spans="1:5" ht="20.100000000000001" customHeight="1" x14ac:dyDescent="0.3">
      <c r="A54" s="11"/>
      <c r="B54" s="12">
        <v>43</v>
      </c>
      <c r="C54" s="13" t="s">
        <v>84</v>
      </c>
      <c r="D54" s="14">
        <v>0</v>
      </c>
      <c r="E54" s="15">
        <f t="shared" si="1"/>
        <v>0</v>
      </c>
    </row>
    <row r="55" spans="1:5" ht="20.100000000000001" customHeight="1" x14ac:dyDescent="0.3">
      <c r="A55" s="11"/>
      <c r="B55" s="12">
        <v>44</v>
      </c>
      <c r="C55" s="13" t="s">
        <v>86</v>
      </c>
      <c r="D55" s="14">
        <v>0</v>
      </c>
      <c r="E55" s="15">
        <f t="shared" si="1"/>
        <v>0</v>
      </c>
    </row>
    <row r="56" spans="1:5" ht="20.100000000000001" customHeight="1" x14ac:dyDescent="0.3">
      <c r="A56" s="11"/>
      <c r="B56" s="12">
        <v>45</v>
      </c>
      <c r="C56" s="13" t="s">
        <v>88</v>
      </c>
      <c r="D56" s="14">
        <v>0</v>
      </c>
      <c r="E56" s="15">
        <f t="shared" si="1"/>
        <v>0</v>
      </c>
    </row>
    <row r="57" spans="1:5" ht="20.100000000000001" customHeight="1" x14ac:dyDescent="0.3">
      <c r="A57" s="11"/>
      <c r="B57" s="12">
        <v>46</v>
      </c>
      <c r="C57" s="13" t="s">
        <v>89</v>
      </c>
      <c r="D57" s="14">
        <v>0</v>
      </c>
      <c r="E57" s="15">
        <f t="shared" si="1"/>
        <v>0</v>
      </c>
    </row>
    <row r="58" spans="1:5" ht="20.100000000000001" customHeight="1" x14ac:dyDescent="0.3">
      <c r="A58" s="11"/>
      <c r="B58" s="12">
        <v>47</v>
      </c>
      <c r="C58" s="13" t="s">
        <v>94</v>
      </c>
      <c r="D58" s="14">
        <v>0</v>
      </c>
      <c r="E58" s="15">
        <f t="shared" si="1"/>
        <v>0</v>
      </c>
    </row>
    <row r="59" spans="1:5" ht="20.100000000000001" customHeight="1" x14ac:dyDescent="0.3">
      <c r="A59" s="11"/>
      <c r="B59" s="12">
        <v>48</v>
      </c>
      <c r="C59" s="13" t="s">
        <v>99</v>
      </c>
      <c r="D59" s="14">
        <v>0</v>
      </c>
      <c r="E59" s="15">
        <f t="shared" si="1"/>
        <v>0</v>
      </c>
    </row>
    <row r="60" spans="1:5" ht="20.100000000000001" customHeight="1" x14ac:dyDescent="0.3">
      <c r="A60" s="11"/>
      <c r="B60" s="12">
        <v>49</v>
      </c>
      <c r="C60" s="13" t="s">
        <v>151</v>
      </c>
      <c r="D60" s="14">
        <v>0</v>
      </c>
      <c r="E60" s="15">
        <f t="shared" si="1"/>
        <v>0</v>
      </c>
    </row>
    <row r="61" spans="1:5" ht="20.100000000000001" customHeight="1" x14ac:dyDescent="0.3">
      <c r="A61" s="11"/>
      <c r="B61" s="12">
        <v>50</v>
      </c>
      <c r="C61" s="13" t="s">
        <v>98</v>
      </c>
      <c r="D61" s="14">
        <v>0</v>
      </c>
      <c r="E61" s="15">
        <f t="shared" si="1"/>
        <v>0</v>
      </c>
    </row>
    <row r="62" spans="1:5" ht="20.100000000000001" customHeight="1" x14ac:dyDescent="0.3">
      <c r="A62" s="11"/>
      <c r="B62" s="12">
        <v>51</v>
      </c>
      <c r="C62" s="13" t="s">
        <v>101</v>
      </c>
      <c r="D62" s="14">
        <v>0</v>
      </c>
      <c r="E62" s="15">
        <f t="shared" si="1"/>
        <v>0</v>
      </c>
    </row>
    <row r="63" spans="1:5" ht="20.100000000000001" customHeight="1" x14ac:dyDescent="0.3">
      <c r="A63" s="11"/>
      <c r="B63" s="12">
        <v>52</v>
      </c>
      <c r="C63" s="13" t="s">
        <v>100</v>
      </c>
      <c r="D63" s="14">
        <v>0</v>
      </c>
      <c r="E63" s="15">
        <f t="shared" si="1"/>
        <v>0</v>
      </c>
    </row>
    <row r="64" spans="1:5" ht="20.100000000000001" customHeight="1" x14ac:dyDescent="0.25">
      <c r="A64" s="11"/>
      <c r="B64" s="12">
        <v>8</v>
      </c>
      <c r="C64" s="25" t="s">
        <v>103</v>
      </c>
      <c r="D64" s="14">
        <v>166</v>
      </c>
      <c r="E64" s="15">
        <f t="shared" si="1"/>
        <v>6.2056074766355142E-2</v>
      </c>
    </row>
    <row r="65" spans="1:5" ht="20.100000000000001" customHeight="1" thickBot="1" x14ac:dyDescent="0.4">
      <c r="A65" s="11"/>
      <c r="B65" s="66" t="s">
        <v>2</v>
      </c>
      <c r="C65" s="39"/>
      <c r="D65" s="19">
        <f>SUM(D13:D64)</f>
        <v>2675</v>
      </c>
      <c r="E65" s="16">
        <f>SUM(E13:E64)</f>
        <v>1</v>
      </c>
    </row>
    <row r="66" spans="1:5" x14ac:dyDescent="0.25">
      <c r="B66" s="51" t="s">
        <v>116</v>
      </c>
      <c r="C66" s="8"/>
    </row>
  </sheetData>
  <autoFilter ref="B12:E57">
    <sortState ref="B13:E66">
      <sortCondition descending="1" ref="D12:D59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{F21016D9-1A6F-48D4-A3E1-6BDDB6283742}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{5275E31A-9A42-4E70-A315-5DDB40C6F4DF}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{D4A0A90C-665B-46E1-B5E7-8FDA980A8755}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{6A9EE569-ECFA-4884-ADAC-B1E6AD28D806}</x14:id>
        </ext>
      </extLst>
    </cfRule>
  </conditionalFormatting>
  <conditionalFormatting sqref="E13:E6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{CEE0B64F-F572-4C65-BDD7-8B86D016CD2E}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1016D9-1A6F-48D4-A3E1-6BDDB62837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275E31A-9A42-4E70-A315-5DDB40C6F4D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D4A0A90C-665B-46E1-B5E7-8FDA980A87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A9EE569-ECFA-4884-ADAC-B1E6AD28D80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CEE0B64F-F572-4C65-BDD7-8B86D016CD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>
      <selection activeCell="F72" sqref="F72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130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CONTENEDOR!AA5</f>
        <v>45</v>
      </c>
      <c r="E13" s="15">
        <f>D13/$D$65</f>
        <v>1.6822429906542057E-2</v>
      </c>
    </row>
    <row r="14" spans="1:11" ht="20.100000000000001" customHeight="1" x14ac:dyDescent="0.3">
      <c r="A14" s="11"/>
      <c r="B14" s="12">
        <v>2</v>
      </c>
      <c r="C14" s="13" t="str">
        <f>CONTENEDOR!F9</f>
        <v>Asesinato</v>
      </c>
      <c r="D14" s="14">
        <f>CONTENEDOR!AA9</f>
        <v>3</v>
      </c>
      <c r="E14" s="15">
        <f t="shared" ref="E14:E65" si="0">D14/$D$65</f>
        <v>1.1214953271028037E-3</v>
      </c>
    </row>
    <row r="15" spans="1:11" ht="20.100000000000001" customHeight="1" x14ac:dyDescent="0.3">
      <c r="A15" s="11"/>
      <c r="B15" s="12">
        <v>3</v>
      </c>
      <c r="C15" s="13" t="str">
        <f>CONTENEDOR!F6</f>
        <v>Acoso sexual</v>
      </c>
      <c r="D15" s="14">
        <f>CONTENEDOR!AA6</f>
        <v>13</v>
      </c>
      <c r="E15" s="15">
        <f t="shared" si="0"/>
        <v>4.8598130841121497E-3</v>
      </c>
    </row>
    <row r="16" spans="1:11" ht="20.100000000000001" customHeight="1" x14ac:dyDescent="0.3">
      <c r="A16" s="11"/>
      <c r="B16" s="12">
        <v>4</v>
      </c>
      <c r="C16" s="13" t="str">
        <f>CONTENEDOR!F18</f>
        <v>Desfalco</v>
      </c>
      <c r="D16" s="14">
        <f>CONTENEDOR!AA18</f>
        <v>0</v>
      </c>
      <c r="E16" s="15">
        <f t="shared" si="0"/>
        <v>0</v>
      </c>
    </row>
    <row r="17" spans="1:5" ht="20.100000000000001" customHeight="1" x14ac:dyDescent="0.3">
      <c r="A17" s="11"/>
      <c r="B17" s="12">
        <v>5</v>
      </c>
      <c r="C17" s="13" t="str">
        <f>CONTENEDOR!F8</f>
        <v>Amenazas</v>
      </c>
      <c r="D17" s="14">
        <f>CONTENEDOR!AA8</f>
        <v>197</v>
      </c>
      <c r="E17" s="15">
        <f t="shared" si="0"/>
        <v>7.3644859813084107E-2</v>
      </c>
    </row>
    <row r="18" spans="1:5" ht="20.100000000000001" customHeight="1" x14ac:dyDescent="0.3">
      <c r="A18" s="11"/>
      <c r="B18" s="12">
        <v>6</v>
      </c>
      <c r="C18" s="13" t="str">
        <f>CONTENEDOR!F7</f>
        <v>Agresión sexual</v>
      </c>
      <c r="D18" s="14">
        <f>CONTENEDOR!AA7</f>
        <v>13</v>
      </c>
      <c r="E18" s="15">
        <f t="shared" si="0"/>
        <v>4.8598130841121497E-3</v>
      </c>
    </row>
    <row r="19" spans="1:5" ht="20.100000000000001" customHeight="1" x14ac:dyDescent="0.3">
      <c r="A19" s="11"/>
      <c r="B19" s="12">
        <v>7</v>
      </c>
      <c r="C19" s="13" t="str">
        <f>CONTENEDOR!F11</f>
        <v>Código del trabajo</v>
      </c>
      <c r="D19" s="14">
        <f>CONTENEDOR!AA11</f>
        <v>0</v>
      </c>
      <c r="E19" s="15">
        <f t="shared" si="0"/>
        <v>0</v>
      </c>
    </row>
    <row r="20" spans="1:5" ht="20.100000000000001" customHeight="1" x14ac:dyDescent="0.3">
      <c r="A20" s="11"/>
      <c r="B20" s="12">
        <v>8</v>
      </c>
      <c r="C20" s="13" t="str">
        <f>CONTENEDOR!F15</f>
        <v>Crímenes y delitos de alta tecnología</v>
      </c>
      <c r="D20" s="14">
        <f>CONTENEDOR!AA15</f>
        <v>6</v>
      </c>
      <c r="E20" s="15">
        <f t="shared" si="0"/>
        <v>2.2429906542056075E-3</v>
      </c>
    </row>
    <row r="21" spans="1:5" ht="20.100000000000001" customHeight="1" x14ac:dyDescent="0.3">
      <c r="A21" s="11"/>
      <c r="B21" s="12">
        <v>9</v>
      </c>
      <c r="C21" s="13" t="str">
        <f>CONTENEDOR!F10</f>
        <v>Asociación de malhechores</v>
      </c>
      <c r="D21" s="14">
        <f>CONTENEDOR!AA10</f>
        <v>28</v>
      </c>
      <c r="E21" s="15">
        <f t="shared" si="0"/>
        <v>1.0467289719626169E-2</v>
      </c>
    </row>
    <row r="22" spans="1:5" ht="20.100000000000001" customHeight="1" x14ac:dyDescent="0.3">
      <c r="A22" s="11"/>
      <c r="B22" s="12">
        <v>10</v>
      </c>
      <c r="C22" s="13" t="str">
        <f>CONTENEDOR!F12</f>
        <v>Código menor NNA</v>
      </c>
      <c r="D22" s="14">
        <f>CONTENEDOR!AA12</f>
        <v>68</v>
      </c>
      <c r="E22" s="15">
        <f t="shared" si="0"/>
        <v>2.5420560747663551E-2</v>
      </c>
    </row>
    <row r="23" spans="1:5" ht="20.100000000000001" customHeight="1" x14ac:dyDescent="0.3">
      <c r="A23" s="11"/>
      <c r="B23" s="12">
        <v>11</v>
      </c>
      <c r="C23" s="13" t="str">
        <f>CONTENEDOR!F13</f>
        <v>Complicidad</v>
      </c>
      <c r="D23" s="14">
        <f>CONTENEDOR!AA13</f>
        <v>1</v>
      </c>
      <c r="E23" s="15">
        <f t="shared" si="0"/>
        <v>3.7383177570093456E-4</v>
      </c>
    </row>
    <row r="24" spans="1:5" ht="20.100000000000001" customHeight="1" x14ac:dyDescent="0.3">
      <c r="A24" s="11"/>
      <c r="B24" s="12">
        <v>12</v>
      </c>
      <c r="C24" s="13" t="str">
        <f>CONTENEDOR!F14</f>
        <v>Contrabando</v>
      </c>
      <c r="D24" s="14">
        <f>CONTENEDOR!AA14</f>
        <v>1</v>
      </c>
      <c r="E24" s="15">
        <f t="shared" si="0"/>
        <v>3.7383177570093456E-4</v>
      </c>
    </row>
    <row r="25" spans="1:5" ht="20.100000000000001" customHeight="1" x14ac:dyDescent="0.3">
      <c r="A25" s="11"/>
      <c r="B25" s="12">
        <v>13</v>
      </c>
      <c r="C25" s="13" t="str">
        <f>CONTENEDOR!F19</f>
        <v>Droga sanciones y circunstancias agravantes</v>
      </c>
      <c r="D25" s="14">
        <f>CONTENEDOR!AA19</f>
        <v>0</v>
      </c>
      <c r="E25" s="15">
        <f t="shared" si="0"/>
        <v>0</v>
      </c>
    </row>
    <row r="26" spans="1:5" ht="20.100000000000001" customHeight="1" x14ac:dyDescent="0.3">
      <c r="A26" s="11"/>
      <c r="B26" s="12">
        <v>14</v>
      </c>
      <c r="C26" s="13" t="str">
        <f>CONTENEDOR!F22</f>
        <v>Droga sanciones y circunstancias agravantes</v>
      </c>
      <c r="D26" s="14">
        <f>CONTENEDOR!AA22</f>
        <v>8</v>
      </c>
      <c r="E26" s="15">
        <f t="shared" si="0"/>
        <v>2.9906542056074765E-3</v>
      </c>
    </row>
    <row r="27" spans="1:5" ht="20.100000000000001" customHeight="1" x14ac:dyDescent="0.3">
      <c r="A27" s="11"/>
      <c r="B27" s="12">
        <v>15</v>
      </c>
      <c r="C27" s="13" t="str">
        <f>CONTENEDOR!F20</f>
        <v>Droga delitos y sanciones</v>
      </c>
      <c r="D27" s="14">
        <f>CONTENEDOR!AA20</f>
        <v>1</v>
      </c>
      <c r="E27" s="15">
        <f t="shared" si="0"/>
        <v>3.7383177570093456E-4</v>
      </c>
    </row>
    <row r="28" spans="1:5" ht="20.100000000000001" customHeight="1" x14ac:dyDescent="0.3">
      <c r="A28" s="11"/>
      <c r="B28" s="12">
        <v>16</v>
      </c>
      <c r="C28" s="13" t="str">
        <f>CONTENEDOR!F16</f>
        <v>Daños a la cosa ajena</v>
      </c>
      <c r="D28" s="14">
        <f>CONTENEDOR!AA16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CONTENEDOR!F23</f>
        <v>Droga simple posesión</v>
      </c>
      <c r="D29" s="14">
        <f>CONTENEDOR!AA23</f>
        <v>212</v>
      </c>
      <c r="E29" s="15">
        <f t="shared" si="0"/>
        <v>7.9252336448598137E-2</v>
      </c>
    </row>
    <row r="30" spans="1:5" ht="20.100000000000001" customHeight="1" x14ac:dyDescent="0.3">
      <c r="A30" s="11"/>
      <c r="B30" s="12">
        <v>18</v>
      </c>
      <c r="C30" s="13" t="str">
        <f>CONTENEDOR!F32</f>
        <v>Incesto</v>
      </c>
      <c r="D30" s="14">
        <f>CONTENEDOR!AA32</f>
        <v>0</v>
      </c>
      <c r="E30" s="15">
        <f t="shared" si="0"/>
        <v>0</v>
      </c>
    </row>
    <row r="31" spans="1:5" ht="20.100000000000001" customHeight="1" x14ac:dyDescent="0.3">
      <c r="A31" s="11"/>
      <c r="B31" s="12">
        <v>19</v>
      </c>
      <c r="C31" s="13" t="str">
        <f>CONTENEDOR!F25</f>
        <v>Droga uso y tráfico</v>
      </c>
      <c r="D31" s="14">
        <f>CONTENEDOR!AA25</f>
        <v>2</v>
      </c>
      <c r="E31" s="15">
        <f t="shared" si="0"/>
        <v>7.4766355140186912E-4</v>
      </c>
    </row>
    <row r="32" spans="1:5" ht="20.100000000000001" customHeight="1" x14ac:dyDescent="0.3">
      <c r="A32" s="11"/>
      <c r="B32" s="12">
        <v>20</v>
      </c>
      <c r="C32" s="13" t="str">
        <f>CONTENEDOR!F26</f>
        <v>Envenenamiento</v>
      </c>
      <c r="D32" s="14">
        <f>CONTENEDOR!AA26</f>
        <v>1</v>
      </c>
      <c r="E32" s="15">
        <f t="shared" si="0"/>
        <v>3.7383177570093456E-4</v>
      </c>
    </row>
    <row r="33" spans="1:5" ht="20.100000000000001" customHeight="1" x14ac:dyDescent="0.3">
      <c r="A33" s="11"/>
      <c r="B33" s="12">
        <v>21</v>
      </c>
      <c r="C33" s="13" t="str">
        <f>CONTENEDOR!F27</f>
        <v>Estafa</v>
      </c>
      <c r="D33" s="14">
        <f>CONTENEDOR!AA27</f>
        <v>14</v>
      </c>
      <c r="E33" s="15">
        <f t="shared" si="0"/>
        <v>5.2336448598130844E-3</v>
      </c>
    </row>
    <row r="34" spans="1:5" ht="20.100000000000001" customHeight="1" x14ac:dyDescent="0.3">
      <c r="A34" s="11"/>
      <c r="B34" s="12">
        <v>22</v>
      </c>
      <c r="C34" s="13" t="str">
        <f>CONTENEDOR!F33</f>
        <v>Lavado de activo</v>
      </c>
      <c r="D34" s="14">
        <f>CONTENEDOR!AA33</f>
        <v>2</v>
      </c>
      <c r="E34" s="15">
        <f t="shared" si="0"/>
        <v>7.4766355140186912E-4</v>
      </c>
    </row>
    <row r="35" spans="1:5" ht="20.100000000000001" customHeight="1" x14ac:dyDescent="0.3">
      <c r="A35" s="11"/>
      <c r="B35" s="12">
        <v>23</v>
      </c>
      <c r="C35" s="13" t="str">
        <f>CONTENEDOR!F17</f>
        <v>Derechos humanos</v>
      </c>
      <c r="D35" s="14">
        <f>CONTENEDOR!AA17</f>
        <v>2</v>
      </c>
      <c r="E35" s="15">
        <f t="shared" si="0"/>
        <v>7.4766355140186912E-4</v>
      </c>
    </row>
    <row r="36" spans="1:5" ht="20.100000000000001" customHeight="1" x14ac:dyDescent="0.3">
      <c r="A36" s="11"/>
      <c r="B36" s="12">
        <v>24</v>
      </c>
      <c r="C36" s="13" t="str">
        <f>CONTENEDOR!F29</f>
        <v>Golpes y heridas</v>
      </c>
      <c r="D36" s="14">
        <f>CONTENEDOR!AA29</f>
        <v>82</v>
      </c>
      <c r="E36" s="15">
        <f t="shared" si="0"/>
        <v>3.0654205607476635E-2</v>
      </c>
    </row>
    <row r="37" spans="1:5" ht="20.100000000000001" customHeight="1" x14ac:dyDescent="0.3">
      <c r="A37" s="11"/>
      <c r="B37" s="12">
        <v>25</v>
      </c>
      <c r="C37" s="13" t="str">
        <f>CONTENEDOR!F42</f>
        <v xml:space="preserve">Propiedad industrial </v>
      </c>
      <c r="D37" s="14">
        <f>CONTENEDOR!AA42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CONTENEDOR!F24</f>
        <v xml:space="preserve">Droga traficante de droga </v>
      </c>
      <c r="D38" s="14">
        <f>CONTENEDOR!AA24</f>
        <v>137</v>
      </c>
      <c r="E38" s="15">
        <f t="shared" si="0"/>
        <v>5.1214953271028041E-2</v>
      </c>
    </row>
    <row r="39" spans="1:5" ht="20.100000000000001" customHeight="1" x14ac:dyDescent="0.3">
      <c r="A39" s="11"/>
      <c r="B39" s="12">
        <v>27</v>
      </c>
      <c r="C39" s="13" t="str">
        <f>CONTENEDOR!F34</f>
        <v xml:space="preserve">Ley de derechos de autor </v>
      </c>
      <c r="D39" s="14">
        <f>CONTENEDOR!AA34</f>
        <v>0</v>
      </c>
      <c r="E39" s="15">
        <f t="shared" si="0"/>
        <v>0</v>
      </c>
    </row>
    <row r="40" spans="1:5" ht="20.100000000000001" customHeight="1" x14ac:dyDescent="0.3">
      <c r="A40" s="11"/>
      <c r="B40" s="12">
        <v>28</v>
      </c>
      <c r="C40" s="13" t="str">
        <f>CONTENEDOR!F49</f>
        <v>Tentativa de estupro</v>
      </c>
      <c r="D40" s="14">
        <f>CONTENEDOR!AA49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CONTENEDOR!F30</f>
        <v>Homicidio</v>
      </c>
      <c r="D41" s="14">
        <f>CONTENEDOR!AA30</f>
        <v>24</v>
      </c>
      <c r="E41" s="15">
        <f t="shared" si="0"/>
        <v>8.9719626168224299E-3</v>
      </c>
    </row>
    <row r="42" spans="1:5" ht="20.100000000000001" customHeight="1" x14ac:dyDescent="0.3">
      <c r="A42" s="11"/>
      <c r="B42" s="12">
        <v>30</v>
      </c>
      <c r="C42" s="13" t="str">
        <f>CONTENEDOR!F35</f>
        <v>Ley de electricidad</v>
      </c>
      <c r="D42" s="14">
        <f>CONTENEDOR!AA35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31</v>
      </c>
      <c r="C43" s="13" t="str">
        <f>CONTENEDOR!F36</f>
        <v xml:space="preserve">Ley de medio ambiente </v>
      </c>
      <c r="D43" s="14">
        <f>CONTENEDOR!AA36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CONTENEDOR!F44</f>
        <v>Robo calificado</v>
      </c>
      <c r="D44" s="14">
        <f>CONTENEDOR!AA44</f>
        <v>718</v>
      </c>
      <c r="E44" s="15">
        <f t="shared" si="0"/>
        <v>0.26841121495327103</v>
      </c>
    </row>
    <row r="45" spans="1:5" ht="20.100000000000001" customHeight="1" x14ac:dyDescent="0.3">
      <c r="A45" s="11"/>
      <c r="B45" s="12">
        <v>33</v>
      </c>
      <c r="C45" s="13" t="str">
        <f>CONTENEDOR!F37</f>
        <v>Ley de tránsito</v>
      </c>
      <c r="D45" s="14">
        <f>CONTENEDOR!AA37</f>
        <v>2</v>
      </c>
      <c r="E45" s="15">
        <f t="shared" si="0"/>
        <v>7.4766355140186912E-4</v>
      </c>
    </row>
    <row r="46" spans="1:5" ht="20.100000000000001" customHeight="1" x14ac:dyDescent="0.3">
      <c r="A46" s="11"/>
      <c r="B46" s="12">
        <v>34</v>
      </c>
      <c r="C46" s="13" t="str">
        <f>CONTENEDOR!F40</f>
        <v>Otros</v>
      </c>
      <c r="D46" s="14">
        <f>CONTENEDOR!AA40</f>
        <v>166</v>
      </c>
      <c r="E46" s="15">
        <f t="shared" si="0"/>
        <v>6.2056074766355142E-2</v>
      </c>
    </row>
    <row r="47" spans="1:5" ht="20.100000000000001" customHeight="1" x14ac:dyDescent="0.3">
      <c r="A47" s="11"/>
      <c r="B47" s="12">
        <v>35</v>
      </c>
      <c r="C47" s="13" t="str">
        <f>CONTENEDOR!F45</f>
        <v>Robo simple</v>
      </c>
      <c r="D47" s="14">
        <f>CONTENEDOR!AA45</f>
        <v>172</v>
      </c>
      <c r="E47" s="15">
        <f t="shared" si="0"/>
        <v>6.4299065420560741E-2</v>
      </c>
    </row>
    <row r="48" spans="1:5" ht="20.100000000000001" customHeight="1" x14ac:dyDescent="0.3">
      <c r="A48" s="11"/>
      <c r="B48" s="12">
        <v>36</v>
      </c>
      <c r="C48" s="13" t="str">
        <f>CONTENEDOR!F46</f>
        <v>Secuestro</v>
      </c>
      <c r="D48" s="14">
        <f>CONTENEDOR!AA46</f>
        <v>1</v>
      </c>
      <c r="E48" s="15">
        <f t="shared" si="0"/>
        <v>3.7383177570093456E-4</v>
      </c>
    </row>
    <row r="49" spans="1:5" ht="20.100000000000001" customHeight="1" x14ac:dyDescent="0.3">
      <c r="A49" s="11"/>
      <c r="B49" s="12">
        <v>37</v>
      </c>
      <c r="C49" s="13" t="str">
        <f>CONTENEDOR!F47</f>
        <v>Seducción</v>
      </c>
      <c r="D49" s="14">
        <f>CONTENEDOR!AA47</f>
        <v>1</v>
      </c>
      <c r="E49" s="15">
        <f t="shared" si="0"/>
        <v>3.7383177570093456E-4</v>
      </c>
    </row>
    <row r="50" spans="1:5" ht="20.100000000000001" customHeight="1" x14ac:dyDescent="0.3">
      <c r="A50" s="11"/>
      <c r="B50" s="12">
        <v>38</v>
      </c>
      <c r="C50" s="13" t="str">
        <f>CONTENEDOR!F50</f>
        <v>Tentativa de homicidio</v>
      </c>
      <c r="D50" s="14">
        <f>CONTENEDOR!AA50</f>
        <v>8</v>
      </c>
      <c r="E50" s="15">
        <f t="shared" si="0"/>
        <v>2.9906542056074765E-3</v>
      </c>
    </row>
    <row r="51" spans="1:5" ht="20.100000000000001" customHeight="1" x14ac:dyDescent="0.3">
      <c r="A51" s="11"/>
      <c r="B51" s="12">
        <v>39</v>
      </c>
      <c r="C51" s="13" t="str">
        <f>CONTENEDOR!F21</f>
        <v>Droga distribución de droga</v>
      </c>
      <c r="D51" s="14">
        <f>CONTENEDOR!AA21</f>
        <v>167</v>
      </c>
      <c r="E51" s="15">
        <f t="shared" si="0"/>
        <v>6.2429906542056074E-2</v>
      </c>
    </row>
    <row r="52" spans="1:5" ht="20.100000000000001" customHeight="1" x14ac:dyDescent="0.3">
      <c r="A52" s="11"/>
      <c r="B52" s="12">
        <v>40</v>
      </c>
      <c r="C52" s="13" t="str">
        <f>CONTENEDOR!F28</f>
        <v>Falsificación</v>
      </c>
      <c r="D52" s="14">
        <f>CONTENEDOR!AA28</f>
        <v>3</v>
      </c>
      <c r="E52" s="15">
        <f t="shared" si="0"/>
        <v>1.1214953271028037E-3</v>
      </c>
    </row>
    <row r="53" spans="1:5" ht="20.100000000000001" customHeight="1" x14ac:dyDescent="0.3">
      <c r="A53" s="11"/>
      <c r="B53" s="12">
        <v>41</v>
      </c>
      <c r="C53" s="13" t="str">
        <f>CONTENEDOR!F31</f>
        <v>Incendio</v>
      </c>
      <c r="D53" s="14">
        <f>CONTENEDOR!AA31</f>
        <v>6</v>
      </c>
      <c r="E53" s="15">
        <f t="shared" si="0"/>
        <v>2.2429906542056075E-3</v>
      </c>
    </row>
    <row r="54" spans="1:5" ht="20.100000000000001" customHeight="1" x14ac:dyDescent="0.3">
      <c r="A54" s="11"/>
      <c r="B54" s="12">
        <v>42</v>
      </c>
      <c r="C54" s="13" t="str">
        <f>CONTENEDOR!F38</f>
        <v>Ley general de migración</v>
      </c>
      <c r="D54" s="14">
        <f>CONTENEDOR!AA38</f>
        <v>3</v>
      </c>
      <c r="E54" s="15">
        <f t="shared" si="0"/>
        <v>1.1214953271028037E-3</v>
      </c>
    </row>
    <row r="55" spans="1:5" ht="20.100000000000001" customHeight="1" x14ac:dyDescent="0.3">
      <c r="A55" s="11"/>
      <c r="B55" s="12">
        <v>43</v>
      </c>
      <c r="C55" s="13" t="str">
        <f>CONTENEDOR!F39</f>
        <v>Ley general de salud</v>
      </c>
      <c r="D55" s="14">
        <f>CONTENEDOR!AA39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CONTENEDOR!F41</f>
        <v>Porte y tenencia de armas</v>
      </c>
      <c r="D56" s="14">
        <f>CONTENEDOR!AA41</f>
        <v>16</v>
      </c>
      <c r="E56" s="15">
        <f t="shared" si="0"/>
        <v>5.981308411214953E-3</v>
      </c>
    </row>
    <row r="57" spans="1:5" ht="20.100000000000001" customHeight="1" x14ac:dyDescent="0.3">
      <c r="A57" s="11"/>
      <c r="B57" s="12">
        <v>45</v>
      </c>
      <c r="C57" s="13" t="str">
        <f>CONTENEDOR!F43</f>
        <v>Rebelión</v>
      </c>
      <c r="D57" s="14">
        <f>CONTENEDOR!AA43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tr">
        <f>CONTENEDOR!F48</f>
        <v>Tentativa de asesinato</v>
      </c>
      <c r="D58" s="14">
        <f>CONTENEDOR!AA48</f>
        <v>0</v>
      </c>
      <c r="E58" s="15">
        <f t="shared" si="0"/>
        <v>0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CONTENEDOR!AA51</f>
        <v>20</v>
      </c>
      <c r="E59" s="15">
        <f t="shared" si="0"/>
        <v>7.4766355140186919E-3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CONTENEDOR!AA52</f>
        <v>9</v>
      </c>
      <c r="E60" s="15">
        <f t="shared" si="0"/>
        <v>3.3644859813084112E-3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CONTENEDOR!AA53</f>
        <v>4</v>
      </c>
      <c r="E61" s="15">
        <f t="shared" si="0"/>
        <v>1.4953271028037382E-3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CONTENEDOR!AA54</f>
        <v>8</v>
      </c>
      <c r="E62" s="15">
        <f t="shared" si="0"/>
        <v>2.9906542056074765E-3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CONTENEDOR!AA55</f>
        <v>283</v>
      </c>
      <c r="E63" s="15">
        <f t="shared" si="0"/>
        <v>0.10579439252336449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CONTENEDOR!AA56</f>
        <v>228</v>
      </c>
      <c r="E64" s="15">
        <f t="shared" si="0"/>
        <v>8.5233644859813079E-2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2675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{0F06A339-442D-44EA-BF4A-BD4D63EF52C1}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{646B1ACE-1CC7-488D-8472-6BFBE972E80E}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{7D444B74-558A-45CB-9516-0EA59B674687}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{994B3BB6-B2D7-42D3-8346-E4AF39C44FC8}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{6A6AA062-7284-43B8-954E-E6E4AC8F316D}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06A339-442D-44EA-BF4A-BD4D63EF52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46B1ACE-1CC7-488D-8472-6BFBE972E80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7D444B74-558A-45CB-9516-0EA59B6746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94B3BB6-B2D7-42D3-8346-E4AF39C44FC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6A6AA062-7284-43B8-954E-E6E4AC8F31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23" workbookViewId="0">
      <selection activeCell="F68" sqref="F68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131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CONTENEDOR!AB5</f>
        <v>22</v>
      </c>
      <c r="E13" s="15">
        <f>D13/$D$65</f>
        <v>3.9355992844364938E-2</v>
      </c>
    </row>
    <row r="14" spans="1:11" ht="20.100000000000001" customHeight="1" x14ac:dyDescent="0.3">
      <c r="A14" s="11"/>
      <c r="B14" s="12">
        <v>2</v>
      </c>
      <c r="C14" s="13" t="str">
        <f>CONTENEDOR!F8</f>
        <v>Amenazas</v>
      </c>
      <c r="D14" s="14">
        <f>CONTENEDOR!AB8</f>
        <v>90</v>
      </c>
      <c r="E14" s="15">
        <f t="shared" ref="E14:E65" si="0">D14/$D$65</f>
        <v>0.16100178890876565</v>
      </c>
    </row>
    <row r="15" spans="1:11" ht="20.100000000000001" customHeight="1" x14ac:dyDescent="0.3">
      <c r="A15" s="11"/>
      <c r="B15" s="12">
        <v>3</v>
      </c>
      <c r="C15" s="13" t="str">
        <f>CONTENEDOR!F6</f>
        <v>Acoso sexual</v>
      </c>
      <c r="D15" s="14">
        <f>CONTENEDOR!AB6</f>
        <v>11</v>
      </c>
      <c r="E15" s="15">
        <f t="shared" si="0"/>
        <v>1.9677996422182469E-2</v>
      </c>
    </row>
    <row r="16" spans="1:11" ht="20.100000000000001" customHeight="1" x14ac:dyDescent="0.3">
      <c r="A16" s="11"/>
      <c r="B16" s="12">
        <v>4</v>
      </c>
      <c r="C16" s="13" t="str">
        <f>CONTENEDOR!F12</f>
        <v>Código menor NNA</v>
      </c>
      <c r="D16" s="14">
        <f>CONTENEDOR!AB12</f>
        <v>60</v>
      </c>
      <c r="E16" s="15">
        <f t="shared" si="0"/>
        <v>0.1073345259391771</v>
      </c>
    </row>
    <row r="17" spans="1:5" ht="20.100000000000001" customHeight="1" x14ac:dyDescent="0.3">
      <c r="A17" s="11"/>
      <c r="B17" s="12">
        <v>5</v>
      </c>
      <c r="C17" s="13" t="str">
        <f>CONTENEDOR!F7</f>
        <v>Agresión sexual</v>
      </c>
      <c r="D17" s="14">
        <f>CONTENEDOR!AB7</f>
        <v>2</v>
      </c>
      <c r="E17" s="15">
        <f t="shared" si="0"/>
        <v>3.5778175313059034E-3</v>
      </c>
    </row>
    <row r="18" spans="1:5" ht="20.100000000000001" customHeight="1" x14ac:dyDescent="0.3">
      <c r="A18" s="11"/>
      <c r="B18" s="12">
        <v>6</v>
      </c>
      <c r="C18" s="13" t="str">
        <f>CONTENEDOR!F10</f>
        <v>Asociación de malhechores</v>
      </c>
      <c r="D18" s="14">
        <f>CONTENEDOR!AB10</f>
        <v>0</v>
      </c>
      <c r="E18" s="15">
        <f t="shared" si="0"/>
        <v>0</v>
      </c>
    </row>
    <row r="19" spans="1:5" ht="20.100000000000001" customHeight="1" x14ac:dyDescent="0.3">
      <c r="A19" s="11"/>
      <c r="B19" s="12">
        <v>7</v>
      </c>
      <c r="C19" s="13" t="str">
        <f>CONTENEDOR!F9</f>
        <v>Asesinato</v>
      </c>
      <c r="D19" s="14">
        <f>CONTENEDOR!AB9</f>
        <v>0</v>
      </c>
      <c r="E19" s="15">
        <f t="shared" si="0"/>
        <v>0</v>
      </c>
    </row>
    <row r="20" spans="1:5" ht="20.100000000000001" customHeight="1" x14ac:dyDescent="0.3">
      <c r="A20" s="11"/>
      <c r="B20" s="12">
        <v>8</v>
      </c>
      <c r="C20" s="13" t="str">
        <f>CONTENEDOR!F13</f>
        <v>Complicidad</v>
      </c>
      <c r="D20" s="14">
        <f>CONTENEDOR!AB13</f>
        <v>0</v>
      </c>
      <c r="E20" s="15">
        <f t="shared" si="0"/>
        <v>0</v>
      </c>
    </row>
    <row r="21" spans="1:5" ht="20.100000000000001" customHeight="1" x14ac:dyDescent="0.3">
      <c r="A21" s="11"/>
      <c r="B21" s="12">
        <v>9</v>
      </c>
      <c r="C21" s="13" t="str">
        <f>CONTENEDOR!F18</f>
        <v>Desfalco</v>
      </c>
      <c r="D21" s="14">
        <f>CONTENEDOR!AB18</f>
        <v>0</v>
      </c>
      <c r="E21" s="15">
        <f t="shared" si="0"/>
        <v>0</v>
      </c>
    </row>
    <row r="22" spans="1:5" ht="20.100000000000001" customHeight="1" x14ac:dyDescent="0.3">
      <c r="A22" s="11"/>
      <c r="B22" s="12">
        <v>10</v>
      </c>
      <c r="C22" s="13" t="str">
        <f>CONTENEDOR!F32</f>
        <v>Incesto</v>
      </c>
      <c r="D22" s="14">
        <f>CONTENEDOR!AB32</f>
        <v>0</v>
      </c>
      <c r="E22" s="15">
        <f t="shared" si="0"/>
        <v>0</v>
      </c>
    </row>
    <row r="23" spans="1:5" ht="20.100000000000001" customHeight="1" x14ac:dyDescent="0.3">
      <c r="A23" s="11"/>
      <c r="B23" s="12">
        <v>11</v>
      </c>
      <c r="C23" s="13" t="str">
        <f>CONTENEDOR!F16</f>
        <v>Daños a la cosa ajena</v>
      </c>
      <c r="D23" s="14">
        <f>CONTENEDOR!AB16</f>
        <v>1</v>
      </c>
      <c r="E23" s="15">
        <f t="shared" si="0"/>
        <v>1.7889087656529517E-3</v>
      </c>
    </row>
    <row r="24" spans="1:5" ht="20.100000000000001" customHeight="1" x14ac:dyDescent="0.3">
      <c r="A24" s="11"/>
      <c r="B24" s="12">
        <v>12</v>
      </c>
      <c r="C24" s="13" t="str">
        <f>CONTENEDOR!F25</f>
        <v>Droga uso y tráfico</v>
      </c>
      <c r="D24" s="14">
        <f>CONTENEDOR!AB25</f>
        <v>0</v>
      </c>
      <c r="E24" s="15">
        <f t="shared" si="0"/>
        <v>0</v>
      </c>
    </row>
    <row r="25" spans="1:5" ht="20.100000000000001" customHeight="1" x14ac:dyDescent="0.3">
      <c r="A25" s="11"/>
      <c r="B25" s="12">
        <v>13</v>
      </c>
      <c r="C25" s="13" t="str">
        <f>CONTENEDOR!F19</f>
        <v>Droga sanciones y circunstancias agravantes</v>
      </c>
      <c r="D25" s="14">
        <f>CONTENEDOR!AB19</f>
        <v>0</v>
      </c>
      <c r="E25" s="15">
        <f t="shared" si="0"/>
        <v>0</v>
      </c>
    </row>
    <row r="26" spans="1:5" ht="20.100000000000001" customHeight="1" x14ac:dyDescent="0.3">
      <c r="A26" s="11"/>
      <c r="B26" s="12">
        <v>14</v>
      </c>
      <c r="C26" s="13" t="str">
        <f>CONTENEDOR!F22</f>
        <v>Droga sanciones y circunstancias agravantes</v>
      </c>
      <c r="D26" s="14">
        <f>CONTENEDOR!AB22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CONTENEDOR!F17</f>
        <v>Derechos humanos</v>
      </c>
      <c r="D27" s="14">
        <f>CONTENEDOR!AB17</f>
        <v>0</v>
      </c>
      <c r="E27" s="15">
        <f t="shared" si="0"/>
        <v>0</v>
      </c>
    </row>
    <row r="28" spans="1:5" ht="20.100000000000001" customHeight="1" x14ac:dyDescent="0.3">
      <c r="A28" s="11"/>
      <c r="B28" s="12">
        <v>16</v>
      </c>
      <c r="C28" s="13" t="str">
        <f>CONTENEDOR!F23</f>
        <v>Droga simple posesión</v>
      </c>
      <c r="D28" s="14">
        <f>CONTENEDOR!AB23</f>
        <v>14</v>
      </c>
      <c r="E28" s="15">
        <f t="shared" si="0"/>
        <v>2.5044722719141325E-2</v>
      </c>
    </row>
    <row r="29" spans="1:5" ht="20.100000000000001" customHeight="1" x14ac:dyDescent="0.3">
      <c r="A29" s="11"/>
      <c r="B29" s="12">
        <v>17</v>
      </c>
      <c r="C29" s="13" t="str">
        <f>CONTENEDOR!F27</f>
        <v>Estafa</v>
      </c>
      <c r="D29" s="14">
        <f>CONTENEDOR!AB27</f>
        <v>7</v>
      </c>
      <c r="E29" s="15">
        <f t="shared" si="0"/>
        <v>1.2522361359570662E-2</v>
      </c>
    </row>
    <row r="30" spans="1:5" ht="20.100000000000001" customHeight="1" x14ac:dyDescent="0.3">
      <c r="A30" s="11"/>
      <c r="B30" s="12">
        <v>18</v>
      </c>
      <c r="C30" s="13" t="str">
        <f>CONTENEDOR!F15</f>
        <v>Crímenes y delitos de alta tecnología</v>
      </c>
      <c r="D30" s="14">
        <f>CONTENEDOR!AB15</f>
        <v>2</v>
      </c>
      <c r="E30" s="15">
        <f t="shared" si="0"/>
        <v>3.5778175313059034E-3</v>
      </c>
    </row>
    <row r="31" spans="1:5" ht="20.100000000000001" customHeight="1" x14ac:dyDescent="0.3">
      <c r="A31" s="11"/>
      <c r="B31" s="12">
        <v>19</v>
      </c>
      <c r="C31" s="13" t="str">
        <f>CONTENEDOR!F21</f>
        <v>Droga distribución de droga</v>
      </c>
      <c r="D31" s="14">
        <f>CONTENEDOR!AB21</f>
        <v>0</v>
      </c>
      <c r="E31" s="15">
        <f t="shared" si="0"/>
        <v>0</v>
      </c>
    </row>
    <row r="32" spans="1:5" ht="20.100000000000001" customHeight="1" x14ac:dyDescent="0.3">
      <c r="A32" s="11"/>
      <c r="B32" s="12">
        <v>20</v>
      </c>
      <c r="C32" s="13" t="str">
        <f>CONTENEDOR!F24</f>
        <v xml:space="preserve">Droga traficante de droga </v>
      </c>
      <c r="D32" s="14">
        <f>CONTENEDOR!AB24</f>
        <v>1</v>
      </c>
      <c r="E32" s="15">
        <f t="shared" si="0"/>
        <v>1.7889087656529517E-3</v>
      </c>
    </row>
    <row r="33" spans="1:5" ht="20.100000000000001" customHeight="1" x14ac:dyDescent="0.3">
      <c r="A33" s="11"/>
      <c r="B33" s="12">
        <v>21</v>
      </c>
      <c r="C33" s="13" t="str">
        <f>CONTENEDOR!F28</f>
        <v>Falsificación</v>
      </c>
      <c r="D33" s="14">
        <f>CONTENEDOR!AB28</f>
        <v>1</v>
      </c>
      <c r="E33" s="15">
        <f t="shared" si="0"/>
        <v>1.7889087656529517E-3</v>
      </c>
    </row>
    <row r="34" spans="1:5" ht="20.100000000000001" customHeight="1" x14ac:dyDescent="0.3">
      <c r="A34" s="11"/>
      <c r="B34" s="12">
        <v>22</v>
      </c>
      <c r="C34" s="13" t="str">
        <f>CONTENEDOR!F29</f>
        <v>Golpes y heridas</v>
      </c>
      <c r="D34" s="14">
        <f>CONTENEDOR!AB29</f>
        <v>33</v>
      </c>
      <c r="E34" s="15">
        <f t="shared" si="0"/>
        <v>5.9033989266547404E-2</v>
      </c>
    </row>
    <row r="35" spans="1:5" ht="20.100000000000001" customHeight="1" x14ac:dyDescent="0.3">
      <c r="A35" s="11"/>
      <c r="B35" s="12">
        <v>23</v>
      </c>
      <c r="C35" s="13" t="str">
        <f>CONTENEDOR!F37</f>
        <v>Ley de tránsito</v>
      </c>
      <c r="D35" s="14">
        <f>CONTENEDOR!AB37</f>
        <v>0</v>
      </c>
      <c r="E35" s="15">
        <f t="shared" si="0"/>
        <v>0</v>
      </c>
    </row>
    <row r="36" spans="1:5" ht="20.100000000000001" customHeight="1" x14ac:dyDescent="0.3">
      <c r="A36" s="11"/>
      <c r="B36" s="12">
        <v>24</v>
      </c>
      <c r="C36" s="13" t="str">
        <f>CONTENEDOR!F42</f>
        <v xml:space="preserve">Propiedad industrial </v>
      </c>
      <c r="D36" s="14">
        <f>CONTENEDOR!AB42</f>
        <v>0</v>
      </c>
      <c r="E36" s="15">
        <f t="shared" si="0"/>
        <v>0</v>
      </c>
    </row>
    <row r="37" spans="1:5" ht="20.100000000000001" customHeight="1" x14ac:dyDescent="0.3">
      <c r="A37" s="11"/>
      <c r="B37" s="12">
        <v>25</v>
      </c>
      <c r="C37" s="13" t="str">
        <f>CONTENEDOR!F11</f>
        <v>Código del trabajo</v>
      </c>
      <c r="D37" s="14">
        <f>CONTENEDOR!AB11</f>
        <v>1</v>
      </c>
      <c r="E37" s="15">
        <f t="shared" si="0"/>
        <v>1.7889087656529517E-3</v>
      </c>
    </row>
    <row r="38" spans="1:5" ht="20.100000000000001" customHeight="1" x14ac:dyDescent="0.3">
      <c r="A38" s="11"/>
      <c r="B38" s="12">
        <v>26</v>
      </c>
      <c r="C38" s="13" t="str">
        <f>CONTENEDOR!F14</f>
        <v>Contrabando</v>
      </c>
      <c r="D38" s="14">
        <f>CONTENEDOR!AB14</f>
        <v>0</v>
      </c>
      <c r="E38" s="15">
        <f t="shared" si="0"/>
        <v>0</v>
      </c>
    </row>
    <row r="39" spans="1:5" ht="20.100000000000001" customHeight="1" x14ac:dyDescent="0.3">
      <c r="A39" s="11"/>
      <c r="B39" s="12">
        <v>27</v>
      </c>
      <c r="C39" s="13" t="str">
        <f>CONTENEDOR!F20</f>
        <v>Droga delitos y sanciones</v>
      </c>
      <c r="D39" s="14">
        <f>CONTENEDOR!AB20</f>
        <v>0</v>
      </c>
      <c r="E39" s="15">
        <f t="shared" si="0"/>
        <v>0</v>
      </c>
    </row>
    <row r="40" spans="1:5" ht="20.100000000000001" customHeight="1" x14ac:dyDescent="0.3">
      <c r="A40" s="11"/>
      <c r="B40" s="12">
        <v>28</v>
      </c>
      <c r="C40" s="13" t="str">
        <f>CONTENEDOR!F26</f>
        <v>Envenenamiento</v>
      </c>
      <c r="D40" s="14">
        <f>CONTENEDOR!AB26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CONTENEDOR!F30</f>
        <v>Homicidio</v>
      </c>
      <c r="D41" s="14">
        <f>CONTENEDOR!AB30</f>
        <v>3</v>
      </c>
      <c r="E41" s="15">
        <f t="shared" si="0"/>
        <v>5.3667262969588547E-3</v>
      </c>
    </row>
    <row r="42" spans="1:5" ht="20.100000000000001" customHeight="1" x14ac:dyDescent="0.3">
      <c r="A42" s="11"/>
      <c r="B42" s="12">
        <v>30</v>
      </c>
      <c r="C42" s="13" t="str">
        <f>CONTENEDOR!F31</f>
        <v>Incendio</v>
      </c>
      <c r="D42" s="14">
        <f>CONTENEDOR!AB31</f>
        <v>1</v>
      </c>
      <c r="E42" s="15">
        <f t="shared" si="0"/>
        <v>1.7889087656529517E-3</v>
      </c>
    </row>
    <row r="43" spans="1:5" ht="20.100000000000001" customHeight="1" x14ac:dyDescent="0.3">
      <c r="A43" s="11"/>
      <c r="B43" s="12">
        <v>31</v>
      </c>
      <c r="C43" s="13" t="str">
        <f>CONTENEDOR!F33</f>
        <v>Lavado de activo</v>
      </c>
      <c r="D43" s="14">
        <f>CONTENEDOR!AB33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CONTENEDOR!F34</f>
        <v xml:space="preserve">Ley de derechos de autor </v>
      </c>
      <c r="D44" s="14">
        <f>CONTENEDOR!AB34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CONTENEDOR!F35</f>
        <v>Ley de electricidad</v>
      </c>
      <c r="D45" s="14">
        <f>CONTENEDOR!AB35</f>
        <v>0</v>
      </c>
      <c r="E45" s="15">
        <f t="shared" si="0"/>
        <v>0</v>
      </c>
    </row>
    <row r="46" spans="1:5" ht="20.100000000000001" customHeight="1" x14ac:dyDescent="0.3">
      <c r="A46" s="11"/>
      <c r="B46" s="12">
        <v>34</v>
      </c>
      <c r="C46" s="13" t="str">
        <f>CONTENEDOR!F36</f>
        <v xml:space="preserve">Ley de medio ambiente </v>
      </c>
      <c r="D46" s="14">
        <f>CONTENEDOR!AB36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CONTENEDOR!F38</f>
        <v>Ley general de migración</v>
      </c>
      <c r="D47" s="14">
        <f>CONTENEDOR!AB38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CONTENEDOR!F39</f>
        <v>Ley general de salud</v>
      </c>
      <c r="D48" s="14">
        <f>CONTENEDOR!AB39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CONTENEDOR!F40</f>
        <v>Otros</v>
      </c>
      <c r="D49" s="14">
        <f>CONTENEDOR!AB40</f>
        <v>26</v>
      </c>
      <c r="E49" s="15">
        <f t="shared" si="0"/>
        <v>4.6511627906976744E-2</v>
      </c>
    </row>
    <row r="50" spans="1:5" ht="20.100000000000001" customHeight="1" x14ac:dyDescent="0.3">
      <c r="A50" s="11"/>
      <c r="B50" s="12">
        <v>38</v>
      </c>
      <c r="C50" s="13" t="str">
        <f>CONTENEDOR!F41</f>
        <v>Porte y tenencia de armas</v>
      </c>
      <c r="D50" s="14">
        <f>CONTENEDOR!AB41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tr">
        <f>CONTENEDOR!F43</f>
        <v>Rebelión</v>
      </c>
      <c r="D51" s="14">
        <f>CONTENEDOR!AB43</f>
        <v>0</v>
      </c>
      <c r="E51" s="15">
        <f t="shared" si="0"/>
        <v>0</v>
      </c>
    </row>
    <row r="52" spans="1:5" ht="20.100000000000001" customHeight="1" x14ac:dyDescent="0.3">
      <c r="A52" s="11"/>
      <c r="B52" s="12">
        <v>40</v>
      </c>
      <c r="C52" s="13" t="str">
        <f>CONTENEDOR!F44</f>
        <v>Robo calificado</v>
      </c>
      <c r="D52" s="14">
        <f>CONTENEDOR!AB44</f>
        <v>113</v>
      </c>
      <c r="E52" s="15">
        <f t="shared" si="0"/>
        <v>0.20214669051878353</v>
      </c>
    </row>
    <row r="53" spans="1:5" ht="20.100000000000001" customHeight="1" x14ac:dyDescent="0.3">
      <c r="A53" s="11"/>
      <c r="B53" s="12">
        <v>41</v>
      </c>
      <c r="C53" s="13" t="str">
        <f>CONTENEDOR!F45</f>
        <v>Robo simple</v>
      </c>
      <c r="D53" s="14">
        <f>CONTENEDOR!AB45</f>
        <v>53</v>
      </c>
      <c r="E53" s="15">
        <f t="shared" si="0"/>
        <v>9.4812164579606437E-2</v>
      </c>
    </row>
    <row r="54" spans="1:5" ht="20.100000000000001" customHeight="1" x14ac:dyDescent="0.3">
      <c r="A54" s="11"/>
      <c r="B54" s="12">
        <v>42</v>
      </c>
      <c r="C54" s="13" t="str">
        <f>CONTENEDOR!F46</f>
        <v>Secuestro</v>
      </c>
      <c r="D54" s="14">
        <f>CONTENEDOR!AB46</f>
        <v>0</v>
      </c>
      <c r="E54" s="15">
        <f t="shared" si="0"/>
        <v>0</v>
      </c>
    </row>
    <row r="55" spans="1:5" ht="20.100000000000001" customHeight="1" x14ac:dyDescent="0.3">
      <c r="A55" s="11"/>
      <c r="B55" s="12">
        <v>43</v>
      </c>
      <c r="C55" s="13" t="str">
        <f>CONTENEDOR!F47</f>
        <v>Seducción</v>
      </c>
      <c r="D55" s="14">
        <f>CONTENEDOR!AB47</f>
        <v>1</v>
      </c>
      <c r="E55" s="15">
        <f t="shared" si="0"/>
        <v>1.7889087656529517E-3</v>
      </c>
    </row>
    <row r="56" spans="1:5" ht="20.100000000000001" customHeight="1" x14ac:dyDescent="0.3">
      <c r="A56" s="11"/>
      <c r="B56" s="12">
        <v>44</v>
      </c>
      <c r="C56" s="13" t="str">
        <f>CONTENEDOR!F48</f>
        <v>Tentativa de asesinato</v>
      </c>
      <c r="D56" s="14">
        <f>CONTENEDOR!AB48</f>
        <v>0</v>
      </c>
      <c r="E56" s="15">
        <f t="shared" si="0"/>
        <v>0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CONTENEDOR!AB49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CONTENEDOR!AB50</f>
        <v>0</v>
      </c>
      <c r="E58" s="15">
        <f t="shared" si="0"/>
        <v>0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CONTENEDOR!AB51</f>
        <v>3</v>
      </c>
      <c r="E59" s="15">
        <f t="shared" si="0"/>
        <v>5.3667262969588547E-3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CONTENEDOR!AB52</f>
        <v>4</v>
      </c>
      <c r="E60" s="15">
        <f t="shared" si="0"/>
        <v>7.1556350626118068E-3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CONTENEDOR!AB53</f>
        <v>1</v>
      </c>
      <c r="E61" s="15">
        <f t="shared" si="0"/>
        <v>1.7889087656529517E-3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CONTENEDOR!AB54</f>
        <v>2</v>
      </c>
      <c r="E62" s="15">
        <f t="shared" si="0"/>
        <v>3.5778175313059034E-3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CONTENEDOR!AB55</f>
        <v>27</v>
      </c>
      <c r="E63" s="15">
        <f t="shared" si="0"/>
        <v>4.8300536672629693E-2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CONTENEDOR!AB56</f>
        <v>80</v>
      </c>
      <c r="E64" s="15">
        <f t="shared" si="0"/>
        <v>0.14311270125223613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559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{F35B179E-F24F-4098-B2E6-D6E4B76EDEF1}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{B99FDE60-F34C-4046-A16F-2070F91428D0}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{EFE4EFF1-C72E-42DB-B321-2E75140D4472}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{954DE4DB-1944-43BD-A81D-D4ECE231C768}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{84820249-2EF8-48B0-B68D-D09E6BD63E0D}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5B179E-F24F-4098-B2E6-D6E4B76EDE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99FDE60-F34C-4046-A16F-2070F91428D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EFE4EFF1-C72E-42DB-B321-2E75140D44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54DE4DB-1944-43BD-A81D-D4ECE231C7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84820249-2EF8-48B0-B68D-D09E6BD63E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8" workbookViewId="0">
      <selection activeCell="C71" sqref="C71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132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CONTENEDOR!F6</f>
        <v>Acoso sexual</v>
      </c>
      <c r="D13" s="14">
        <f>CONTENEDOR!AC6</f>
        <v>8</v>
      </c>
      <c r="E13" s="15">
        <f>D13/$D$65</f>
        <v>1.4635931211123307E-3</v>
      </c>
    </row>
    <row r="14" spans="1:11" ht="20.100000000000001" customHeight="1" x14ac:dyDescent="0.3">
      <c r="A14" s="11"/>
      <c r="B14" s="12">
        <v>2</v>
      </c>
      <c r="C14" s="13" t="str">
        <f>CONTENEDOR!F9</f>
        <v>Asesinato</v>
      </c>
      <c r="D14" s="14">
        <f>CONTENEDOR!AC9</f>
        <v>2</v>
      </c>
      <c r="E14" s="15">
        <f t="shared" ref="E14:E65" si="0">D14/$D$65</f>
        <v>3.6589828027808267E-4</v>
      </c>
    </row>
    <row r="15" spans="1:11" ht="20.100000000000001" customHeight="1" x14ac:dyDescent="0.3">
      <c r="A15" s="11"/>
      <c r="B15" s="12">
        <v>3</v>
      </c>
      <c r="C15" s="13" t="str">
        <f>CONTENEDOR!F7</f>
        <v>Agresión sexual</v>
      </c>
      <c r="D15" s="14">
        <f>CONTENEDOR!AC7</f>
        <v>53</v>
      </c>
      <c r="E15" s="15">
        <f t="shared" si="0"/>
        <v>9.6963044273691915E-3</v>
      </c>
    </row>
    <row r="16" spans="1:11" ht="20.100000000000001" customHeight="1" x14ac:dyDescent="0.3">
      <c r="A16" s="11"/>
      <c r="B16" s="12">
        <v>4</v>
      </c>
      <c r="C16" s="13" t="str">
        <f>CONTENEDOR!F14</f>
        <v>Contrabando</v>
      </c>
      <c r="D16" s="14">
        <f>CONTENEDOR!AC14</f>
        <v>0</v>
      </c>
      <c r="E16" s="15">
        <f t="shared" si="0"/>
        <v>0</v>
      </c>
    </row>
    <row r="17" spans="1:5" ht="20.100000000000001" customHeight="1" x14ac:dyDescent="0.3">
      <c r="A17" s="11"/>
      <c r="B17" s="12">
        <v>5</v>
      </c>
      <c r="C17" s="13" t="str">
        <f>CONTENEDOR!F10</f>
        <v>Asociación de malhechores</v>
      </c>
      <c r="D17" s="14">
        <f>CONTENEDOR!AC10</f>
        <v>451</v>
      </c>
      <c r="E17" s="15">
        <f t="shared" si="0"/>
        <v>8.2510062202707651E-2</v>
      </c>
    </row>
    <row r="18" spans="1:5" ht="20.100000000000001" customHeight="1" x14ac:dyDescent="0.3">
      <c r="A18" s="11"/>
      <c r="B18" s="12">
        <v>6</v>
      </c>
      <c r="C18" s="13" t="str">
        <f>CONTENEDOR!F5</f>
        <v>Abuso de confianza</v>
      </c>
      <c r="D18" s="14">
        <f>CONTENEDOR!AC5</f>
        <v>82</v>
      </c>
      <c r="E18" s="15">
        <f t="shared" si="0"/>
        <v>1.500182949140139E-2</v>
      </c>
    </row>
    <row r="19" spans="1:5" ht="20.100000000000001" customHeight="1" x14ac:dyDescent="0.3">
      <c r="A19" s="11"/>
      <c r="B19" s="12">
        <v>7</v>
      </c>
      <c r="C19" s="13" t="str">
        <f>CONTENEDOR!F18</f>
        <v>Desfalco</v>
      </c>
      <c r="D19" s="14">
        <f>CONTENEDOR!AC18</f>
        <v>0</v>
      </c>
      <c r="E19" s="15">
        <f t="shared" si="0"/>
        <v>0</v>
      </c>
    </row>
    <row r="20" spans="1:5" ht="20.100000000000001" customHeight="1" x14ac:dyDescent="0.3">
      <c r="A20" s="11"/>
      <c r="B20" s="12">
        <v>8</v>
      </c>
      <c r="C20" s="13" t="str">
        <f>CONTENEDOR!F8</f>
        <v>Amenazas</v>
      </c>
      <c r="D20" s="14">
        <f>CONTENEDOR!AC8</f>
        <v>201</v>
      </c>
      <c r="E20" s="15">
        <f t="shared" si="0"/>
        <v>3.6772777167947308E-2</v>
      </c>
    </row>
    <row r="21" spans="1:5" ht="20.100000000000001" customHeight="1" x14ac:dyDescent="0.3">
      <c r="A21" s="11"/>
      <c r="B21" s="12">
        <v>9</v>
      </c>
      <c r="C21" s="13" t="str">
        <f>CONTENEDOR!F11</f>
        <v>Código del trabajo</v>
      </c>
      <c r="D21" s="14">
        <f>CONTENEDOR!AC11</f>
        <v>5</v>
      </c>
      <c r="E21" s="15">
        <f t="shared" si="0"/>
        <v>9.1474570069520673E-4</v>
      </c>
    </row>
    <row r="22" spans="1:5" ht="20.100000000000001" customHeight="1" x14ac:dyDescent="0.3">
      <c r="A22" s="11"/>
      <c r="B22" s="12">
        <v>10</v>
      </c>
      <c r="C22" s="13" t="str">
        <f>CONTENEDOR!F13</f>
        <v>Complicidad</v>
      </c>
      <c r="D22" s="14">
        <f>CONTENEDOR!AC13</f>
        <v>0</v>
      </c>
      <c r="E22" s="15">
        <f t="shared" si="0"/>
        <v>0</v>
      </c>
    </row>
    <row r="23" spans="1:5" ht="20.100000000000001" customHeight="1" x14ac:dyDescent="0.3">
      <c r="A23" s="11"/>
      <c r="B23" s="12">
        <v>11</v>
      </c>
      <c r="C23" s="13" t="str">
        <f>CONTENEDOR!F20</f>
        <v>Droga delitos y sanciones</v>
      </c>
      <c r="D23" s="14">
        <f>CONTENEDOR!AC20</f>
        <v>0</v>
      </c>
      <c r="E23" s="15">
        <f t="shared" si="0"/>
        <v>0</v>
      </c>
    </row>
    <row r="24" spans="1:5" ht="20.100000000000001" customHeight="1" x14ac:dyDescent="0.3">
      <c r="A24" s="11"/>
      <c r="B24" s="12">
        <v>12</v>
      </c>
      <c r="C24" s="13" t="str">
        <f>CONTENEDOR!F23</f>
        <v>Droga simple posesión</v>
      </c>
      <c r="D24" s="14">
        <f>CONTENEDOR!AC23</f>
        <v>260</v>
      </c>
      <c r="E24" s="15">
        <f t="shared" si="0"/>
        <v>4.7566776436150753E-2</v>
      </c>
    </row>
    <row r="25" spans="1:5" ht="20.100000000000001" customHeight="1" x14ac:dyDescent="0.3">
      <c r="A25" s="11"/>
      <c r="B25" s="12">
        <v>13</v>
      </c>
      <c r="C25" s="13" t="str">
        <f>CONTENEDOR!F22</f>
        <v>Droga sanciones y circunstancias agravantes</v>
      </c>
      <c r="D25" s="14">
        <f>CONTENEDOR!AC22</f>
        <v>3</v>
      </c>
      <c r="E25" s="15">
        <f t="shared" si="0"/>
        <v>5.4884742041712406E-4</v>
      </c>
    </row>
    <row r="26" spans="1:5" ht="20.100000000000001" customHeight="1" x14ac:dyDescent="0.3">
      <c r="A26" s="11"/>
      <c r="B26" s="12">
        <v>14</v>
      </c>
      <c r="C26" s="13" t="str">
        <f>CONTENEDOR!F15</f>
        <v>Crímenes y delitos de alta tecnología</v>
      </c>
      <c r="D26" s="14">
        <f>CONTENEDOR!AC15</f>
        <v>5</v>
      </c>
      <c r="E26" s="15">
        <f t="shared" si="0"/>
        <v>9.1474570069520673E-4</v>
      </c>
    </row>
    <row r="27" spans="1:5" ht="20.100000000000001" customHeight="1" x14ac:dyDescent="0.3">
      <c r="A27" s="11"/>
      <c r="B27" s="12">
        <v>15</v>
      </c>
      <c r="C27" s="13" t="str">
        <f>CONTENEDOR!F19</f>
        <v>Droga sanciones y circunstancias agravantes</v>
      </c>
      <c r="D27" s="14">
        <f>CONTENEDOR!AC19</f>
        <v>15</v>
      </c>
      <c r="E27" s="15">
        <f t="shared" si="0"/>
        <v>2.7442371020856204E-3</v>
      </c>
    </row>
    <row r="28" spans="1:5" ht="20.100000000000001" customHeight="1" x14ac:dyDescent="0.3">
      <c r="A28" s="11"/>
      <c r="B28" s="12">
        <v>16</v>
      </c>
      <c r="C28" s="13" t="str">
        <f>CONTENEDOR!F12</f>
        <v>Código menor NNA</v>
      </c>
      <c r="D28" s="14">
        <f>CONTENEDOR!AC12</f>
        <v>45</v>
      </c>
      <c r="E28" s="15">
        <f t="shared" si="0"/>
        <v>8.2327113062568603E-3</v>
      </c>
    </row>
    <row r="29" spans="1:5" ht="20.100000000000001" customHeight="1" x14ac:dyDescent="0.3">
      <c r="A29" s="11"/>
      <c r="B29" s="12">
        <v>17</v>
      </c>
      <c r="C29" s="13" t="str">
        <f>CONTENEDOR!F16</f>
        <v>Daños a la cosa ajena</v>
      </c>
      <c r="D29" s="14">
        <f>CONTENEDOR!AC16</f>
        <v>4</v>
      </c>
      <c r="E29" s="15">
        <f t="shared" si="0"/>
        <v>7.3179656055616534E-4</v>
      </c>
    </row>
    <row r="30" spans="1:5" ht="20.100000000000001" customHeight="1" x14ac:dyDescent="0.3">
      <c r="A30" s="11"/>
      <c r="B30" s="12">
        <v>18</v>
      </c>
      <c r="C30" s="13" t="str">
        <f>CONTENEDOR!F30</f>
        <v>Homicidio</v>
      </c>
      <c r="D30" s="14">
        <f>CONTENEDOR!AC30</f>
        <v>48</v>
      </c>
      <c r="E30" s="15">
        <f t="shared" si="0"/>
        <v>8.7815587266739849E-3</v>
      </c>
    </row>
    <row r="31" spans="1:5" ht="20.100000000000001" customHeight="1" x14ac:dyDescent="0.3">
      <c r="A31" s="11"/>
      <c r="B31" s="12">
        <v>19</v>
      </c>
      <c r="C31" s="13" t="str">
        <f>CONTENEDOR!F25</f>
        <v>Droga uso y tráfico</v>
      </c>
      <c r="D31" s="14">
        <f>CONTENEDOR!AC25</f>
        <v>27</v>
      </c>
      <c r="E31" s="15">
        <f t="shared" si="0"/>
        <v>4.9396267837541162E-3</v>
      </c>
    </row>
    <row r="32" spans="1:5" ht="20.100000000000001" customHeight="1" x14ac:dyDescent="0.3">
      <c r="A32" s="11"/>
      <c r="B32" s="12">
        <v>20</v>
      </c>
      <c r="C32" s="13" t="str">
        <f>CONTENEDOR!F37</f>
        <v>Ley de tránsito</v>
      </c>
      <c r="D32" s="14">
        <f>CONTENEDOR!AC37</f>
        <v>0</v>
      </c>
      <c r="E32" s="15">
        <f t="shared" si="0"/>
        <v>0</v>
      </c>
    </row>
    <row r="33" spans="1:5" ht="20.100000000000001" customHeight="1" x14ac:dyDescent="0.3">
      <c r="A33" s="11"/>
      <c r="B33" s="12">
        <v>21</v>
      </c>
      <c r="C33" s="13" t="str">
        <f>CONTENEDOR!F27</f>
        <v>Estafa</v>
      </c>
      <c r="D33" s="14">
        <f>CONTENEDOR!AC27</f>
        <v>36</v>
      </c>
      <c r="E33" s="15">
        <f t="shared" si="0"/>
        <v>6.5861690450054883E-3</v>
      </c>
    </row>
    <row r="34" spans="1:5" ht="20.100000000000001" customHeight="1" x14ac:dyDescent="0.3">
      <c r="A34" s="11"/>
      <c r="B34" s="12">
        <v>22</v>
      </c>
      <c r="C34" s="13" t="str">
        <f>CONTENEDOR!F31</f>
        <v>Incendio</v>
      </c>
      <c r="D34" s="14">
        <f>CONTENEDOR!AC31</f>
        <v>6</v>
      </c>
      <c r="E34" s="15">
        <f t="shared" si="0"/>
        <v>1.0976948408342481E-3</v>
      </c>
    </row>
    <row r="35" spans="1:5" ht="20.100000000000001" customHeight="1" x14ac:dyDescent="0.3">
      <c r="A35" s="11"/>
      <c r="B35" s="12">
        <v>23</v>
      </c>
      <c r="C35" s="13" t="str">
        <f>CONTENEDOR!F26</f>
        <v>Envenenamiento</v>
      </c>
      <c r="D35" s="14">
        <f>CONTENEDOR!AC26</f>
        <v>0</v>
      </c>
      <c r="E35" s="15">
        <f t="shared" si="0"/>
        <v>0</v>
      </c>
    </row>
    <row r="36" spans="1:5" ht="20.100000000000001" customHeight="1" x14ac:dyDescent="0.3">
      <c r="A36" s="11"/>
      <c r="B36" s="12">
        <v>24</v>
      </c>
      <c r="C36" s="13" t="str">
        <f>CONTENEDOR!F32</f>
        <v>Incesto</v>
      </c>
      <c r="D36" s="14">
        <f>CONTENEDOR!AC32</f>
        <v>2</v>
      </c>
      <c r="E36" s="15">
        <f t="shared" si="0"/>
        <v>3.6589828027808267E-4</v>
      </c>
    </row>
    <row r="37" spans="1:5" ht="20.100000000000001" customHeight="1" x14ac:dyDescent="0.3">
      <c r="A37" s="11"/>
      <c r="B37" s="12">
        <v>25</v>
      </c>
      <c r="C37" s="13" t="str">
        <f>CONTENEDOR!F24</f>
        <v xml:space="preserve">Droga traficante de droga </v>
      </c>
      <c r="D37" s="14">
        <f>CONTENEDOR!AC24</f>
        <v>48</v>
      </c>
      <c r="E37" s="15">
        <f t="shared" si="0"/>
        <v>8.7815587266739849E-3</v>
      </c>
    </row>
    <row r="38" spans="1:5" ht="20.100000000000001" customHeight="1" x14ac:dyDescent="0.3">
      <c r="A38" s="11"/>
      <c r="B38" s="12">
        <v>26</v>
      </c>
      <c r="C38" s="13" t="str">
        <f>CONTENEDOR!F29</f>
        <v>Golpes y heridas</v>
      </c>
      <c r="D38" s="14">
        <f>CONTENEDOR!AC29</f>
        <v>395</v>
      </c>
      <c r="E38" s="15">
        <f t="shared" si="0"/>
        <v>7.226491035492133E-2</v>
      </c>
    </row>
    <row r="39" spans="1:5" ht="20.100000000000001" customHeight="1" x14ac:dyDescent="0.3">
      <c r="A39" s="11"/>
      <c r="B39" s="12">
        <v>27</v>
      </c>
      <c r="C39" s="13" t="str">
        <f>CONTENEDOR!F17</f>
        <v>Derechos humanos</v>
      </c>
      <c r="D39" s="14">
        <f>CONTENEDOR!AC17</f>
        <v>3</v>
      </c>
      <c r="E39" s="15">
        <f t="shared" si="0"/>
        <v>5.4884742041712406E-4</v>
      </c>
    </row>
    <row r="40" spans="1:5" ht="20.100000000000001" customHeight="1" x14ac:dyDescent="0.3">
      <c r="A40" s="11"/>
      <c r="B40" s="12">
        <v>28</v>
      </c>
      <c r="C40" s="13" t="str">
        <f>CONTENEDOR!F28</f>
        <v>Falsificación</v>
      </c>
      <c r="D40" s="14">
        <f>CONTENEDOR!AC28</f>
        <v>6</v>
      </c>
      <c r="E40" s="15">
        <f t="shared" si="0"/>
        <v>1.0976948408342481E-3</v>
      </c>
    </row>
    <row r="41" spans="1:5" ht="20.100000000000001" customHeight="1" x14ac:dyDescent="0.3">
      <c r="A41" s="11"/>
      <c r="B41" s="12">
        <v>29</v>
      </c>
      <c r="C41" s="13" t="str">
        <f>CONTENEDOR!F21</f>
        <v>Droga distribución de droga</v>
      </c>
      <c r="D41" s="14">
        <f>CONTENEDOR!AC21</f>
        <v>151</v>
      </c>
      <c r="E41" s="15">
        <f t="shared" si="0"/>
        <v>2.7625320160995243E-2</v>
      </c>
    </row>
    <row r="42" spans="1:5" ht="20.100000000000001" customHeight="1" x14ac:dyDescent="0.3">
      <c r="A42" s="11"/>
      <c r="B42" s="12">
        <v>30</v>
      </c>
      <c r="C42" s="13" t="str">
        <f>CONTENEDOR!F43</f>
        <v>Rebelión</v>
      </c>
      <c r="D42" s="14">
        <f>CONTENEDOR!AC43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31</v>
      </c>
      <c r="C43" s="13" t="str">
        <f>CONTENEDOR!F33</f>
        <v>Lavado de activo</v>
      </c>
      <c r="D43" s="14">
        <f>CONTENEDOR!AC33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CONTENEDOR!F36</f>
        <v xml:space="preserve">Ley de medio ambiente </v>
      </c>
      <c r="D44" s="14">
        <f>CONTENEDOR!AC36</f>
        <v>1</v>
      </c>
      <c r="E44" s="15">
        <f t="shared" si="0"/>
        <v>1.8294914013904133E-4</v>
      </c>
    </row>
    <row r="45" spans="1:5" ht="20.100000000000001" customHeight="1" x14ac:dyDescent="0.3">
      <c r="A45" s="11"/>
      <c r="B45" s="12">
        <v>33</v>
      </c>
      <c r="C45" s="13" t="str">
        <f>CONTENEDOR!F38</f>
        <v>Ley general de migración</v>
      </c>
      <c r="D45" s="14">
        <f>CONTENEDOR!AC38</f>
        <v>0</v>
      </c>
      <c r="E45" s="15">
        <f t="shared" si="0"/>
        <v>0</v>
      </c>
    </row>
    <row r="46" spans="1:5" ht="20.100000000000001" customHeight="1" x14ac:dyDescent="0.3">
      <c r="A46" s="11"/>
      <c r="B46" s="12">
        <v>34</v>
      </c>
      <c r="C46" s="13" t="str">
        <f>CONTENEDOR!F34</f>
        <v xml:space="preserve">Ley de derechos de autor </v>
      </c>
      <c r="D46" s="14">
        <f>CONTENEDOR!AC34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CONTENEDOR!F39</f>
        <v>Ley general de salud</v>
      </c>
      <c r="D47" s="14">
        <f>CONTENEDOR!AC39</f>
        <v>1</v>
      </c>
      <c r="E47" s="15">
        <f t="shared" si="0"/>
        <v>1.8294914013904133E-4</v>
      </c>
    </row>
    <row r="48" spans="1:5" ht="20.100000000000001" customHeight="1" x14ac:dyDescent="0.3">
      <c r="A48" s="11"/>
      <c r="B48" s="12">
        <v>36</v>
      </c>
      <c r="C48" s="13" t="str">
        <f>CONTENEDOR!F41</f>
        <v>Porte y tenencia de armas</v>
      </c>
      <c r="D48" s="14">
        <f>CONTENEDOR!AC41</f>
        <v>72</v>
      </c>
      <c r="E48" s="15">
        <f t="shared" si="0"/>
        <v>1.3172338090010977E-2</v>
      </c>
    </row>
    <row r="49" spans="1:5" ht="20.100000000000001" customHeight="1" x14ac:dyDescent="0.3">
      <c r="A49" s="11"/>
      <c r="B49" s="12">
        <v>37</v>
      </c>
      <c r="C49" s="13" t="str">
        <f>CONTENEDOR!F42</f>
        <v xml:space="preserve">Propiedad industrial </v>
      </c>
      <c r="D49" s="14">
        <f>CONTENEDOR!AC42</f>
        <v>2</v>
      </c>
      <c r="E49" s="15">
        <f t="shared" si="0"/>
        <v>3.6589828027808267E-4</v>
      </c>
    </row>
    <row r="50" spans="1:5" ht="20.100000000000001" customHeight="1" x14ac:dyDescent="0.3">
      <c r="A50" s="11"/>
      <c r="B50" s="12">
        <v>38</v>
      </c>
      <c r="C50" s="13" t="str">
        <f>CONTENEDOR!F48</f>
        <v>Tentativa de asesinato</v>
      </c>
      <c r="D50" s="14">
        <f>CONTENEDOR!AC48</f>
        <v>3</v>
      </c>
      <c r="E50" s="15">
        <f t="shared" si="0"/>
        <v>5.4884742041712406E-4</v>
      </c>
    </row>
    <row r="51" spans="1:5" ht="20.100000000000001" customHeight="1" x14ac:dyDescent="0.3">
      <c r="A51" s="11"/>
      <c r="B51" s="12">
        <v>39</v>
      </c>
      <c r="C51" s="13" t="str">
        <f>CONTENEDOR!F53</f>
        <v>Tráfico ilícito de migrantes y trata de personas</v>
      </c>
      <c r="D51" s="14">
        <f>CONTENEDOR!AC53</f>
        <v>2</v>
      </c>
      <c r="E51" s="15">
        <f t="shared" si="0"/>
        <v>3.6589828027808267E-4</v>
      </c>
    </row>
    <row r="52" spans="1:5" ht="20.100000000000001" customHeight="1" x14ac:dyDescent="0.3">
      <c r="A52" s="11"/>
      <c r="B52" s="12">
        <v>40</v>
      </c>
      <c r="C52" s="13" t="str">
        <f>CONTENEDOR!F35</f>
        <v>Ley de electricidad</v>
      </c>
      <c r="D52" s="14">
        <f>CONTENEDOR!AC35</f>
        <v>0</v>
      </c>
      <c r="E52" s="15">
        <f t="shared" si="0"/>
        <v>0</v>
      </c>
    </row>
    <row r="53" spans="1:5" ht="20.100000000000001" customHeight="1" x14ac:dyDescent="0.3">
      <c r="A53" s="11"/>
      <c r="B53" s="12">
        <v>41</v>
      </c>
      <c r="C53" s="13" t="str">
        <f>CONTENEDOR!F40</f>
        <v>Otros</v>
      </c>
      <c r="D53" s="14">
        <f>CONTENEDOR!AC40</f>
        <v>653</v>
      </c>
      <c r="E53" s="15">
        <f t="shared" si="0"/>
        <v>0.11946578851079399</v>
      </c>
    </row>
    <row r="54" spans="1:5" ht="20.100000000000001" customHeight="1" x14ac:dyDescent="0.3">
      <c r="A54" s="11"/>
      <c r="B54" s="12">
        <v>42</v>
      </c>
      <c r="C54" s="13" t="str">
        <f>CONTENEDOR!F44</f>
        <v>Robo calificado</v>
      </c>
      <c r="D54" s="14">
        <f>CONTENEDOR!AC44</f>
        <v>391</v>
      </c>
      <c r="E54" s="15">
        <f t="shared" si="0"/>
        <v>7.1533113794365166E-2</v>
      </c>
    </row>
    <row r="55" spans="1:5" ht="20.100000000000001" customHeight="1" x14ac:dyDescent="0.3">
      <c r="A55" s="11"/>
      <c r="B55" s="12">
        <v>43</v>
      </c>
      <c r="C55" s="13" t="str">
        <f>CONTENEDOR!F45</f>
        <v>Robo simple</v>
      </c>
      <c r="D55" s="14">
        <f>CONTENEDOR!AC45</f>
        <v>526</v>
      </c>
      <c r="E55" s="15">
        <f t="shared" si="0"/>
        <v>9.6231247713135751E-2</v>
      </c>
    </row>
    <row r="56" spans="1:5" ht="20.100000000000001" customHeight="1" x14ac:dyDescent="0.3">
      <c r="A56" s="11"/>
      <c r="B56" s="12">
        <v>44</v>
      </c>
      <c r="C56" s="13" t="str">
        <f>CONTENEDOR!F46</f>
        <v>Secuestro</v>
      </c>
      <c r="D56" s="14">
        <f>CONTENEDOR!AC46</f>
        <v>0</v>
      </c>
      <c r="E56" s="15">
        <f t="shared" si="0"/>
        <v>0</v>
      </c>
    </row>
    <row r="57" spans="1:5" ht="20.100000000000001" customHeight="1" x14ac:dyDescent="0.3">
      <c r="A57" s="11"/>
      <c r="B57" s="12">
        <v>45</v>
      </c>
      <c r="C57" s="13" t="str">
        <f>CONTENEDOR!F47</f>
        <v>Seducción</v>
      </c>
      <c r="D57" s="14">
        <f>CONTENEDOR!AC47</f>
        <v>18</v>
      </c>
      <c r="E57" s="15">
        <f t="shared" si="0"/>
        <v>3.2930845225027441E-3</v>
      </c>
    </row>
    <row r="58" spans="1:5" ht="20.100000000000001" customHeight="1" x14ac:dyDescent="0.3">
      <c r="A58" s="11"/>
      <c r="B58" s="12">
        <v>46</v>
      </c>
      <c r="C58" s="13" t="str">
        <f>CONTENEDOR!F49</f>
        <v>Tentativa de estupro</v>
      </c>
      <c r="D58" s="14">
        <f>CONTENEDOR!AC49</f>
        <v>4</v>
      </c>
      <c r="E58" s="15">
        <f t="shared" si="0"/>
        <v>7.3179656055616534E-4</v>
      </c>
    </row>
    <row r="59" spans="1:5" ht="20.100000000000001" customHeight="1" x14ac:dyDescent="0.3">
      <c r="A59" s="11"/>
      <c r="B59" s="12">
        <v>47</v>
      </c>
      <c r="C59" s="13" t="str">
        <f>CONTENEDOR!F50</f>
        <v>Tentativa de homicidio</v>
      </c>
      <c r="D59" s="14">
        <f>CONTENEDOR!AC50</f>
        <v>10</v>
      </c>
      <c r="E59" s="15">
        <f t="shared" si="0"/>
        <v>1.8294914013904135E-3</v>
      </c>
    </row>
    <row r="60" spans="1:5" ht="20.100000000000001" customHeight="1" x14ac:dyDescent="0.3">
      <c r="A60" s="11"/>
      <c r="B60" s="12">
        <v>48</v>
      </c>
      <c r="C60" s="13" t="str">
        <f>CONTENEDOR!F51</f>
        <v>Tentativa de robo</v>
      </c>
      <c r="D60" s="14">
        <f>CONTENEDOR!AC51</f>
        <v>49</v>
      </c>
      <c r="E60" s="15">
        <f t="shared" si="0"/>
        <v>8.9645078668130259E-3</v>
      </c>
    </row>
    <row r="61" spans="1:5" ht="20.100000000000001" customHeight="1" x14ac:dyDescent="0.3">
      <c r="A61" s="11"/>
      <c r="B61" s="12">
        <v>49</v>
      </c>
      <c r="C61" s="13" t="str">
        <f>CONTENEDOR!F52</f>
        <v>Trabajo realizado y no pagado</v>
      </c>
      <c r="D61" s="14">
        <f>CONTENEDOR!AC52</f>
        <v>22</v>
      </c>
      <c r="E61" s="15">
        <f t="shared" si="0"/>
        <v>4.0248810830589097E-3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CONTENEDOR!AC54</f>
        <v>17</v>
      </c>
      <c r="E62" s="15">
        <f t="shared" si="0"/>
        <v>3.1101353823637027E-3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CONTENEDOR!AC55</f>
        <v>887</v>
      </c>
      <c r="E63" s="15">
        <f t="shared" si="0"/>
        <v>0.16227588730332967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CONTENEDOR!AC56</f>
        <v>952</v>
      </c>
      <c r="E64" s="15">
        <f t="shared" si="0"/>
        <v>0.17416758141236735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5466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{E50197DF-9BA6-48CD-89DD-77FFC285379B}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{3E6AB139-FFE2-4923-B7D6-D340FB3175D4}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{3C4A4505-FCF3-415E-A7EA-3256529B1FC4}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{E0D0F829-2CF0-4019-86C0-18BFE034DF33}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{805156F7-619B-4C3A-9618-B940BBA2008F}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0197DF-9BA6-48CD-89DD-77FFC28537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6AB139-FFE2-4923-B7D6-D340FB3175D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3C4A4505-FCF3-415E-A7EA-3256529B1F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D0F829-2CF0-4019-86C0-18BFE034DF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805156F7-619B-4C3A-9618-B940BBA200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8" workbookViewId="0">
      <selection activeCell="E72" sqref="E72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133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CONTENEDOR!F6</f>
        <v>Acoso sexual</v>
      </c>
      <c r="D13" s="14">
        <f>CONTENEDOR!AD6</f>
        <v>22</v>
      </c>
      <c r="E13" s="15">
        <f>D13/$D$65</f>
        <v>1.4469876348329387E-3</v>
      </c>
    </row>
    <row r="14" spans="1:11" ht="20.100000000000001" customHeight="1" x14ac:dyDescent="0.3">
      <c r="A14" s="11"/>
      <c r="B14" s="12">
        <v>2</v>
      </c>
      <c r="C14" s="13" t="str">
        <f>CONTENEDOR!F5</f>
        <v>Abuso de confianza</v>
      </c>
      <c r="D14" s="14">
        <f>CONTENEDOR!AD5</f>
        <v>33</v>
      </c>
      <c r="E14" s="15">
        <f t="shared" ref="E14:E65" si="0">D14/$D$65</f>
        <v>2.1704814522494082E-3</v>
      </c>
    </row>
    <row r="15" spans="1:11" ht="20.100000000000001" customHeight="1" x14ac:dyDescent="0.3">
      <c r="A15" s="11"/>
      <c r="B15" s="12">
        <v>3</v>
      </c>
      <c r="C15" s="13" t="str">
        <f>CONTENEDOR!F9</f>
        <v>Asesinato</v>
      </c>
      <c r="D15" s="14">
        <f>CONTENEDOR!AD9</f>
        <v>4</v>
      </c>
      <c r="E15" s="15">
        <f t="shared" si="0"/>
        <v>2.6308866087871614E-4</v>
      </c>
    </row>
    <row r="16" spans="1:11" ht="20.100000000000001" customHeight="1" x14ac:dyDescent="0.3">
      <c r="A16" s="11"/>
      <c r="B16" s="12">
        <v>4</v>
      </c>
      <c r="C16" s="13" t="str">
        <f>CONTENEDOR!F12</f>
        <v>Código menor NNA</v>
      </c>
      <c r="D16" s="14">
        <f>CONTENEDOR!AD12</f>
        <v>573</v>
      </c>
      <c r="E16" s="15">
        <f t="shared" si="0"/>
        <v>3.7687450670876088E-2</v>
      </c>
    </row>
    <row r="17" spans="1:5" ht="20.100000000000001" customHeight="1" x14ac:dyDescent="0.3">
      <c r="A17" s="11"/>
      <c r="B17" s="12">
        <v>5</v>
      </c>
      <c r="C17" s="13" t="str">
        <f>CONTENEDOR!F8</f>
        <v>Amenazas</v>
      </c>
      <c r="D17" s="14">
        <f>CONTENEDOR!AD8</f>
        <v>303</v>
      </c>
      <c r="E17" s="15">
        <f t="shared" si="0"/>
        <v>1.9928966061562747E-2</v>
      </c>
    </row>
    <row r="18" spans="1:5" ht="20.100000000000001" customHeight="1" x14ac:dyDescent="0.3">
      <c r="A18" s="11"/>
      <c r="B18" s="12">
        <v>6</v>
      </c>
      <c r="C18" s="13" t="str">
        <f>CONTENEDOR!F10</f>
        <v>Asociación de malhechores</v>
      </c>
      <c r="D18" s="14">
        <f>CONTENEDOR!AD10</f>
        <v>39</v>
      </c>
      <c r="E18" s="15">
        <f t="shared" si="0"/>
        <v>2.5651144435674821E-3</v>
      </c>
    </row>
    <row r="19" spans="1:5" ht="20.100000000000001" customHeight="1" x14ac:dyDescent="0.3">
      <c r="A19" s="11"/>
      <c r="B19" s="12">
        <v>7</v>
      </c>
      <c r="C19" s="13" t="str">
        <f>CONTENEDOR!F7</f>
        <v>Agresión sexual</v>
      </c>
      <c r="D19" s="14">
        <f>CONTENEDOR!AD7</f>
        <v>95</v>
      </c>
      <c r="E19" s="15">
        <f t="shared" si="0"/>
        <v>6.2483556958695084E-3</v>
      </c>
    </row>
    <row r="20" spans="1:5" ht="20.100000000000001" customHeight="1" x14ac:dyDescent="0.3">
      <c r="A20" s="11"/>
      <c r="B20" s="12">
        <v>8</v>
      </c>
      <c r="C20" s="13" t="str">
        <f>CONTENEDOR!F23</f>
        <v>Droga simple posesión</v>
      </c>
      <c r="D20" s="14">
        <f>CONTENEDOR!AD23</f>
        <v>25</v>
      </c>
      <c r="E20" s="15">
        <f t="shared" si="0"/>
        <v>1.6443041304919758E-3</v>
      </c>
    </row>
    <row r="21" spans="1:5" ht="20.100000000000001" customHeight="1" x14ac:dyDescent="0.3">
      <c r="A21" s="11"/>
      <c r="B21" s="12">
        <v>9</v>
      </c>
      <c r="C21" s="13" t="str">
        <f>CONTENEDOR!F15</f>
        <v>Crímenes y delitos de alta tecnología</v>
      </c>
      <c r="D21" s="14">
        <f>CONTENEDOR!AD15</f>
        <v>30</v>
      </c>
      <c r="E21" s="15">
        <f t="shared" si="0"/>
        <v>1.9731649565903711E-3</v>
      </c>
    </row>
    <row r="22" spans="1:5" ht="20.100000000000001" customHeight="1" x14ac:dyDescent="0.3">
      <c r="A22" s="11"/>
      <c r="B22" s="12">
        <v>10</v>
      </c>
      <c r="C22" s="13" t="str">
        <f>CONTENEDOR!F11</f>
        <v>Código del trabajo</v>
      </c>
      <c r="D22" s="14">
        <f>CONTENEDOR!AD11</f>
        <v>1</v>
      </c>
      <c r="E22" s="15">
        <f t="shared" si="0"/>
        <v>6.5772165219679036E-5</v>
      </c>
    </row>
    <row r="23" spans="1:5" ht="20.100000000000001" customHeight="1" x14ac:dyDescent="0.3">
      <c r="A23" s="11"/>
      <c r="B23" s="12">
        <v>11</v>
      </c>
      <c r="C23" s="13" t="str">
        <f>CONTENEDOR!F27</f>
        <v>Estafa</v>
      </c>
      <c r="D23" s="14">
        <f>CONTENEDOR!AD27</f>
        <v>31</v>
      </c>
      <c r="E23" s="15">
        <f t="shared" si="0"/>
        <v>2.0389371218100501E-3</v>
      </c>
    </row>
    <row r="24" spans="1:5" ht="20.100000000000001" customHeight="1" x14ac:dyDescent="0.3">
      <c r="A24" s="11"/>
      <c r="B24" s="12">
        <v>12</v>
      </c>
      <c r="C24" s="13" t="str">
        <f>CONTENEDOR!F14</f>
        <v>Contrabando</v>
      </c>
      <c r="D24" s="14">
        <f>CONTENEDOR!AD14</f>
        <v>0</v>
      </c>
      <c r="E24" s="15">
        <f t="shared" si="0"/>
        <v>0</v>
      </c>
    </row>
    <row r="25" spans="1:5" ht="20.100000000000001" customHeight="1" x14ac:dyDescent="0.3">
      <c r="A25" s="11"/>
      <c r="B25" s="12">
        <v>13</v>
      </c>
      <c r="C25" s="13" t="str">
        <f>CONTENEDOR!F13</f>
        <v>Complicidad</v>
      </c>
      <c r="D25" s="14">
        <f>CONTENEDOR!AD13</f>
        <v>15</v>
      </c>
      <c r="E25" s="15">
        <f t="shared" si="0"/>
        <v>9.8658247829518553E-4</v>
      </c>
    </row>
    <row r="26" spans="1:5" ht="20.100000000000001" customHeight="1" x14ac:dyDescent="0.3">
      <c r="A26" s="11"/>
      <c r="B26" s="12">
        <v>14</v>
      </c>
      <c r="C26" s="13" t="str">
        <f>CONTENEDOR!F42</f>
        <v xml:space="preserve">Propiedad industrial </v>
      </c>
      <c r="D26" s="14">
        <f>CONTENEDOR!AD42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CONTENEDOR!F16</f>
        <v>Daños a la cosa ajena</v>
      </c>
      <c r="D27" s="14">
        <f>CONTENEDOR!AD16</f>
        <v>28</v>
      </c>
      <c r="E27" s="15">
        <f t="shared" si="0"/>
        <v>1.841620626151013E-3</v>
      </c>
    </row>
    <row r="28" spans="1:5" ht="20.100000000000001" customHeight="1" x14ac:dyDescent="0.3">
      <c r="A28" s="11"/>
      <c r="B28" s="12">
        <v>16</v>
      </c>
      <c r="C28" s="13" t="str">
        <f>CONTENEDOR!F17</f>
        <v>Derechos humanos</v>
      </c>
      <c r="D28" s="14">
        <f>CONTENEDOR!AD17</f>
        <v>11</v>
      </c>
      <c r="E28" s="15">
        <f t="shared" si="0"/>
        <v>7.2349381741646933E-4</v>
      </c>
    </row>
    <row r="29" spans="1:5" ht="20.100000000000001" customHeight="1" x14ac:dyDescent="0.3">
      <c r="A29" s="11"/>
      <c r="B29" s="12">
        <v>17</v>
      </c>
      <c r="C29" s="13" t="str">
        <f>CONTENEDOR!F19</f>
        <v>Droga sanciones y circunstancias agravantes</v>
      </c>
      <c r="D29" s="14">
        <f>CONTENEDOR!AD19</f>
        <v>9</v>
      </c>
      <c r="E29" s="15">
        <f t="shared" si="0"/>
        <v>5.9194948697711134E-4</v>
      </c>
    </row>
    <row r="30" spans="1:5" ht="20.100000000000001" customHeight="1" x14ac:dyDescent="0.3">
      <c r="A30" s="11"/>
      <c r="B30" s="12">
        <v>18</v>
      </c>
      <c r="C30" s="13" t="str">
        <f>CONTENEDOR!F21</f>
        <v>Droga distribución de droga</v>
      </c>
      <c r="D30" s="14">
        <f>CONTENEDOR!AD21</f>
        <v>52</v>
      </c>
      <c r="E30" s="15">
        <f t="shared" si="0"/>
        <v>3.4201525914233097E-3</v>
      </c>
    </row>
    <row r="31" spans="1:5" ht="20.100000000000001" customHeight="1" x14ac:dyDescent="0.3">
      <c r="A31" s="11"/>
      <c r="B31" s="12">
        <v>19</v>
      </c>
      <c r="C31" s="13" t="str">
        <f>CONTENEDOR!F18</f>
        <v>Desfalco</v>
      </c>
      <c r="D31" s="14">
        <f>CONTENEDOR!AD18</f>
        <v>0</v>
      </c>
      <c r="E31" s="15">
        <f t="shared" si="0"/>
        <v>0</v>
      </c>
    </row>
    <row r="32" spans="1:5" ht="20.100000000000001" customHeight="1" x14ac:dyDescent="0.3">
      <c r="A32" s="11"/>
      <c r="B32" s="12">
        <v>20</v>
      </c>
      <c r="C32" s="13" t="str">
        <f>CONTENEDOR!F32</f>
        <v>Incesto</v>
      </c>
      <c r="D32" s="14">
        <f>CONTENEDOR!AD32</f>
        <v>10</v>
      </c>
      <c r="E32" s="15">
        <f t="shared" si="0"/>
        <v>6.5772165219679028E-4</v>
      </c>
    </row>
    <row r="33" spans="1:5" ht="20.100000000000001" customHeight="1" x14ac:dyDescent="0.3">
      <c r="A33" s="11"/>
      <c r="B33" s="12">
        <v>21</v>
      </c>
      <c r="C33" s="13" t="str">
        <f>CONTENEDOR!F22</f>
        <v>Droga sanciones y circunstancias agravantes</v>
      </c>
      <c r="D33" s="14">
        <f>CONTENEDOR!AD22</f>
        <v>0</v>
      </c>
      <c r="E33" s="15">
        <f t="shared" si="0"/>
        <v>0</v>
      </c>
    </row>
    <row r="34" spans="1:5" ht="20.100000000000001" customHeight="1" x14ac:dyDescent="0.3">
      <c r="A34" s="11"/>
      <c r="B34" s="12">
        <v>22</v>
      </c>
      <c r="C34" s="13" t="str">
        <f>CONTENEDOR!F40</f>
        <v>Otros</v>
      </c>
      <c r="D34" s="14">
        <f>CONTENEDOR!AD40</f>
        <v>2304</v>
      </c>
      <c r="E34" s="15">
        <f t="shared" si="0"/>
        <v>0.1515390686661405</v>
      </c>
    </row>
    <row r="35" spans="1:5" ht="20.100000000000001" customHeight="1" x14ac:dyDescent="0.3">
      <c r="A35" s="11"/>
      <c r="B35" s="12">
        <v>23</v>
      </c>
      <c r="C35" s="13" t="str">
        <f>CONTENEDOR!F20</f>
        <v>Droga delitos y sanciones</v>
      </c>
      <c r="D35" s="14">
        <f>CONTENEDOR!AD20</f>
        <v>2</v>
      </c>
      <c r="E35" s="15">
        <f t="shared" si="0"/>
        <v>1.3154433043935807E-4</v>
      </c>
    </row>
    <row r="36" spans="1:5" ht="20.100000000000001" customHeight="1" x14ac:dyDescent="0.3">
      <c r="A36" s="11"/>
      <c r="B36" s="12">
        <v>24</v>
      </c>
      <c r="C36" s="13" t="str">
        <f>CONTENEDOR!F26</f>
        <v>Envenenamiento</v>
      </c>
      <c r="D36" s="14">
        <f>CONTENEDOR!AD26</f>
        <v>3</v>
      </c>
      <c r="E36" s="15">
        <f t="shared" si="0"/>
        <v>1.973164956590371E-4</v>
      </c>
    </row>
    <row r="37" spans="1:5" ht="20.100000000000001" customHeight="1" x14ac:dyDescent="0.3">
      <c r="A37" s="11"/>
      <c r="B37" s="12">
        <v>25</v>
      </c>
      <c r="C37" s="13" t="str">
        <f>CONTENEDOR!F36</f>
        <v xml:space="preserve">Ley de medio ambiente </v>
      </c>
      <c r="D37" s="14">
        <f>CONTENEDOR!AD36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CONTENEDOR!F24</f>
        <v xml:space="preserve">Droga traficante de droga </v>
      </c>
      <c r="D38" s="14">
        <f>CONTENEDOR!AD24</f>
        <v>77</v>
      </c>
      <c r="E38" s="15">
        <f t="shared" si="0"/>
        <v>5.0644567219152855E-3</v>
      </c>
    </row>
    <row r="39" spans="1:5" ht="20.100000000000001" customHeight="1" x14ac:dyDescent="0.3">
      <c r="A39" s="11"/>
      <c r="B39" s="12">
        <v>27</v>
      </c>
      <c r="C39" s="13" t="str">
        <f>CONTENEDOR!F39</f>
        <v>Ley general de salud</v>
      </c>
      <c r="D39" s="14">
        <f>CONTENEDOR!AD39</f>
        <v>0</v>
      </c>
      <c r="E39" s="15">
        <f t="shared" si="0"/>
        <v>0</v>
      </c>
    </row>
    <row r="40" spans="1:5" ht="20.100000000000001" customHeight="1" x14ac:dyDescent="0.3">
      <c r="A40" s="11"/>
      <c r="B40" s="12">
        <v>28</v>
      </c>
      <c r="C40" s="13" t="str">
        <f>CONTENEDOR!F31</f>
        <v>Incendio</v>
      </c>
      <c r="D40" s="14">
        <f>CONTENEDOR!AD31</f>
        <v>8</v>
      </c>
      <c r="E40" s="15">
        <f t="shared" si="0"/>
        <v>5.2617732175743229E-4</v>
      </c>
    </row>
    <row r="41" spans="1:5" ht="20.100000000000001" customHeight="1" x14ac:dyDescent="0.3">
      <c r="A41" s="11"/>
      <c r="B41" s="12">
        <v>29</v>
      </c>
      <c r="C41" s="13" t="str">
        <f>CONTENEDOR!F29</f>
        <v>Golpes y heridas</v>
      </c>
      <c r="D41" s="14">
        <f>CONTENEDOR!AD29</f>
        <v>232</v>
      </c>
      <c r="E41" s="15">
        <f t="shared" si="0"/>
        <v>1.5259142330965536E-2</v>
      </c>
    </row>
    <row r="42" spans="1:5" ht="20.100000000000001" customHeight="1" x14ac:dyDescent="0.3">
      <c r="A42" s="11"/>
      <c r="B42" s="12">
        <v>30</v>
      </c>
      <c r="C42" s="13" t="str">
        <f>CONTENEDOR!F30</f>
        <v>Homicidio</v>
      </c>
      <c r="D42" s="14">
        <f>CONTENEDOR!AD30</f>
        <v>28</v>
      </c>
      <c r="E42" s="15">
        <f t="shared" si="0"/>
        <v>1.841620626151013E-3</v>
      </c>
    </row>
    <row r="43" spans="1:5" ht="20.100000000000001" customHeight="1" x14ac:dyDescent="0.3">
      <c r="A43" s="11"/>
      <c r="B43" s="12">
        <v>31</v>
      </c>
      <c r="C43" s="13" t="str">
        <f>CONTENEDOR!F34</f>
        <v xml:space="preserve">Ley de derechos de autor </v>
      </c>
      <c r="D43" s="14">
        <f>CONTENEDOR!AD34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CONTENEDOR!F25</f>
        <v>Droga uso y tráfico</v>
      </c>
      <c r="D44" s="14">
        <f>CONTENEDOR!AD25</f>
        <v>5</v>
      </c>
      <c r="E44" s="15">
        <f t="shared" si="0"/>
        <v>3.2886082609839514E-4</v>
      </c>
    </row>
    <row r="45" spans="1:5" ht="20.100000000000001" customHeight="1" x14ac:dyDescent="0.3">
      <c r="A45" s="11"/>
      <c r="B45" s="12">
        <v>33</v>
      </c>
      <c r="C45" s="13" t="str">
        <f>CONTENEDOR!F45</f>
        <v>Robo simple</v>
      </c>
      <c r="D45" s="14">
        <f>CONTENEDOR!AD45</f>
        <v>141</v>
      </c>
      <c r="E45" s="15">
        <f t="shared" si="0"/>
        <v>9.2738752959747438E-3</v>
      </c>
    </row>
    <row r="46" spans="1:5" ht="20.100000000000001" customHeight="1" x14ac:dyDescent="0.3">
      <c r="A46" s="11"/>
      <c r="B46" s="12">
        <v>34</v>
      </c>
      <c r="C46" s="13" t="str">
        <f>CONTENEDOR!F37</f>
        <v>Ley de tránsito</v>
      </c>
      <c r="D46" s="14">
        <f>CONTENEDOR!AD37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CONTENEDOR!F38</f>
        <v>Ley general de migración</v>
      </c>
      <c r="D47" s="14">
        <f>CONTENEDOR!AD38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CONTENEDOR!F43</f>
        <v>Rebelión</v>
      </c>
      <c r="D48" s="14">
        <f>CONTENEDOR!AD43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CONTENEDOR!F46</f>
        <v>Secuestro</v>
      </c>
      <c r="D49" s="14">
        <f>CONTENEDOR!AD46</f>
        <v>1</v>
      </c>
      <c r="E49" s="15">
        <f t="shared" si="0"/>
        <v>6.5772165219679036E-5</v>
      </c>
    </row>
    <row r="50" spans="1:5" ht="20.100000000000001" customHeight="1" x14ac:dyDescent="0.3">
      <c r="A50" s="11"/>
      <c r="B50" s="12">
        <v>38</v>
      </c>
      <c r="C50" s="13" t="str">
        <f>CONTENEDOR!F28</f>
        <v>Falsificación</v>
      </c>
      <c r="D50" s="14">
        <f>CONTENEDOR!AD28</f>
        <v>10</v>
      </c>
      <c r="E50" s="15">
        <f t="shared" si="0"/>
        <v>6.5772165219679028E-4</v>
      </c>
    </row>
    <row r="51" spans="1:5" ht="20.100000000000001" customHeight="1" x14ac:dyDescent="0.3">
      <c r="A51" s="11"/>
      <c r="B51" s="12">
        <v>39</v>
      </c>
      <c r="C51" s="13" t="str">
        <f>CONTENEDOR!F47</f>
        <v>Seducción</v>
      </c>
      <c r="D51" s="14">
        <f>CONTENEDOR!AD47</f>
        <v>2</v>
      </c>
      <c r="E51" s="15">
        <f t="shared" si="0"/>
        <v>1.3154433043935807E-4</v>
      </c>
    </row>
    <row r="52" spans="1:5" ht="20.100000000000001" customHeight="1" x14ac:dyDescent="0.3">
      <c r="A52" s="11"/>
      <c r="B52" s="12">
        <v>40</v>
      </c>
      <c r="C52" s="13" t="str">
        <f>CONTENEDOR!F55</f>
        <v>Violencia contra la mujer</v>
      </c>
      <c r="D52" s="14">
        <f>CONTENEDOR!AD55</f>
        <v>2125</v>
      </c>
      <c r="E52" s="15">
        <f t="shared" si="0"/>
        <v>0.13976585109181794</v>
      </c>
    </row>
    <row r="53" spans="1:5" ht="20.100000000000001" customHeight="1" x14ac:dyDescent="0.3">
      <c r="A53" s="11"/>
      <c r="B53" s="12">
        <v>41</v>
      </c>
      <c r="C53" s="13" t="str">
        <f>CONTENEDOR!F33</f>
        <v>Lavado de activo</v>
      </c>
      <c r="D53" s="14">
        <f>CONTENEDOR!AD33</f>
        <v>0</v>
      </c>
      <c r="E53" s="15">
        <f t="shared" si="0"/>
        <v>0</v>
      </c>
    </row>
    <row r="54" spans="1:5" ht="20.100000000000001" customHeight="1" x14ac:dyDescent="0.3">
      <c r="A54" s="11"/>
      <c r="B54" s="12">
        <v>42</v>
      </c>
      <c r="C54" s="13" t="str">
        <f>CONTENEDOR!F35</f>
        <v>Ley de electricidad</v>
      </c>
      <c r="D54" s="14">
        <f>CONTENEDOR!AD35</f>
        <v>1</v>
      </c>
      <c r="E54" s="15">
        <f t="shared" si="0"/>
        <v>6.5772165219679036E-5</v>
      </c>
    </row>
    <row r="55" spans="1:5" ht="20.100000000000001" customHeight="1" x14ac:dyDescent="0.3">
      <c r="A55" s="11"/>
      <c r="B55" s="12">
        <v>43</v>
      </c>
      <c r="C55" s="13" t="str">
        <f>CONTENEDOR!F41</f>
        <v>Porte y tenencia de armas</v>
      </c>
      <c r="D55" s="14">
        <f>CONTENEDOR!AD41</f>
        <v>14</v>
      </c>
      <c r="E55" s="15">
        <f t="shared" si="0"/>
        <v>9.2081031307550648E-4</v>
      </c>
    </row>
    <row r="56" spans="1:5" ht="20.100000000000001" customHeight="1" x14ac:dyDescent="0.3">
      <c r="A56" s="11"/>
      <c r="B56" s="12">
        <v>44</v>
      </c>
      <c r="C56" s="13" t="str">
        <f>CONTENEDOR!F44</f>
        <v>Robo calificado</v>
      </c>
      <c r="D56" s="14">
        <f>CONTENEDOR!AD44</f>
        <v>2740</v>
      </c>
      <c r="E56" s="15">
        <f t="shared" si="0"/>
        <v>0.18021573270192054</v>
      </c>
    </row>
    <row r="57" spans="1:5" ht="20.100000000000001" customHeight="1" x14ac:dyDescent="0.3">
      <c r="A57" s="11"/>
      <c r="B57" s="12">
        <v>45</v>
      </c>
      <c r="C57" s="13" t="str">
        <f>CONTENEDOR!F48</f>
        <v>Tentativa de asesinato</v>
      </c>
      <c r="D57" s="14">
        <f>CONTENEDOR!AD48</f>
        <v>2</v>
      </c>
      <c r="E57" s="15">
        <f t="shared" si="0"/>
        <v>1.3154433043935807E-4</v>
      </c>
    </row>
    <row r="58" spans="1:5" ht="20.100000000000001" customHeight="1" x14ac:dyDescent="0.3">
      <c r="A58" s="11"/>
      <c r="B58" s="12">
        <v>46</v>
      </c>
      <c r="C58" s="13" t="str">
        <f>CONTENEDOR!F49</f>
        <v>Tentativa de estupro</v>
      </c>
      <c r="D58" s="14">
        <f>CONTENEDOR!AD49</f>
        <v>2</v>
      </c>
      <c r="E58" s="15">
        <f t="shared" si="0"/>
        <v>1.3154433043935807E-4</v>
      </c>
    </row>
    <row r="59" spans="1:5" ht="20.100000000000001" customHeight="1" x14ac:dyDescent="0.3">
      <c r="A59" s="11"/>
      <c r="B59" s="12">
        <v>47</v>
      </c>
      <c r="C59" s="13" t="str">
        <f>CONTENEDOR!F50</f>
        <v>Tentativa de homicidio</v>
      </c>
      <c r="D59" s="14">
        <f>CONTENEDOR!AD50</f>
        <v>14</v>
      </c>
      <c r="E59" s="15">
        <f t="shared" si="0"/>
        <v>9.2081031307550648E-4</v>
      </c>
    </row>
    <row r="60" spans="1:5" ht="20.100000000000001" customHeight="1" x14ac:dyDescent="0.3">
      <c r="A60" s="11"/>
      <c r="B60" s="12">
        <v>48</v>
      </c>
      <c r="C60" s="13" t="str">
        <f>CONTENEDOR!F51</f>
        <v>Tentativa de robo</v>
      </c>
      <c r="D60" s="14">
        <f>CONTENEDOR!AD51</f>
        <v>18</v>
      </c>
      <c r="E60" s="15">
        <f t="shared" si="0"/>
        <v>1.1838989739542227E-3</v>
      </c>
    </row>
    <row r="61" spans="1:5" ht="20.100000000000001" customHeight="1" x14ac:dyDescent="0.3">
      <c r="A61" s="11"/>
      <c r="B61" s="12">
        <v>49</v>
      </c>
      <c r="C61" s="13" t="str">
        <f>CONTENEDOR!F52</f>
        <v>Trabajo realizado y no pagado</v>
      </c>
      <c r="D61" s="14">
        <f>CONTENEDOR!AD52</f>
        <v>3</v>
      </c>
      <c r="E61" s="15">
        <f t="shared" si="0"/>
        <v>1.973164956590371E-4</v>
      </c>
    </row>
    <row r="62" spans="1:5" ht="20.100000000000001" customHeight="1" x14ac:dyDescent="0.3">
      <c r="A62" s="11"/>
      <c r="B62" s="12">
        <v>50</v>
      </c>
      <c r="C62" s="13" t="str">
        <f>CONTENEDOR!F53</f>
        <v>Tráfico ilícito de migrantes y trata de personas</v>
      </c>
      <c r="D62" s="14">
        <f>CONTENEDOR!AD53</f>
        <v>33</v>
      </c>
      <c r="E62" s="15">
        <f t="shared" si="0"/>
        <v>2.1704814522494082E-3</v>
      </c>
    </row>
    <row r="63" spans="1:5" ht="20.100000000000001" customHeight="1" x14ac:dyDescent="0.3">
      <c r="A63" s="11"/>
      <c r="B63" s="12">
        <v>51</v>
      </c>
      <c r="C63" s="13" t="str">
        <f>CONTENEDOR!F54</f>
        <v>Violación sexual</v>
      </c>
      <c r="D63" s="14">
        <f>CONTENEDOR!AD54</f>
        <v>40</v>
      </c>
      <c r="E63" s="15">
        <f t="shared" si="0"/>
        <v>2.6308866087871611E-3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CONTENEDOR!AD56</f>
        <v>6118</v>
      </c>
      <c r="E64" s="15">
        <f t="shared" si="0"/>
        <v>0.40239410681399634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15204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{1651BC87-11D7-42C5-9D28-CAE85F1ADCDC}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{E685800A-8CDA-4150-8632-55D7DEE80CAB}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{C9BF6D59-CB13-48F2-9A55-BDD3F7A95DBD}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{93252990-707A-4F6A-B356-20B7279A29A1}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{3A944884-9218-4F37-971D-69B0068EA8DC}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51BC87-11D7-42C5-9D28-CAE85F1ADC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685800A-8CDA-4150-8632-55D7DEE80CA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C9BF6D59-CB13-48F2-9A55-BDD3F7A95D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252990-707A-4F6A-B356-20B7279A29A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3A944884-9218-4F37-971D-69B0068EA8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>
      <selection activeCell="A9" sqref="A9:K9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134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CONTENEDOR!F12</f>
        <v>Código menor NNA</v>
      </c>
      <c r="D13" s="14">
        <f>CONTENEDOR!AE12</f>
        <v>4</v>
      </c>
      <c r="E13" s="15">
        <f>D13/$D$65</f>
        <v>0.5</v>
      </c>
    </row>
    <row r="14" spans="1:11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CONTENEDOR!AE6</f>
        <v>0</v>
      </c>
      <c r="E14" s="15">
        <f t="shared" ref="E14:E65" si="0">D14/$D$65</f>
        <v>0</v>
      </c>
    </row>
    <row r="15" spans="1:11" ht="20.100000000000001" customHeight="1" x14ac:dyDescent="0.3">
      <c r="A15" s="11"/>
      <c r="B15" s="12">
        <v>3</v>
      </c>
      <c r="C15" s="13" t="str">
        <f>CONTENEDOR!F8</f>
        <v>Amenazas</v>
      </c>
      <c r="D15" s="14">
        <f>CONTENEDOR!AE8</f>
        <v>1</v>
      </c>
      <c r="E15" s="15">
        <f t="shared" si="0"/>
        <v>0.125</v>
      </c>
    </row>
    <row r="16" spans="1:11" ht="20.100000000000001" customHeight="1" x14ac:dyDescent="0.3">
      <c r="A16" s="11"/>
      <c r="B16" s="12">
        <v>4</v>
      </c>
      <c r="C16" s="13" t="str">
        <f>CONTENEDOR!F5</f>
        <v>Abuso de confianza</v>
      </c>
      <c r="D16" s="14">
        <f>CONTENEDOR!AE5</f>
        <v>0</v>
      </c>
      <c r="E16" s="15">
        <f t="shared" si="0"/>
        <v>0</v>
      </c>
    </row>
    <row r="17" spans="1:5" ht="20.100000000000001" customHeight="1" x14ac:dyDescent="0.3">
      <c r="A17" s="11"/>
      <c r="B17" s="12">
        <v>5</v>
      </c>
      <c r="C17" s="13" t="str">
        <f>CONTENEDOR!F7</f>
        <v>Agresión sexual</v>
      </c>
      <c r="D17" s="14">
        <f>CONTENEDOR!AE7</f>
        <v>0</v>
      </c>
      <c r="E17" s="15">
        <f t="shared" si="0"/>
        <v>0</v>
      </c>
    </row>
    <row r="18" spans="1:5" ht="20.100000000000001" customHeight="1" x14ac:dyDescent="0.3">
      <c r="A18" s="11"/>
      <c r="B18" s="12">
        <v>6</v>
      </c>
      <c r="C18" s="13" t="str">
        <f>CONTENEDOR!F9</f>
        <v>Asesinato</v>
      </c>
      <c r="D18" s="14">
        <f>CONTENEDOR!AE9</f>
        <v>0</v>
      </c>
      <c r="E18" s="15">
        <f t="shared" si="0"/>
        <v>0</v>
      </c>
    </row>
    <row r="19" spans="1:5" ht="20.100000000000001" customHeight="1" x14ac:dyDescent="0.3">
      <c r="A19" s="11"/>
      <c r="B19" s="12">
        <v>7</v>
      </c>
      <c r="C19" s="13" t="str">
        <f>CONTENEDOR!F10</f>
        <v>Asociación de malhechores</v>
      </c>
      <c r="D19" s="14">
        <f>CONTENEDOR!AE10</f>
        <v>0</v>
      </c>
      <c r="E19" s="15">
        <f t="shared" si="0"/>
        <v>0</v>
      </c>
    </row>
    <row r="20" spans="1:5" ht="20.100000000000001" customHeight="1" x14ac:dyDescent="0.3">
      <c r="A20" s="11"/>
      <c r="B20" s="12">
        <v>8</v>
      </c>
      <c r="C20" s="13" t="str">
        <f>CONTENEDOR!F11</f>
        <v>Código del trabajo</v>
      </c>
      <c r="D20" s="14">
        <f>CONTENEDOR!AE11</f>
        <v>0</v>
      </c>
      <c r="E20" s="15">
        <f t="shared" si="0"/>
        <v>0</v>
      </c>
    </row>
    <row r="21" spans="1:5" ht="20.100000000000001" customHeight="1" x14ac:dyDescent="0.3">
      <c r="A21" s="11"/>
      <c r="B21" s="12">
        <v>9</v>
      </c>
      <c r="C21" s="13" t="str">
        <f>CONTENEDOR!F13</f>
        <v>Complicidad</v>
      </c>
      <c r="D21" s="14">
        <f>CONTENEDOR!AE13</f>
        <v>0</v>
      </c>
      <c r="E21" s="15">
        <f t="shared" si="0"/>
        <v>0</v>
      </c>
    </row>
    <row r="22" spans="1:5" ht="20.100000000000001" customHeight="1" x14ac:dyDescent="0.3">
      <c r="A22" s="11"/>
      <c r="B22" s="12">
        <v>10</v>
      </c>
      <c r="C22" s="13" t="str">
        <f>CONTENEDOR!F14</f>
        <v>Contrabando</v>
      </c>
      <c r="D22" s="14">
        <f>CONTENEDOR!AE14</f>
        <v>0</v>
      </c>
      <c r="E22" s="15">
        <f t="shared" si="0"/>
        <v>0</v>
      </c>
    </row>
    <row r="23" spans="1:5" ht="20.100000000000001" customHeight="1" x14ac:dyDescent="0.3">
      <c r="A23" s="11"/>
      <c r="B23" s="12">
        <v>11</v>
      </c>
      <c r="C23" s="13" t="str">
        <f>CONTENEDOR!F15</f>
        <v>Crímenes y delitos de alta tecnología</v>
      </c>
      <c r="D23" s="14">
        <f>CONTENEDOR!AE15</f>
        <v>0</v>
      </c>
      <c r="E23" s="15">
        <f t="shared" si="0"/>
        <v>0</v>
      </c>
    </row>
    <row r="24" spans="1:5" ht="20.100000000000001" customHeight="1" x14ac:dyDescent="0.3">
      <c r="A24" s="11"/>
      <c r="B24" s="12">
        <v>12</v>
      </c>
      <c r="C24" s="13" t="str">
        <f>CONTENEDOR!F16</f>
        <v>Daños a la cosa ajena</v>
      </c>
      <c r="D24" s="14">
        <f>CONTENEDOR!AE16</f>
        <v>0</v>
      </c>
      <c r="E24" s="15">
        <f t="shared" si="0"/>
        <v>0</v>
      </c>
    </row>
    <row r="25" spans="1:5" ht="20.100000000000001" customHeight="1" x14ac:dyDescent="0.3">
      <c r="A25" s="11"/>
      <c r="B25" s="12">
        <v>13</v>
      </c>
      <c r="C25" s="13" t="str">
        <f>CONTENEDOR!F17</f>
        <v>Derechos humanos</v>
      </c>
      <c r="D25" s="14">
        <f>CONTENEDOR!AE17</f>
        <v>0</v>
      </c>
      <c r="E25" s="15">
        <f t="shared" si="0"/>
        <v>0</v>
      </c>
    </row>
    <row r="26" spans="1:5" ht="20.100000000000001" customHeight="1" x14ac:dyDescent="0.3">
      <c r="A26" s="11"/>
      <c r="B26" s="12">
        <v>14</v>
      </c>
      <c r="C26" s="13" t="str">
        <f>CONTENEDOR!F18</f>
        <v>Desfalco</v>
      </c>
      <c r="D26" s="14">
        <f>CONTENEDOR!AE18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CONTENEDOR!F19</f>
        <v>Droga sanciones y circunstancias agravantes</v>
      </c>
      <c r="D27" s="14">
        <f>CONTENEDOR!AE19</f>
        <v>0</v>
      </c>
      <c r="E27" s="15">
        <f t="shared" si="0"/>
        <v>0</v>
      </c>
    </row>
    <row r="28" spans="1:5" ht="20.100000000000001" customHeight="1" x14ac:dyDescent="0.3">
      <c r="A28" s="11"/>
      <c r="B28" s="12">
        <v>16</v>
      </c>
      <c r="C28" s="13" t="str">
        <f>CONTENEDOR!F20</f>
        <v>Droga delitos y sanciones</v>
      </c>
      <c r="D28" s="14">
        <f>CONTENEDOR!AE20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CONTENEDOR!F21</f>
        <v>Droga distribución de droga</v>
      </c>
      <c r="D29" s="14">
        <f>CONTENEDOR!AE21</f>
        <v>0</v>
      </c>
      <c r="E29" s="15">
        <f t="shared" si="0"/>
        <v>0</v>
      </c>
    </row>
    <row r="30" spans="1:5" ht="20.100000000000001" customHeight="1" x14ac:dyDescent="0.3">
      <c r="A30" s="11"/>
      <c r="B30" s="12">
        <v>18</v>
      </c>
      <c r="C30" s="13" t="str">
        <f>CONTENEDOR!F22</f>
        <v>Droga sanciones y circunstancias agravantes</v>
      </c>
      <c r="D30" s="14">
        <f>CONTENEDOR!AE22</f>
        <v>0</v>
      </c>
      <c r="E30" s="15">
        <f t="shared" si="0"/>
        <v>0</v>
      </c>
    </row>
    <row r="31" spans="1:5" ht="20.100000000000001" customHeight="1" x14ac:dyDescent="0.3">
      <c r="A31" s="11"/>
      <c r="B31" s="12">
        <v>19</v>
      </c>
      <c r="C31" s="13" t="str">
        <f>CONTENEDOR!F23</f>
        <v>Droga simple posesión</v>
      </c>
      <c r="D31" s="14">
        <f>CONTENEDOR!AE23</f>
        <v>0</v>
      </c>
      <c r="E31" s="15">
        <f t="shared" si="0"/>
        <v>0</v>
      </c>
    </row>
    <row r="32" spans="1:5" ht="20.100000000000001" customHeight="1" x14ac:dyDescent="0.3">
      <c r="A32" s="11"/>
      <c r="B32" s="12">
        <v>20</v>
      </c>
      <c r="C32" s="13" t="str">
        <f>CONTENEDOR!F24</f>
        <v xml:space="preserve">Droga traficante de droga </v>
      </c>
      <c r="D32" s="14">
        <f>CONTENEDOR!AE24</f>
        <v>0</v>
      </c>
      <c r="E32" s="15">
        <f t="shared" si="0"/>
        <v>0</v>
      </c>
    </row>
    <row r="33" spans="1:5" ht="20.100000000000001" customHeight="1" x14ac:dyDescent="0.3">
      <c r="A33" s="11"/>
      <c r="B33" s="12">
        <v>21</v>
      </c>
      <c r="C33" s="13" t="str">
        <f>CONTENEDOR!F25</f>
        <v>Droga uso y tráfico</v>
      </c>
      <c r="D33" s="14">
        <f>CONTENEDOR!AE25</f>
        <v>0</v>
      </c>
      <c r="E33" s="15">
        <f t="shared" si="0"/>
        <v>0</v>
      </c>
    </row>
    <row r="34" spans="1:5" ht="20.100000000000001" customHeight="1" x14ac:dyDescent="0.3">
      <c r="A34" s="11"/>
      <c r="B34" s="12">
        <v>22</v>
      </c>
      <c r="C34" s="13" t="str">
        <f>CONTENEDOR!F26</f>
        <v>Envenenamiento</v>
      </c>
      <c r="D34" s="14">
        <f>CONTENEDOR!AE26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CONTENEDOR!F27</f>
        <v>Estafa</v>
      </c>
      <c r="D35" s="14">
        <f>CONTENEDOR!AE27</f>
        <v>0</v>
      </c>
      <c r="E35" s="15">
        <f t="shared" si="0"/>
        <v>0</v>
      </c>
    </row>
    <row r="36" spans="1:5" ht="20.100000000000001" customHeight="1" x14ac:dyDescent="0.3">
      <c r="A36" s="11"/>
      <c r="B36" s="12">
        <v>24</v>
      </c>
      <c r="C36" s="13" t="str">
        <f>CONTENEDOR!F28</f>
        <v>Falsificación</v>
      </c>
      <c r="D36" s="14">
        <f>CONTENEDOR!AE28</f>
        <v>0</v>
      </c>
      <c r="E36" s="15">
        <f t="shared" si="0"/>
        <v>0</v>
      </c>
    </row>
    <row r="37" spans="1:5" ht="20.100000000000001" customHeight="1" x14ac:dyDescent="0.3">
      <c r="A37" s="11"/>
      <c r="B37" s="12">
        <v>25</v>
      </c>
      <c r="C37" s="13" t="str">
        <f>CONTENEDOR!F29</f>
        <v>Golpes y heridas</v>
      </c>
      <c r="D37" s="14">
        <f>CONTENEDOR!AE29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CONTENEDOR!F30</f>
        <v>Homicidio</v>
      </c>
      <c r="D38" s="14">
        <f>CONTENEDOR!AE30</f>
        <v>0</v>
      </c>
      <c r="E38" s="15">
        <f t="shared" si="0"/>
        <v>0</v>
      </c>
    </row>
    <row r="39" spans="1:5" ht="20.100000000000001" customHeight="1" x14ac:dyDescent="0.3">
      <c r="A39" s="11"/>
      <c r="B39" s="12">
        <v>27</v>
      </c>
      <c r="C39" s="13" t="str">
        <f>CONTENEDOR!F31</f>
        <v>Incendio</v>
      </c>
      <c r="D39" s="14">
        <f>CONTENEDOR!AE31</f>
        <v>0</v>
      </c>
      <c r="E39" s="15">
        <f t="shared" si="0"/>
        <v>0</v>
      </c>
    </row>
    <row r="40" spans="1:5" ht="20.100000000000001" customHeight="1" x14ac:dyDescent="0.3">
      <c r="A40" s="11"/>
      <c r="B40" s="12">
        <v>28</v>
      </c>
      <c r="C40" s="13" t="str">
        <f>CONTENEDOR!F32</f>
        <v>Incesto</v>
      </c>
      <c r="D40" s="14">
        <f>CONTENEDOR!AE32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CONTENEDOR!F33</f>
        <v>Lavado de activo</v>
      </c>
      <c r="D41" s="14">
        <f>CONTENEDOR!AE33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30</v>
      </c>
      <c r="C42" s="13" t="str">
        <f>CONTENEDOR!F34</f>
        <v xml:space="preserve">Ley de derechos de autor </v>
      </c>
      <c r="D42" s="14">
        <f>CONTENEDOR!AE34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31</v>
      </c>
      <c r="C43" s="13" t="str">
        <f>CONTENEDOR!F35</f>
        <v>Ley de electricidad</v>
      </c>
      <c r="D43" s="14">
        <f>CONTENEDOR!AE35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CONTENEDOR!F36</f>
        <v xml:space="preserve">Ley de medio ambiente </v>
      </c>
      <c r="D44" s="14">
        <f>CONTENEDOR!AE36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CONTENEDOR!F37</f>
        <v>Ley de tránsito</v>
      </c>
      <c r="D45" s="14">
        <f>CONTENEDOR!AE37</f>
        <v>0</v>
      </c>
      <c r="E45" s="15">
        <f t="shared" si="0"/>
        <v>0</v>
      </c>
    </row>
    <row r="46" spans="1:5" ht="20.100000000000001" customHeight="1" x14ac:dyDescent="0.3">
      <c r="A46" s="11"/>
      <c r="B46" s="12">
        <v>34</v>
      </c>
      <c r="C46" s="13" t="str">
        <f>CONTENEDOR!F38</f>
        <v>Ley general de migración</v>
      </c>
      <c r="D46" s="14">
        <f>CONTENEDOR!AE38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CONTENEDOR!F39</f>
        <v>Ley general de salud</v>
      </c>
      <c r="D47" s="14">
        <f>CONTENEDOR!AE39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CONTENEDOR!F40</f>
        <v>Otros</v>
      </c>
      <c r="D48" s="14">
        <f>CONTENEDOR!AE40</f>
        <v>2</v>
      </c>
      <c r="E48" s="15">
        <f t="shared" si="0"/>
        <v>0.25</v>
      </c>
    </row>
    <row r="49" spans="1:5" ht="20.100000000000001" customHeight="1" x14ac:dyDescent="0.3">
      <c r="A49" s="11"/>
      <c r="B49" s="12">
        <v>37</v>
      </c>
      <c r="C49" s="13" t="str">
        <f>CONTENEDOR!F41</f>
        <v>Porte y tenencia de armas</v>
      </c>
      <c r="D49" s="14">
        <f>CONTENEDOR!AE41</f>
        <v>0</v>
      </c>
      <c r="E49" s="15">
        <f t="shared" si="0"/>
        <v>0</v>
      </c>
    </row>
    <row r="50" spans="1:5" ht="20.100000000000001" customHeight="1" x14ac:dyDescent="0.3">
      <c r="A50" s="11"/>
      <c r="B50" s="12">
        <v>38</v>
      </c>
      <c r="C50" s="13" t="str">
        <f>CONTENEDOR!F42</f>
        <v xml:space="preserve">Propiedad industrial </v>
      </c>
      <c r="D50" s="14">
        <f>CONTENEDOR!AE42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tr">
        <f>CONTENEDOR!F43</f>
        <v>Rebelión</v>
      </c>
      <c r="D51" s="14">
        <f>CONTENEDOR!AE43</f>
        <v>0</v>
      </c>
      <c r="E51" s="15">
        <f t="shared" si="0"/>
        <v>0</v>
      </c>
    </row>
    <row r="52" spans="1:5" ht="20.100000000000001" customHeight="1" x14ac:dyDescent="0.3">
      <c r="A52" s="11"/>
      <c r="B52" s="12">
        <v>40</v>
      </c>
      <c r="C52" s="13" t="str">
        <f>CONTENEDOR!F44</f>
        <v>Robo calificado</v>
      </c>
      <c r="D52" s="14">
        <f>CONTENEDOR!AE44</f>
        <v>0</v>
      </c>
      <c r="E52" s="15">
        <f t="shared" si="0"/>
        <v>0</v>
      </c>
    </row>
    <row r="53" spans="1:5" ht="20.100000000000001" customHeight="1" x14ac:dyDescent="0.3">
      <c r="A53" s="11"/>
      <c r="B53" s="12">
        <v>41</v>
      </c>
      <c r="C53" s="13" t="str">
        <f>CONTENEDOR!F45</f>
        <v>Robo simple</v>
      </c>
      <c r="D53" s="14">
        <f>CONTENEDOR!AE45</f>
        <v>0</v>
      </c>
      <c r="E53" s="15">
        <f t="shared" si="0"/>
        <v>0</v>
      </c>
    </row>
    <row r="54" spans="1:5" ht="20.100000000000001" customHeight="1" x14ac:dyDescent="0.3">
      <c r="A54" s="11"/>
      <c r="B54" s="12">
        <v>42</v>
      </c>
      <c r="C54" s="13" t="str">
        <f>CONTENEDOR!F46</f>
        <v>Secuestro</v>
      </c>
      <c r="D54" s="14">
        <f>CONTENEDOR!AE46</f>
        <v>0</v>
      </c>
      <c r="E54" s="15">
        <f t="shared" si="0"/>
        <v>0</v>
      </c>
    </row>
    <row r="55" spans="1:5" ht="20.100000000000001" customHeight="1" x14ac:dyDescent="0.3">
      <c r="A55" s="11"/>
      <c r="B55" s="12">
        <v>43</v>
      </c>
      <c r="C55" s="13" t="str">
        <f>CONTENEDOR!F47</f>
        <v>Seducción</v>
      </c>
      <c r="D55" s="14">
        <f>CONTENEDOR!AE47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CONTENEDOR!F48</f>
        <v>Tentativa de asesinato</v>
      </c>
      <c r="D56" s="14">
        <f>CONTENEDOR!AE48</f>
        <v>0</v>
      </c>
      <c r="E56" s="15">
        <f t="shared" si="0"/>
        <v>0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CONTENEDOR!AE49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CONTENEDOR!AE50</f>
        <v>0</v>
      </c>
      <c r="E58" s="15">
        <f t="shared" si="0"/>
        <v>0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CONTENEDOR!AE51</f>
        <v>0</v>
      </c>
      <c r="E59" s="15">
        <f t="shared" si="0"/>
        <v>0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CONTENEDOR!AE52</f>
        <v>0</v>
      </c>
      <c r="E60" s="15">
        <f t="shared" si="0"/>
        <v>0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CONTENEDOR!AE53</f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CONTENEDOR!AE54</f>
        <v>0</v>
      </c>
      <c r="E62" s="15">
        <f t="shared" si="0"/>
        <v>0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CONTENEDOR!AE55</f>
        <v>0</v>
      </c>
      <c r="E63" s="15">
        <f t="shared" si="0"/>
        <v>0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CONTENEDOR!AE56</f>
        <v>1</v>
      </c>
      <c r="E64" s="15">
        <f t="shared" si="0"/>
        <v>0.125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8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{A3BE7927-43EA-43A5-9FB4-8B9CCA2D55AB}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{0EBFBFF2-7921-405A-8954-B209164F2F77}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{D7867862-E8AA-4489-86D3-6DBD4BEE95DC}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{E7BA310A-123B-4707-A379-DD260612A445}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{ABA4ACD9-AFDE-4619-8E82-B99D036CE466}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BE7927-43EA-43A5-9FB4-8B9CCA2D55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EBFBFF2-7921-405A-8954-B209164F2F7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D7867862-E8AA-4489-86D3-6DBD4BEE95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7BA310A-123B-4707-A379-DD260612A44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ABA4ACD9-AFDE-4619-8E82-B99D036CE4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AP57"/>
  <sheetViews>
    <sheetView topLeftCell="A19" workbookViewId="0">
      <selection activeCell="D56" sqref="D56"/>
    </sheetView>
  </sheetViews>
  <sheetFormatPr baseColWidth="10" defaultRowHeight="15" x14ac:dyDescent="0.25"/>
  <cols>
    <col min="1" max="2" width="1.28515625" customWidth="1"/>
    <col min="3" max="3" width="13.5703125" customWidth="1"/>
    <col min="4" max="4" width="26.28515625" customWidth="1"/>
    <col min="5" max="5" width="4.7109375" customWidth="1"/>
    <col min="6" max="6" width="50.28515625" customWidth="1"/>
    <col min="7" max="41" width="8.7109375" customWidth="1"/>
    <col min="42" max="42" width="18.7109375" customWidth="1"/>
  </cols>
  <sheetData>
    <row r="1" spans="3:42" ht="21" x14ac:dyDescent="0.35">
      <c r="E1" s="6" t="s">
        <v>113</v>
      </c>
      <c r="F1" s="2"/>
    </row>
    <row r="2" spans="3:42" ht="17.25" x14ac:dyDescent="0.35">
      <c r="E2" s="6"/>
      <c r="F2" s="2"/>
    </row>
    <row r="3" spans="3:42" ht="16.5" customHeight="1" thickBot="1" x14ac:dyDescent="0.4">
      <c r="E3" s="6"/>
      <c r="F3" s="2"/>
    </row>
    <row r="4" spans="3:42" ht="111" customHeight="1" x14ac:dyDescent="0.35">
      <c r="E4" s="41" t="s">
        <v>1</v>
      </c>
      <c r="F4" s="42" t="s">
        <v>112</v>
      </c>
      <c r="G4" s="43" t="s">
        <v>5</v>
      </c>
      <c r="H4" s="43" t="s">
        <v>6</v>
      </c>
      <c r="I4" s="43" t="s">
        <v>7</v>
      </c>
      <c r="J4" s="43" t="s">
        <v>32</v>
      </c>
      <c r="K4" s="43" t="s">
        <v>8</v>
      </c>
      <c r="L4" s="43" t="s">
        <v>9</v>
      </c>
      <c r="M4" s="43" t="s">
        <v>10</v>
      </c>
      <c r="N4" s="43" t="s">
        <v>111</v>
      </c>
      <c r="O4" s="43" t="s">
        <v>11</v>
      </c>
      <c r="P4" s="43" t="s">
        <v>12</v>
      </c>
      <c r="Q4" s="43" t="s">
        <v>13</v>
      </c>
      <c r="R4" s="43" t="s">
        <v>14</v>
      </c>
      <c r="S4" s="43" t="s">
        <v>15</v>
      </c>
      <c r="T4" s="43" t="s">
        <v>33</v>
      </c>
      <c r="U4" s="43" t="s">
        <v>16</v>
      </c>
      <c r="V4" s="43" t="s">
        <v>17</v>
      </c>
      <c r="W4" s="43" t="s">
        <v>34</v>
      </c>
      <c r="X4" s="43" t="s">
        <v>18</v>
      </c>
      <c r="Y4" s="43" t="s">
        <v>19</v>
      </c>
      <c r="Z4" s="43" t="s">
        <v>20</v>
      </c>
      <c r="AA4" s="43" t="s">
        <v>21</v>
      </c>
      <c r="AB4" s="43" t="s">
        <v>47</v>
      </c>
      <c r="AC4" s="43" t="s">
        <v>22</v>
      </c>
      <c r="AD4" s="43" t="s">
        <v>24</v>
      </c>
      <c r="AE4" s="43" t="s">
        <v>48</v>
      </c>
      <c r="AF4" s="43" t="s">
        <v>25</v>
      </c>
      <c r="AG4" s="43" t="s">
        <v>35</v>
      </c>
      <c r="AH4" s="43" t="s">
        <v>26</v>
      </c>
      <c r="AI4" s="43" t="s">
        <v>27</v>
      </c>
      <c r="AJ4" s="43" t="s">
        <v>28</v>
      </c>
      <c r="AK4" s="43" t="s">
        <v>29</v>
      </c>
      <c r="AL4" s="43" t="s">
        <v>30</v>
      </c>
      <c r="AM4" s="43" t="s">
        <v>31</v>
      </c>
      <c r="AN4" s="43" t="s">
        <v>36</v>
      </c>
      <c r="AO4" s="43" t="s">
        <v>23</v>
      </c>
      <c r="AP4" s="44" t="s">
        <v>2</v>
      </c>
    </row>
    <row r="5" spans="3:42" ht="20.100000000000001" customHeight="1" x14ac:dyDescent="0.3">
      <c r="C5" t="b">
        <f>D5=F5</f>
        <v>1</v>
      </c>
      <c r="D5" s="75" t="s">
        <v>59</v>
      </c>
      <c r="E5" s="12">
        <v>11</v>
      </c>
      <c r="F5" s="45" t="s">
        <v>59</v>
      </c>
      <c r="G5" s="46">
        <v>14</v>
      </c>
      <c r="H5" s="46">
        <v>9</v>
      </c>
      <c r="I5" s="46">
        <v>131</v>
      </c>
      <c r="J5" s="46">
        <v>27</v>
      </c>
      <c r="K5" s="46">
        <v>27</v>
      </c>
      <c r="L5" s="46">
        <v>14</v>
      </c>
      <c r="M5" s="46">
        <v>10</v>
      </c>
      <c r="N5" s="46">
        <v>18</v>
      </c>
      <c r="O5" s="46">
        <v>52</v>
      </c>
      <c r="P5" s="46">
        <v>30</v>
      </c>
      <c r="Q5" s="46">
        <v>8</v>
      </c>
      <c r="R5" s="46">
        <v>45</v>
      </c>
      <c r="S5" s="46">
        <v>12</v>
      </c>
      <c r="T5" s="46">
        <v>320</v>
      </c>
      <c r="U5" s="46">
        <v>131</v>
      </c>
      <c r="V5" s="46">
        <v>185</v>
      </c>
      <c r="W5" s="46">
        <v>45</v>
      </c>
      <c r="X5" s="46">
        <v>82</v>
      </c>
      <c r="Y5" s="46">
        <v>174</v>
      </c>
      <c r="Z5" s="46">
        <v>171</v>
      </c>
      <c r="AA5" s="46">
        <v>45</v>
      </c>
      <c r="AB5" s="46">
        <v>22</v>
      </c>
      <c r="AC5" s="46">
        <v>82</v>
      </c>
      <c r="AD5" s="46">
        <v>33</v>
      </c>
      <c r="AE5" s="46"/>
      <c r="AF5" s="46">
        <v>4</v>
      </c>
      <c r="AG5" s="46">
        <v>2</v>
      </c>
      <c r="AH5" s="46">
        <v>50</v>
      </c>
      <c r="AI5" s="46">
        <v>123</v>
      </c>
      <c r="AJ5" s="46">
        <v>3</v>
      </c>
      <c r="AK5" s="46">
        <v>687</v>
      </c>
      <c r="AL5" s="46">
        <v>4</v>
      </c>
      <c r="AM5" s="46">
        <v>97</v>
      </c>
      <c r="AN5" s="46"/>
      <c r="AO5" s="46">
        <v>2090</v>
      </c>
      <c r="AP5" s="47">
        <f t="shared" ref="AP5:AP36" si="0">SUM(G5:AO5)</f>
        <v>4747</v>
      </c>
    </row>
    <row r="6" spans="3:42" ht="20.100000000000001" customHeight="1" x14ac:dyDescent="0.3">
      <c r="C6" t="b">
        <f t="shared" ref="C6:C56" si="1">D6=F6</f>
        <v>1</v>
      </c>
      <c r="D6" s="76" t="s">
        <v>78</v>
      </c>
      <c r="E6" s="12">
        <v>24</v>
      </c>
      <c r="F6" s="45" t="s">
        <v>78</v>
      </c>
      <c r="G6" s="46">
        <v>5</v>
      </c>
      <c r="H6" s="46"/>
      <c r="I6" s="46">
        <v>26</v>
      </c>
      <c r="J6" s="46">
        <v>7</v>
      </c>
      <c r="K6" s="46">
        <v>1</v>
      </c>
      <c r="L6" s="46"/>
      <c r="M6" s="46"/>
      <c r="N6" s="46">
        <v>11</v>
      </c>
      <c r="O6" s="46">
        <v>6</v>
      </c>
      <c r="P6" s="46">
        <v>1</v>
      </c>
      <c r="Q6" s="46">
        <v>12</v>
      </c>
      <c r="R6" s="46"/>
      <c r="S6" s="46">
        <v>8</v>
      </c>
      <c r="T6" s="46">
        <v>1</v>
      </c>
      <c r="U6" s="46"/>
      <c r="V6" s="46">
        <v>8</v>
      </c>
      <c r="W6" s="46">
        <v>5</v>
      </c>
      <c r="X6" s="46">
        <v>5</v>
      </c>
      <c r="Y6" s="46">
        <v>2</v>
      </c>
      <c r="Z6" s="46">
        <v>12</v>
      </c>
      <c r="AA6" s="46">
        <v>13</v>
      </c>
      <c r="AB6" s="46">
        <v>11</v>
      </c>
      <c r="AC6" s="46">
        <v>8</v>
      </c>
      <c r="AD6" s="46">
        <v>22</v>
      </c>
      <c r="AE6" s="46"/>
      <c r="AF6" s="46">
        <v>1</v>
      </c>
      <c r="AG6" s="46"/>
      <c r="AH6" s="46">
        <v>6</v>
      </c>
      <c r="AI6" s="46">
        <v>36</v>
      </c>
      <c r="AJ6" s="46">
        <v>3</v>
      </c>
      <c r="AK6" s="46">
        <v>42</v>
      </c>
      <c r="AL6" s="46"/>
      <c r="AM6" s="46">
        <v>6</v>
      </c>
      <c r="AN6" s="46"/>
      <c r="AO6" s="46">
        <v>11</v>
      </c>
      <c r="AP6" s="47">
        <f t="shared" si="0"/>
        <v>269</v>
      </c>
    </row>
    <row r="7" spans="3:42" ht="20.100000000000001" customHeight="1" x14ac:dyDescent="0.3">
      <c r="C7" t="b">
        <f t="shared" si="1"/>
        <v>1</v>
      </c>
      <c r="D7" s="75" t="s">
        <v>69</v>
      </c>
      <c r="E7" s="12">
        <v>18</v>
      </c>
      <c r="F7" s="45" t="s">
        <v>69</v>
      </c>
      <c r="G7" s="46">
        <v>21</v>
      </c>
      <c r="H7" s="46">
        <v>19</v>
      </c>
      <c r="I7" s="46">
        <v>35</v>
      </c>
      <c r="J7" s="46">
        <v>9</v>
      </c>
      <c r="K7" s="46">
        <v>23</v>
      </c>
      <c r="L7" s="46">
        <v>23</v>
      </c>
      <c r="M7" s="46">
        <v>7</v>
      </c>
      <c r="N7" s="46">
        <v>24</v>
      </c>
      <c r="O7" s="46">
        <v>53</v>
      </c>
      <c r="P7" s="46">
        <v>2</v>
      </c>
      <c r="Q7" s="46">
        <v>27</v>
      </c>
      <c r="R7" s="46"/>
      <c r="S7" s="46">
        <v>21</v>
      </c>
      <c r="T7" s="46">
        <v>8</v>
      </c>
      <c r="U7" s="46"/>
      <c r="V7" s="46">
        <v>33</v>
      </c>
      <c r="W7" s="46">
        <v>14</v>
      </c>
      <c r="X7" s="46">
        <v>17</v>
      </c>
      <c r="Y7" s="46">
        <v>30</v>
      </c>
      <c r="Z7" s="46">
        <v>49</v>
      </c>
      <c r="AA7" s="46">
        <v>13</v>
      </c>
      <c r="AB7" s="46">
        <v>2</v>
      </c>
      <c r="AC7" s="46">
        <v>53</v>
      </c>
      <c r="AD7" s="46">
        <v>95</v>
      </c>
      <c r="AE7" s="46"/>
      <c r="AF7" s="46">
        <v>39</v>
      </c>
      <c r="AG7" s="46">
        <v>16</v>
      </c>
      <c r="AH7" s="46">
        <v>66</v>
      </c>
      <c r="AI7" s="46">
        <v>82</v>
      </c>
      <c r="AJ7" s="46">
        <v>17</v>
      </c>
      <c r="AK7" s="46">
        <v>370</v>
      </c>
      <c r="AL7" s="46">
        <v>8</v>
      </c>
      <c r="AM7" s="46">
        <v>50</v>
      </c>
      <c r="AN7" s="46"/>
      <c r="AO7" s="46">
        <v>56</v>
      </c>
      <c r="AP7" s="47">
        <f t="shared" si="0"/>
        <v>1282</v>
      </c>
    </row>
    <row r="8" spans="3:42" ht="20.100000000000001" customHeight="1" x14ac:dyDescent="0.3">
      <c r="C8" t="b">
        <f t="shared" si="1"/>
        <v>1</v>
      </c>
      <c r="D8" s="76" t="s">
        <v>52</v>
      </c>
      <c r="E8" s="12">
        <v>27</v>
      </c>
      <c r="F8" s="45" t="s">
        <v>52</v>
      </c>
      <c r="G8" s="46">
        <v>92</v>
      </c>
      <c r="H8" s="46">
        <v>197</v>
      </c>
      <c r="I8" s="46">
        <v>788</v>
      </c>
      <c r="J8" s="46">
        <v>76</v>
      </c>
      <c r="K8" s="46">
        <v>153</v>
      </c>
      <c r="L8" s="46">
        <v>17</v>
      </c>
      <c r="M8" s="46">
        <v>124</v>
      </c>
      <c r="N8" s="46">
        <v>112</v>
      </c>
      <c r="O8" s="46">
        <v>408</v>
      </c>
      <c r="P8" s="46">
        <v>235</v>
      </c>
      <c r="Q8" s="46">
        <v>90</v>
      </c>
      <c r="R8" s="46">
        <v>264</v>
      </c>
      <c r="S8" s="46">
        <v>43</v>
      </c>
      <c r="T8" s="46">
        <v>739</v>
      </c>
      <c r="U8" s="46">
        <v>296</v>
      </c>
      <c r="V8" s="46">
        <v>1077</v>
      </c>
      <c r="W8" s="46">
        <v>339</v>
      </c>
      <c r="X8" s="46">
        <v>779</v>
      </c>
      <c r="Y8" s="46">
        <v>722</v>
      </c>
      <c r="Z8" s="46">
        <v>643</v>
      </c>
      <c r="AA8" s="46">
        <v>197</v>
      </c>
      <c r="AB8" s="46">
        <v>90</v>
      </c>
      <c r="AC8" s="46">
        <v>201</v>
      </c>
      <c r="AD8" s="46">
        <v>303</v>
      </c>
      <c r="AE8" s="46">
        <v>1</v>
      </c>
      <c r="AF8" s="46">
        <v>7</v>
      </c>
      <c r="AG8" s="46">
        <v>3</v>
      </c>
      <c r="AH8" s="46">
        <v>150</v>
      </c>
      <c r="AI8" s="46">
        <v>710</v>
      </c>
      <c r="AJ8" s="46">
        <v>59</v>
      </c>
      <c r="AK8" s="46">
        <v>1247</v>
      </c>
      <c r="AL8" s="46">
        <v>26</v>
      </c>
      <c r="AM8" s="46">
        <v>332</v>
      </c>
      <c r="AN8" s="46"/>
      <c r="AO8" s="46">
        <v>4926</v>
      </c>
      <c r="AP8" s="47">
        <f t="shared" si="0"/>
        <v>15446</v>
      </c>
    </row>
    <row r="9" spans="3:42" ht="20.100000000000001" customHeight="1" x14ac:dyDescent="0.3">
      <c r="C9" t="b">
        <f t="shared" si="1"/>
        <v>1</v>
      </c>
      <c r="D9" s="75" t="s">
        <v>81</v>
      </c>
      <c r="E9" s="12">
        <v>16</v>
      </c>
      <c r="F9" s="45" t="s">
        <v>81</v>
      </c>
      <c r="G9" s="46">
        <v>5</v>
      </c>
      <c r="H9" s="46">
        <v>1</v>
      </c>
      <c r="I9" s="46">
        <v>2</v>
      </c>
      <c r="J9" s="46">
        <v>1</v>
      </c>
      <c r="K9" s="46">
        <v>4</v>
      </c>
      <c r="L9" s="46">
        <v>19</v>
      </c>
      <c r="M9" s="46"/>
      <c r="N9" s="46"/>
      <c r="O9" s="46">
        <v>5</v>
      </c>
      <c r="P9" s="46">
        <v>1</v>
      </c>
      <c r="Q9" s="46">
        <v>1</v>
      </c>
      <c r="R9" s="46">
        <v>4</v>
      </c>
      <c r="S9" s="46">
        <v>10</v>
      </c>
      <c r="T9" s="46">
        <v>4</v>
      </c>
      <c r="U9" s="46">
        <v>1</v>
      </c>
      <c r="V9" s="46">
        <v>5</v>
      </c>
      <c r="W9" s="46">
        <v>4</v>
      </c>
      <c r="X9" s="46">
        <v>2</v>
      </c>
      <c r="Y9" s="46">
        <v>5</v>
      </c>
      <c r="Z9" s="46">
        <v>2</v>
      </c>
      <c r="AA9" s="46">
        <v>3</v>
      </c>
      <c r="AB9" s="46"/>
      <c r="AC9" s="46">
        <v>2</v>
      </c>
      <c r="AD9" s="46">
        <v>4</v>
      </c>
      <c r="AE9" s="46"/>
      <c r="AF9" s="46">
        <v>2</v>
      </c>
      <c r="AG9" s="46">
        <v>3</v>
      </c>
      <c r="AH9" s="46">
        <v>10</v>
      </c>
      <c r="AI9" s="46">
        <v>17</v>
      </c>
      <c r="AJ9" s="46">
        <v>6</v>
      </c>
      <c r="AK9" s="46">
        <v>28</v>
      </c>
      <c r="AL9" s="46">
        <v>1</v>
      </c>
      <c r="AM9" s="46">
        <v>17</v>
      </c>
      <c r="AN9" s="46"/>
      <c r="AO9" s="46">
        <v>61</v>
      </c>
      <c r="AP9" s="47">
        <f t="shared" si="0"/>
        <v>230</v>
      </c>
    </row>
    <row r="10" spans="3:42" ht="20.100000000000001" customHeight="1" x14ac:dyDescent="0.3">
      <c r="C10" t="b">
        <f t="shared" si="1"/>
        <v>1</v>
      </c>
      <c r="D10" s="76" t="s">
        <v>60</v>
      </c>
      <c r="E10" s="12">
        <v>29</v>
      </c>
      <c r="F10" s="45" t="s">
        <v>60</v>
      </c>
      <c r="G10" s="46">
        <v>89</v>
      </c>
      <c r="H10" s="46">
        <v>12</v>
      </c>
      <c r="I10" s="46">
        <v>149</v>
      </c>
      <c r="J10" s="46">
        <v>11</v>
      </c>
      <c r="K10" s="46">
        <v>21</v>
      </c>
      <c r="L10" s="46">
        <v>292</v>
      </c>
      <c r="M10" s="46">
        <v>13</v>
      </c>
      <c r="N10" s="46">
        <v>6</v>
      </c>
      <c r="O10" s="46">
        <v>129</v>
      </c>
      <c r="P10" s="46">
        <v>43</v>
      </c>
      <c r="Q10" s="46">
        <v>67</v>
      </c>
      <c r="R10" s="46">
        <v>1</v>
      </c>
      <c r="S10" s="46">
        <v>16</v>
      </c>
      <c r="T10" s="46">
        <v>454</v>
      </c>
      <c r="U10" s="46">
        <v>110</v>
      </c>
      <c r="V10" s="46">
        <v>222</v>
      </c>
      <c r="W10" s="46">
        <v>73</v>
      </c>
      <c r="X10" s="46">
        <v>157</v>
      </c>
      <c r="Y10" s="46">
        <v>37</v>
      </c>
      <c r="Z10" s="46">
        <v>133</v>
      </c>
      <c r="AA10" s="46">
        <v>28</v>
      </c>
      <c r="AB10" s="46"/>
      <c r="AC10" s="46">
        <v>451</v>
      </c>
      <c r="AD10" s="46">
        <v>39</v>
      </c>
      <c r="AE10" s="46"/>
      <c r="AF10" s="46">
        <v>171</v>
      </c>
      <c r="AG10" s="46">
        <v>57</v>
      </c>
      <c r="AH10" s="46">
        <v>154</v>
      </c>
      <c r="AI10" s="46">
        <v>260</v>
      </c>
      <c r="AJ10" s="46">
        <v>55</v>
      </c>
      <c r="AK10" s="46">
        <v>249</v>
      </c>
      <c r="AL10" s="46">
        <v>12</v>
      </c>
      <c r="AM10" s="46">
        <v>64</v>
      </c>
      <c r="AN10" s="46"/>
      <c r="AO10" s="46">
        <v>874</v>
      </c>
      <c r="AP10" s="47">
        <f t="shared" si="0"/>
        <v>4449</v>
      </c>
    </row>
    <row r="11" spans="3:42" ht="20.100000000000001" customHeight="1" x14ac:dyDescent="0.3">
      <c r="C11" t="b">
        <f t="shared" si="1"/>
        <v>1</v>
      </c>
      <c r="D11" s="75" t="s">
        <v>146</v>
      </c>
      <c r="E11" s="12">
        <v>48</v>
      </c>
      <c r="F11" s="45" t="s">
        <v>146</v>
      </c>
      <c r="G11" s="46">
        <v>1</v>
      </c>
      <c r="H11" s="46">
        <v>13</v>
      </c>
      <c r="I11" s="46">
        <v>29</v>
      </c>
      <c r="J11" s="46">
        <v>16</v>
      </c>
      <c r="K11" s="46">
        <v>3</v>
      </c>
      <c r="L11" s="46"/>
      <c r="M11" s="46"/>
      <c r="N11" s="46">
        <v>4</v>
      </c>
      <c r="O11" s="46">
        <v>14</v>
      </c>
      <c r="P11" s="46">
        <v>10</v>
      </c>
      <c r="Q11" s="46">
        <v>1</v>
      </c>
      <c r="R11" s="46">
        <v>9</v>
      </c>
      <c r="S11" s="46"/>
      <c r="T11" s="46">
        <v>44</v>
      </c>
      <c r="U11" s="46">
        <v>25</v>
      </c>
      <c r="V11" s="46">
        <v>17</v>
      </c>
      <c r="W11" s="46"/>
      <c r="X11" s="46">
        <v>14</v>
      </c>
      <c r="Y11" s="46">
        <v>16</v>
      </c>
      <c r="Z11" s="46">
        <v>33</v>
      </c>
      <c r="AA11" s="46"/>
      <c r="AB11" s="46">
        <v>1</v>
      </c>
      <c r="AC11" s="46">
        <v>5</v>
      </c>
      <c r="AD11" s="46">
        <v>1</v>
      </c>
      <c r="AE11" s="46"/>
      <c r="AF11" s="46"/>
      <c r="AG11" s="46"/>
      <c r="AH11" s="46">
        <v>18</v>
      </c>
      <c r="AI11" s="46">
        <v>18</v>
      </c>
      <c r="AJ11" s="46">
        <v>2</v>
      </c>
      <c r="AK11" s="46">
        <v>82</v>
      </c>
      <c r="AL11" s="46"/>
      <c r="AM11" s="46">
        <v>13</v>
      </c>
      <c r="AN11" s="46"/>
      <c r="AO11" s="46">
        <v>149</v>
      </c>
      <c r="AP11" s="47">
        <f t="shared" si="0"/>
        <v>538</v>
      </c>
    </row>
    <row r="12" spans="3:42" ht="20.100000000000001" customHeight="1" x14ac:dyDescent="0.3">
      <c r="C12" t="b">
        <f t="shared" si="1"/>
        <v>1</v>
      </c>
      <c r="D12" s="76" t="s">
        <v>104</v>
      </c>
      <c r="E12" s="12">
        <v>31</v>
      </c>
      <c r="F12" s="45" t="s">
        <v>104</v>
      </c>
      <c r="G12" s="46">
        <v>42</v>
      </c>
      <c r="H12" s="46">
        <v>64</v>
      </c>
      <c r="I12" s="46">
        <v>408</v>
      </c>
      <c r="J12" s="46">
        <v>96</v>
      </c>
      <c r="K12" s="46">
        <v>30</v>
      </c>
      <c r="L12" s="46">
        <v>57</v>
      </c>
      <c r="M12" s="46">
        <v>22</v>
      </c>
      <c r="N12" s="46">
        <v>41</v>
      </c>
      <c r="O12" s="46">
        <v>338</v>
      </c>
      <c r="P12" s="46">
        <v>29</v>
      </c>
      <c r="Q12" s="46">
        <v>67</v>
      </c>
      <c r="R12" s="46">
        <v>2</v>
      </c>
      <c r="S12" s="46">
        <v>17</v>
      </c>
      <c r="T12" s="46">
        <v>40</v>
      </c>
      <c r="U12" s="46">
        <v>37</v>
      </c>
      <c r="V12" s="46">
        <v>62</v>
      </c>
      <c r="W12" s="46">
        <v>55</v>
      </c>
      <c r="X12" s="46">
        <v>120</v>
      </c>
      <c r="Y12" s="46">
        <v>36</v>
      </c>
      <c r="Z12" s="46">
        <v>214</v>
      </c>
      <c r="AA12" s="46">
        <v>68</v>
      </c>
      <c r="AB12" s="46">
        <v>60</v>
      </c>
      <c r="AC12" s="46">
        <v>45</v>
      </c>
      <c r="AD12" s="46">
        <v>573</v>
      </c>
      <c r="AE12" s="46">
        <v>4</v>
      </c>
      <c r="AF12" s="46">
        <v>88</v>
      </c>
      <c r="AG12" s="46">
        <v>21</v>
      </c>
      <c r="AH12" s="46">
        <v>73</v>
      </c>
      <c r="AI12" s="46">
        <v>144</v>
      </c>
      <c r="AJ12" s="46">
        <v>16</v>
      </c>
      <c r="AK12" s="46">
        <v>1224</v>
      </c>
      <c r="AL12" s="46">
        <v>60</v>
      </c>
      <c r="AM12" s="46">
        <v>45</v>
      </c>
      <c r="AN12" s="46"/>
      <c r="AO12" s="46">
        <v>615</v>
      </c>
      <c r="AP12" s="47">
        <f t="shared" si="0"/>
        <v>4813</v>
      </c>
    </row>
    <row r="13" spans="3:42" ht="20.100000000000001" customHeight="1" x14ac:dyDescent="0.3">
      <c r="C13" t="b">
        <f t="shared" si="1"/>
        <v>1</v>
      </c>
      <c r="D13" s="75" t="s">
        <v>85</v>
      </c>
      <c r="E13" s="12">
        <v>36</v>
      </c>
      <c r="F13" s="45" t="s">
        <v>85</v>
      </c>
      <c r="G13" s="46">
        <v>1</v>
      </c>
      <c r="H13" s="46"/>
      <c r="I13" s="46"/>
      <c r="J13" s="46">
        <v>1</v>
      </c>
      <c r="K13" s="46">
        <v>4</v>
      </c>
      <c r="L13" s="46">
        <v>7</v>
      </c>
      <c r="M13" s="46"/>
      <c r="N13" s="46"/>
      <c r="O13" s="46"/>
      <c r="P13" s="46">
        <v>4</v>
      </c>
      <c r="Q13" s="46">
        <v>1</v>
      </c>
      <c r="R13" s="46"/>
      <c r="S13" s="46"/>
      <c r="T13" s="46">
        <v>7</v>
      </c>
      <c r="U13" s="46">
        <v>9</v>
      </c>
      <c r="V13" s="46">
        <v>1</v>
      </c>
      <c r="W13" s="46">
        <v>4</v>
      </c>
      <c r="X13" s="46">
        <v>2</v>
      </c>
      <c r="Y13" s="46">
        <v>2</v>
      </c>
      <c r="Z13" s="46">
        <v>1</v>
      </c>
      <c r="AA13" s="46">
        <v>1</v>
      </c>
      <c r="AB13" s="46"/>
      <c r="AC13" s="46"/>
      <c r="AD13" s="46">
        <v>15</v>
      </c>
      <c r="AE13" s="46"/>
      <c r="AF13" s="46">
        <v>2</v>
      </c>
      <c r="AG13" s="46">
        <v>6</v>
      </c>
      <c r="AH13" s="46">
        <v>14</v>
      </c>
      <c r="AI13" s="46">
        <v>4</v>
      </c>
      <c r="AJ13" s="46">
        <v>4</v>
      </c>
      <c r="AK13" s="46">
        <v>17</v>
      </c>
      <c r="AL13" s="46"/>
      <c r="AM13" s="46">
        <v>1</v>
      </c>
      <c r="AN13" s="46"/>
      <c r="AO13" s="46">
        <v>23</v>
      </c>
      <c r="AP13" s="47">
        <f t="shared" si="0"/>
        <v>131</v>
      </c>
    </row>
    <row r="14" spans="3:42" ht="20.100000000000001" customHeight="1" x14ac:dyDescent="0.3">
      <c r="C14" t="b">
        <f t="shared" si="1"/>
        <v>1</v>
      </c>
      <c r="D14" s="76" t="s">
        <v>96</v>
      </c>
      <c r="E14" s="12">
        <v>45</v>
      </c>
      <c r="F14" s="45" t="s">
        <v>96</v>
      </c>
      <c r="G14" s="46">
        <v>2</v>
      </c>
      <c r="H14" s="46"/>
      <c r="I14" s="46"/>
      <c r="J14" s="46">
        <v>4</v>
      </c>
      <c r="K14" s="46">
        <v>1</v>
      </c>
      <c r="L14" s="46"/>
      <c r="M14" s="46"/>
      <c r="N14" s="46"/>
      <c r="O14" s="46">
        <v>2</v>
      </c>
      <c r="P14" s="46">
        <v>1</v>
      </c>
      <c r="Q14" s="46"/>
      <c r="R14" s="46"/>
      <c r="S14" s="46"/>
      <c r="T14" s="46">
        <v>2</v>
      </c>
      <c r="U14" s="46"/>
      <c r="V14" s="46"/>
      <c r="W14" s="46"/>
      <c r="X14" s="46"/>
      <c r="Y14" s="46"/>
      <c r="Z14" s="46"/>
      <c r="AA14" s="46">
        <v>1</v>
      </c>
      <c r="AB14" s="46"/>
      <c r="AC14" s="46"/>
      <c r="AD14" s="46"/>
      <c r="AE14" s="46"/>
      <c r="AF14" s="46"/>
      <c r="AG14" s="46"/>
      <c r="AH14" s="46">
        <v>2</v>
      </c>
      <c r="AI14" s="46">
        <v>2</v>
      </c>
      <c r="AJ14" s="46"/>
      <c r="AK14" s="46">
        <v>1</v>
      </c>
      <c r="AL14" s="46"/>
      <c r="AM14" s="46">
        <v>3</v>
      </c>
      <c r="AN14" s="46"/>
      <c r="AO14" s="46">
        <v>11</v>
      </c>
      <c r="AP14" s="47">
        <f t="shared" si="0"/>
        <v>32</v>
      </c>
    </row>
    <row r="15" spans="3:42" ht="20.100000000000001" customHeight="1" x14ac:dyDescent="0.3">
      <c r="C15" t="b">
        <f t="shared" si="1"/>
        <v>1</v>
      </c>
      <c r="D15" s="75" t="s">
        <v>62</v>
      </c>
      <c r="E15" s="12">
        <v>33</v>
      </c>
      <c r="F15" s="45" t="s">
        <v>62</v>
      </c>
      <c r="G15" s="46">
        <v>20</v>
      </c>
      <c r="H15" s="46">
        <v>5</v>
      </c>
      <c r="I15" s="46">
        <v>134</v>
      </c>
      <c r="J15" s="46">
        <v>18</v>
      </c>
      <c r="K15" s="46">
        <v>27</v>
      </c>
      <c r="L15" s="46">
        <v>322</v>
      </c>
      <c r="M15" s="46">
        <v>2</v>
      </c>
      <c r="N15" s="46">
        <v>3</v>
      </c>
      <c r="O15" s="46">
        <v>58</v>
      </c>
      <c r="P15" s="46">
        <v>17</v>
      </c>
      <c r="Q15" s="46">
        <v>11</v>
      </c>
      <c r="R15" s="46">
        <v>11</v>
      </c>
      <c r="S15" s="46">
        <v>3</v>
      </c>
      <c r="T15" s="46">
        <v>81</v>
      </c>
      <c r="U15" s="46">
        <v>206</v>
      </c>
      <c r="V15" s="46">
        <v>59</v>
      </c>
      <c r="W15" s="46">
        <v>4</v>
      </c>
      <c r="X15" s="46">
        <v>97</v>
      </c>
      <c r="Y15" s="46">
        <v>19</v>
      </c>
      <c r="Z15" s="46">
        <v>33</v>
      </c>
      <c r="AA15" s="46">
        <v>6</v>
      </c>
      <c r="AB15" s="46">
        <v>2</v>
      </c>
      <c r="AC15" s="46">
        <v>5</v>
      </c>
      <c r="AD15" s="46">
        <v>30</v>
      </c>
      <c r="AE15" s="46"/>
      <c r="AF15" s="46">
        <v>4</v>
      </c>
      <c r="AG15" s="46">
        <v>1</v>
      </c>
      <c r="AH15" s="46">
        <v>30</v>
      </c>
      <c r="AI15" s="46">
        <v>107</v>
      </c>
      <c r="AJ15" s="46">
        <v>18</v>
      </c>
      <c r="AK15" s="46">
        <v>387</v>
      </c>
      <c r="AL15" s="46">
        <v>7</v>
      </c>
      <c r="AM15" s="46">
        <v>11</v>
      </c>
      <c r="AN15" s="46"/>
      <c r="AO15" s="46">
        <v>1097</v>
      </c>
      <c r="AP15" s="47">
        <f t="shared" si="0"/>
        <v>2835</v>
      </c>
    </row>
    <row r="16" spans="3:42" ht="20.100000000000001" customHeight="1" x14ac:dyDescent="0.3">
      <c r="C16" t="b">
        <f t="shared" si="1"/>
        <v>1</v>
      </c>
      <c r="D16" s="76" t="s">
        <v>68</v>
      </c>
      <c r="E16" s="12">
        <v>34</v>
      </c>
      <c r="F16" s="45" t="s">
        <v>68</v>
      </c>
      <c r="G16" s="46">
        <v>3</v>
      </c>
      <c r="H16" s="46">
        <v>15</v>
      </c>
      <c r="I16" s="46">
        <v>101</v>
      </c>
      <c r="J16" s="46">
        <v>2</v>
      </c>
      <c r="K16" s="46"/>
      <c r="L16" s="46"/>
      <c r="M16" s="46">
        <v>6</v>
      </c>
      <c r="N16" s="46">
        <v>4</v>
      </c>
      <c r="O16" s="46">
        <v>111</v>
      </c>
      <c r="P16" s="46">
        <v>2</v>
      </c>
      <c r="Q16" s="46">
        <v>1</v>
      </c>
      <c r="R16" s="46">
        <v>8</v>
      </c>
      <c r="S16" s="46">
        <v>3</v>
      </c>
      <c r="T16" s="46">
        <v>201</v>
      </c>
      <c r="U16" s="46">
        <v>8</v>
      </c>
      <c r="V16" s="46">
        <v>58</v>
      </c>
      <c r="W16" s="46">
        <v>3</v>
      </c>
      <c r="X16" s="46">
        <v>15</v>
      </c>
      <c r="Y16" s="46">
        <v>49</v>
      </c>
      <c r="Z16" s="46">
        <v>178</v>
      </c>
      <c r="AA16" s="46"/>
      <c r="AB16" s="46">
        <v>1</v>
      </c>
      <c r="AC16" s="46">
        <v>4</v>
      </c>
      <c r="AD16" s="46">
        <v>28</v>
      </c>
      <c r="AE16" s="46"/>
      <c r="AF16" s="46"/>
      <c r="AG16" s="46">
        <v>1</v>
      </c>
      <c r="AH16" s="46">
        <v>4</v>
      </c>
      <c r="AI16" s="46">
        <v>6</v>
      </c>
      <c r="AJ16" s="46"/>
      <c r="AK16" s="46">
        <v>14</v>
      </c>
      <c r="AL16" s="46"/>
      <c r="AM16" s="46">
        <v>10</v>
      </c>
      <c r="AN16" s="46"/>
      <c r="AO16" s="46">
        <v>516</v>
      </c>
      <c r="AP16" s="47">
        <f t="shared" si="0"/>
        <v>1352</v>
      </c>
    </row>
    <row r="17" spans="3:42" ht="20.100000000000001" customHeight="1" x14ac:dyDescent="0.3">
      <c r="C17" t="b">
        <f t="shared" si="1"/>
        <v>1</v>
      </c>
      <c r="D17" s="75" t="s">
        <v>82</v>
      </c>
      <c r="E17" s="12">
        <v>38</v>
      </c>
      <c r="F17" s="45" t="s">
        <v>82</v>
      </c>
      <c r="G17" s="46">
        <v>7</v>
      </c>
      <c r="H17" s="46">
        <v>4</v>
      </c>
      <c r="I17" s="46">
        <v>4</v>
      </c>
      <c r="J17" s="46">
        <v>4</v>
      </c>
      <c r="K17" s="46">
        <v>1</v>
      </c>
      <c r="L17" s="46">
        <v>3</v>
      </c>
      <c r="M17" s="46"/>
      <c r="N17" s="46">
        <v>2</v>
      </c>
      <c r="O17" s="46">
        <v>12</v>
      </c>
      <c r="P17" s="46">
        <v>1</v>
      </c>
      <c r="Q17" s="46"/>
      <c r="R17" s="46"/>
      <c r="S17" s="46">
        <v>1</v>
      </c>
      <c r="T17" s="46">
        <v>2</v>
      </c>
      <c r="U17" s="46"/>
      <c r="V17" s="46">
        <v>3</v>
      </c>
      <c r="W17" s="46"/>
      <c r="X17" s="46">
        <v>3</v>
      </c>
      <c r="Y17" s="46">
        <v>1</v>
      </c>
      <c r="Z17" s="46">
        <v>4</v>
      </c>
      <c r="AA17" s="46">
        <v>2</v>
      </c>
      <c r="AB17" s="46"/>
      <c r="AC17" s="46">
        <v>3</v>
      </c>
      <c r="AD17" s="46">
        <v>11</v>
      </c>
      <c r="AE17" s="46"/>
      <c r="AF17" s="46"/>
      <c r="AG17" s="46"/>
      <c r="AH17" s="46">
        <v>7</v>
      </c>
      <c r="AI17" s="46">
        <v>2</v>
      </c>
      <c r="AJ17" s="46"/>
      <c r="AK17" s="46">
        <v>33</v>
      </c>
      <c r="AL17" s="46">
        <v>1</v>
      </c>
      <c r="AM17" s="46"/>
      <c r="AN17" s="46"/>
      <c r="AO17" s="46">
        <v>86</v>
      </c>
      <c r="AP17" s="47">
        <f t="shared" si="0"/>
        <v>197</v>
      </c>
    </row>
    <row r="18" spans="3:42" ht="20.100000000000001" customHeight="1" x14ac:dyDescent="0.3">
      <c r="C18" t="b">
        <f t="shared" si="1"/>
        <v>0</v>
      </c>
      <c r="D18" s="76" t="s">
        <v>148</v>
      </c>
      <c r="E18" s="12">
        <v>10</v>
      </c>
      <c r="F18" s="45" t="s">
        <v>101</v>
      </c>
      <c r="G18" s="46"/>
      <c r="H18" s="46"/>
      <c r="I18" s="46"/>
      <c r="J18" s="46"/>
      <c r="K18" s="46"/>
      <c r="L18" s="46"/>
      <c r="M18" s="46"/>
      <c r="N18" s="46"/>
      <c r="O18" s="46"/>
      <c r="P18" s="46">
        <v>1</v>
      </c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>
        <v>1</v>
      </c>
      <c r="AG18" s="46"/>
      <c r="AH18" s="46"/>
      <c r="AI18" s="46"/>
      <c r="AJ18" s="46">
        <v>1</v>
      </c>
      <c r="AK18" s="46"/>
      <c r="AL18" s="46"/>
      <c r="AM18" s="46"/>
      <c r="AN18" s="46"/>
      <c r="AO18" s="46"/>
      <c r="AP18" s="47">
        <f t="shared" si="0"/>
        <v>3</v>
      </c>
    </row>
    <row r="19" spans="3:42" ht="20.100000000000001" customHeight="1" x14ac:dyDescent="0.3">
      <c r="C19" t="b">
        <f t="shared" si="1"/>
        <v>0</v>
      </c>
      <c r="D19" s="75" t="s">
        <v>92</v>
      </c>
      <c r="E19" s="12">
        <v>50</v>
      </c>
      <c r="F19" s="45" t="s">
        <v>80</v>
      </c>
      <c r="G19" s="46">
        <v>1</v>
      </c>
      <c r="H19" s="46"/>
      <c r="I19" s="46">
        <v>139</v>
      </c>
      <c r="J19" s="46">
        <v>2</v>
      </c>
      <c r="K19" s="46">
        <v>2</v>
      </c>
      <c r="L19" s="46"/>
      <c r="M19" s="46">
        <v>1</v>
      </c>
      <c r="N19" s="46"/>
      <c r="O19" s="46">
        <v>8</v>
      </c>
      <c r="P19" s="46"/>
      <c r="Q19" s="46"/>
      <c r="R19" s="46"/>
      <c r="S19" s="46">
        <v>3</v>
      </c>
      <c r="T19" s="46">
        <v>41</v>
      </c>
      <c r="U19" s="46">
        <v>5</v>
      </c>
      <c r="V19" s="46">
        <v>4</v>
      </c>
      <c r="W19" s="46"/>
      <c r="X19" s="46"/>
      <c r="Y19" s="46"/>
      <c r="Z19" s="46">
        <v>3</v>
      </c>
      <c r="AA19" s="46"/>
      <c r="AB19" s="46"/>
      <c r="AC19" s="46">
        <v>15</v>
      </c>
      <c r="AD19" s="46">
        <v>9</v>
      </c>
      <c r="AE19" s="46"/>
      <c r="AF19" s="46">
        <v>2</v>
      </c>
      <c r="AG19" s="46"/>
      <c r="AH19" s="46">
        <v>4</v>
      </c>
      <c r="AI19" s="46">
        <v>2</v>
      </c>
      <c r="AJ19" s="46">
        <v>3</v>
      </c>
      <c r="AK19" s="46">
        <v>18</v>
      </c>
      <c r="AL19" s="46">
        <v>1</v>
      </c>
      <c r="AM19" s="46">
        <v>3</v>
      </c>
      <c r="AN19" s="46"/>
      <c r="AO19" s="46">
        <v>29</v>
      </c>
      <c r="AP19" s="47">
        <f t="shared" si="0"/>
        <v>295</v>
      </c>
    </row>
    <row r="20" spans="3:42" ht="20.100000000000001" customHeight="1" x14ac:dyDescent="0.3">
      <c r="C20" t="b">
        <f t="shared" si="1"/>
        <v>0</v>
      </c>
      <c r="D20" s="76" t="s">
        <v>58</v>
      </c>
      <c r="E20" s="12">
        <v>5</v>
      </c>
      <c r="F20" s="45" t="s">
        <v>92</v>
      </c>
      <c r="G20" s="46">
        <v>1</v>
      </c>
      <c r="H20" s="46"/>
      <c r="I20" s="46"/>
      <c r="J20" s="46"/>
      <c r="K20" s="46">
        <v>2</v>
      </c>
      <c r="L20" s="46">
        <v>14</v>
      </c>
      <c r="M20" s="46"/>
      <c r="N20" s="46"/>
      <c r="O20" s="46"/>
      <c r="P20" s="46"/>
      <c r="Q20" s="46"/>
      <c r="R20" s="46">
        <v>4</v>
      </c>
      <c r="S20" s="46"/>
      <c r="T20" s="46"/>
      <c r="U20" s="46">
        <v>1</v>
      </c>
      <c r="V20" s="46">
        <v>1</v>
      </c>
      <c r="W20" s="46"/>
      <c r="X20" s="46"/>
      <c r="Y20" s="46"/>
      <c r="Z20" s="46"/>
      <c r="AA20" s="46">
        <v>1</v>
      </c>
      <c r="AB20" s="46"/>
      <c r="AC20" s="46"/>
      <c r="AD20" s="46">
        <v>2</v>
      </c>
      <c r="AE20" s="46"/>
      <c r="AF20" s="46">
        <v>7</v>
      </c>
      <c r="AG20" s="46"/>
      <c r="AH20" s="46">
        <v>5</v>
      </c>
      <c r="AI20" s="46"/>
      <c r="AJ20" s="46"/>
      <c r="AK20" s="46">
        <v>4</v>
      </c>
      <c r="AL20" s="46"/>
      <c r="AM20" s="46"/>
      <c r="AN20" s="46"/>
      <c r="AO20" s="46">
        <v>5</v>
      </c>
      <c r="AP20" s="47">
        <f t="shared" si="0"/>
        <v>47</v>
      </c>
    </row>
    <row r="21" spans="3:42" ht="20.100000000000001" customHeight="1" x14ac:dyDescent="0.3">
      <c r="C21" t="b">
        <f t="shared" si="1"/>
        <v>0</v>
      </c>
      <c r="D21" s="75" t="s">
        <v>80</v>
      </c>
      <c r="E21" s="12">
        <v>1</v>
      </c>
      <c r="F21" s="45" t="s">
        <v>58</v>
      </c>
      <c r="G21" s="46">
        <v>50</v>
      </c>
      <c r="H21" s="46">
        <v>21</v>
      </c>
      <c r="I21" s="46">
        <v>78</v>
      </c>
      <c r="J21" s="46">
        <v>32</v>
      </c>
      <c r="K21" s="46">
        <v>29</v>
      </c>
      <c r="L21" s="46">
        <v>824</v>
      </c>
      <c r="M21" s="46">
        <v>2</v>
      </c>
      <c r="N21" s="46">
        <v>1</v>
      </c>
      <c r="O21" s="46">
        <v>73</v>
      </c>
      <c r="P21" s="46">
        <v>98</v>
      </c>
      <c r="Q21" s="46">
        <v>34</v>
      </c>
      <c r="R21" s="46">
        <v>2</v>
      </c>
      <c r="S21" s="46">
        <v>21</v>
      </c>
      <c r="T21" s="46">
        <v>319</v>
      </c>
      <c r="U21" s="46">
        <v>117</v>
      </c>
      <c r="V21" s="46">
        <v>168</v>
      </c>
      <c r="W21" s="46"/>
      <c r="X21" s="46">
        <v>5</v>
      </c>
      <c r="Y21" s="46">
        <v>135</v>
      </c>
      <c r="Z21" s="46">
        <v>92</v>
      </c>
      <c r="AA21" s="46">
        <v>167</v>
      </c>
      <c r="AB21" s="46"/>
      <c r="AC21" s="46">
        <v>151</v>
      </c>
      <c r="AD21" s="46">
        <v>52</v>
      </c>
      <c r="AE21" s="46"/>
      <c r="AF21" s="46">
        <v>234</v>
      </c>
      <c r="AG21" s="46">
        <v>15</v>
      </c>
      <c r="AH21" s="46">
        <v>156</v>
      </c>
      <c r="AI21" s="46">
        <v>301</v>
      </c>
      <c r="AJ21" s="46">
        <v>16</v>
      </c>
      <c r="AK21" s="46">
        <v>649</v>
      </c>
      <c r="AL21" s="46">
        <v>26</v>
      </c>
      <c r="AM21" s="46">
        <v>193</v>
      </c>
      <c r="AN21" s="46">
        <v>2</v>
      </c>
      <c r="AO21" s="46">
        <v>911</v>
      </c>
      <c r="AP21" s="47">
        <f t="shared" si="0"/>
        <v>4974</v>
      </c>
    </row>
    <row r="22" spans="3:42" ht="20.100000000000001" customHeight="1" x14ac:dyDescent="0.3">
      <c r="C22" t="b">
        <f t="shared" si="1"/>
        <v>0</v>
      </c>
      <c r="D22" s="76" t="s">
        <v>64</v>
      </c>
      <c r="E22" s="12">
        <v>6</v>
      </c>
      <c r="F22" s="45" t="s">
        <v>80</v>
      </c>
      <c r="G22" s="46">
        <v>23</v>
      </c>
      <c r="H22" s="46">
        <v>1</v>
      </c>
      <c r="I22" s="46">
        <v>31</v>
      </c>
      <c r="J22" s="46"/>
      <c r="K22" s="46">
        <v>4</v>
      </c>
      <c r="L22" s="46">
        <v>1</v>
      </c>
      <c r="M22" s="46"/>
      <c r="N22" s="46"/>
      <c r="O22" s="46">
        <v>9</v>
      </c>
      <c r="P22" s="46">
        <v>1</v>
      </c>
      <c r="Q22" s="46">
        <v>1</v>
      </c>
      <c r="R22" s="46"/>
      <c r="S22" s="46"/>
      <c r="T22" s="46">
        <v>33</v>
      </c>
      <c r="U22" s="46"/>
      <c r="V22" s="46">
        <v>1</v>
      </c>
      <c r="W22" s="46"/>
      <c r="X22" s="46">
        <v>1</v>
      </c>
      <c r="Y22" s="46">
        <v>3</v>
      </c>
      <c r="Z22" s="46">
        <v>20</v>
      </c>
      <c r="AA22" s="46">
        <v>8</v>
      </c>
      <c r="AB22" s="46"/>
      <c r="AC22" s="46">
        <v>3</v>
      </c>
      <c r="AD22" s="46"/>
      <c r="AE22" s="46"/>
      <c r="AF22" s="46">
        <v>4</v>
      </c>
      <c r="AG22" s="46">
        <v>1</v>
      </c>
      <c r="AH22" s="46">
        <v>7</v>
      </c>
      <c r="AI22" s="46">
        <v>1</v>
      </c>
      <c r="AJ22" s="46"/>
      <c r="AK22" s="46">
        <v>67</v>
      </c>
      <c r="AL22" s="46">
        <v>2</v>
      </c>
      <c r="AM22" s="46">
        <v>9</v>
      </c>
      <c r="AN22" s="46"/>
      <c r="AO22" s="46"/>
      <c r="AP22" s="47">
        <f t="shared" si="0"/>
        <v>231</v>
      </c>
    </row>
    <row r="23" spans="3:42" ht="20.100000000000001" customHeight="1" x14ac:dyDescent="0.3">
      <c r="C23" t="b">
        <f t="shared" si="1"/>
        <v>0</v>
      </c>
      <c r="D23" s="75" t="s">
        <v>61</v>
      </c>
      <c r="E23" s="12">
        <v>2</v>
      </c>
      <c r="F23" s="45" t="s">
        <v>64</v>
      </c>
      <c r="G23" s="46">
        <v>220</v>
      </c>
      <c r="H23" s="46">
        <v>23</v>
      </c>
      <c r="I23" s="46">
        <v>2</v>
      </c>
      <c r="J23" s="46">
        <v>22</v>
      </c>
      <c r="K23" s="46">
        <v>20</v>
      </c>
      <c r="L23" s="46">
        <v>1</v>
      </c>
      <c r="M23" s="46">
        <v>6</v>
      </c>
      <c r="N23" s="46">
        <v>3</v>
      </c>
      <c r="O23" s="46">
        <v>17</v>
      </c>
      <c r="P23" s="46">
        <v>42</v>
      </c>
      <c r="Q23" s="46">
        <v>3</v>
      </c>
      <c r="R23" s="46">
        <v>16</v>
      </c>
      <c r="S23" s="46">
        <v>22</v>
      </c>
      <c r="T23" s="46">
        <v>95</v>
      </c>
      <c r="U23" s="46">
        <v>9</v>
      </c>
      <c r="V23" s="46">
        <v>45</v>
      </c>
      <c r="W23" s="46"/>
      <c r="X23" s="46"/>
      <c r="Y23" s="46">
        <v>11</v>
      </c>
      <c r="Z23" s="46">
        <v>59</v>
      </c>
      <c r="AA23" s="46">
        <v>212</v>
      </c>
      <c r="AB23" s="46">
        <v>14</v>
      </c>
      <c r="AC23" s="46">
        <v>260</v>
      </c>
      <c r="AD23" s="46">
        <v>25</v>
      </c>
      <c r="AE23" s="46"/>
      <c r="AF23" s="46">
        <v>50</v>
      </c>
      <c r="AG23" s="46">
        <v>3</v>
      </c>
      <c r="AH23" s="46">
        <v>21</v>
      </c>
      <c r="AI23" s="46">
        <v>164</v>
      </c>
      <c r="AJ23" s="46">
        <v>2</v>
      </c>
      <c r="AK23" s="46">
        <v>347</v>
      </c>
      <c r="AL23" s="46">
        <v>18</v>
      </c>
      <c r="AM23" s="46">
        <v>96</v>
      </c>
      <c r="AN23" s="46"/>
      <c r="AO23" s="46">
        <v>2</v>
      </c>
      <c r="AP23" s="47">
        <f t="shared" si="0"/>
        <v>1830</v>
      </c>
    </row>
    <row r="24" spans="3:42" ht="20.100000000000001" customHeight="1" x14ac:dyDescent="0.3">
      <c r="C24" t="b">
        <f t="shared" si="1"/>
        <v>0</v>
      </c>
      <c r="D24" s="76" t="s">
        <v>76</v>
      </c>
      <c r="E24" s="12">
        <v>3</v>
      </c>
      <c r="F24" s="45" t="s">
        <v>61</v>
      </c>
      <c r="G24" s="46">
        <v>90</v>
      </c>
      <c r="H24" s="46">
        <v>10</v>
      </c>
      <c r="I24" s="46">
        <v>23</v>
      </c>
      <c r="J24" s="46">
        <v>23</v>
      </c>
      <c r="K24" s="46">
        <v>27</v>
      </c>
      <c r="L24" s="46">
        <v>7</v>
      </c>
      <c r="M24" s="46">
        <v>25</v>
      </c>
      <c r="N24" s="46">
        <v>4</v>
      </c>
      <c r="O24" s="46">
        <v>67</v>
      </c>
      <c r="P24" s="46">
        <v>145</v>
      </c>
      <c r="Q24" s="46">
        <v>31</v>
      </c>
      <c r="R24" s="46">
        <v>1</v>
      </c>
      <c r="S24" s="46">
        <v>12</v>
      </c>
      <c r="T24" s="46">
        <v>785</v>
      </c>
      <c r="U24" s="46">
        <v>156</v>
      </c>
      <c r="V24" s="46">
        <v>296</v>
      </c>
      <c r="W24" s="46"/>
      <c r="X24" s="46">
        <v>4</v>
      </c>
      <c r="Y24" s="46">
        <v>144</v>
      </c>
      <c r="Z24" s="46">
        <v>66</v>
      </c>
      <c r="AA24" s="46">
        <v>137</v>
      </c>
      <c r="AB24" s="46">
        <v>1</v>
      </c>
      <c r="AC24" s="46">
        <v>48</v>
      </c>
      <c r="AD24" s="46">
        <v>77</v>
      </c>
      <c r="AE24" s="46"/>
      <c r="AF24" s="46">
        <v>105</v>
      </c>
      <c r="AG24" s="46">
        <v>18</v>
      </c>
      <c r="AH24" s="46">
        <v>95</v>
      </c>
      <c r="AI24" s="46">
        <v>226</v>
      </c>
      <c r="AJ24" s="46">
        <v>1</v>
      </c>
      <c r="AK24" s="46">
        <v>932</v>
      </c>
      <c r="AL24" s="46">
        <v>24</v>
      </c>
      <c r="AM24" s="46">
        <v>148</v>
      </c>
      <c r="AN24" s="46"/>
      <c r="AO24" s="46">
        <v>8</v>
      </c>
      <c r="AP24" s="47">
        <f t="shared" si="0"/>
        <v>3736</v>
      </c>
    </row>
    <row r="25" spans="3:42" ht="20.100000000000001" customHeight="1" x14ac:dyDescent="0.3">
      <c r="C25" t="b">
        <f t="shared" si="1"/>
        <v>0</v>
      </c>
      <c r="D25" s="75" t="s">
        <v>91</v>
      </c>
      <c r="E25" s="12">
        <v>4</v>
      </c>
      <c r="F25" s="45" t="s">
        <v>76</v>
      </c>
      <c r="G25" s="46">
        <v>2</v>
      </c>
      <c r="H25" s="46"/>
      <c r="I25" s="46">
        <v>57</v>
      </c>
      <c r="J25" s="46"/>
      <c r="K25" s="46"/>
      <c r="L25" s="46">
        <v>10</v>
      </c>
      <c r="M25" s="46">
        <v>2</v>
      </c>
      <c r="N25" s="46"/>
      <c r="O25" s="46">
        <v>3</v>
      </c>
      <c r="P25" s="46">
        <v>2</v>
      </c>
      <c r="Q25" s="46">
        <v>1</v>
      </c>
      <c r="R25" s="46">
        <v>3</v>
      </c>
      <c r="S25" s="46">
        <v>1</v>
      </c>
      <c r="T25" s="46">
        <v>42</v>
      </c>
      <c r="U25" s="46">
        <v>16</v>
      </c>
      <c r="V25" s="46">
        <v>3</v>
      </c>
      <c r="W25" s="46">
        <v>28</v>
      </c>
      <c r="X25" s="46">
        <v>21</v>
      </c>
      <c r="Y25" s="46">
        <v>5</v>
      </c>
      <c r="Z25" s="46">
        <v>1</v>
      </c>
      <c r="AA25" s="46">
        <v>2</v>
      </c>
      <c r="AB25" s="46"/>
      <c r="AC25" s="46">
        <v>27</v>
      </c>
      <c r="AD25" s="46">
        <v>5</v>
      </c>
      <c r="AE25" s="46"/>
      <c r="AF25" s="46">
        <v>2</v>
      </c>
      <c r="AG25" s="46"/>
      <c r="AH25" s="46">
        <v>22</v>
      </c>
      <c r="AI25" s="46">
        <v>16</v>
      </c>
      <c r="AJ25" s="46"/>
      <c r="AK25" s="46">
        <v>42</v>
      </c>
      <c r="AL25" s="46"/>
      <c r="AM25" s="46">
        <v>1</v>
      </c>
      <c r="AN25" s="46"/>
      <c r="AO25" s="46">
        <v>2</v>
      </c>
      <c r="AP25" s="47">
        <f t="shared" si="0"/>
        <v>316</v>
      </c>
    </row>
    <row r="26" spans="3:42" ht="20.100000000000001" customHeight="1" x14ac:dyDescent="0.3">
      <c r="C26" t="b">
        <f t="shared" si="1"/>
        <v>0</v>
      </c>
      <c r="D26" s="76" t="s">
        <v>63</v>
      </c>
      <c r="E26" s="12">
        <v>49</v>
      </c>
      <c r="F26" s="45" t="s">
        <v>91</v>
      </c>
      <c r="G26" s="46">
        <v>0</v>
      </c>
      <c r="H26" s="46">
        <v>1</v>
      </c>
      <c r="I26" s="46">
        <v>3</v>
      </c>
      <c r="J26" s="46">
        <v>1</v>
      </c>
      <c r="K26" s="46"/>
      <c r="L26" s="46"/>
      <c r="M26" s="46"/>
      <c r="N26" s="46"/>
      <c r="O26" s="46">
        <v>7</v>
      </c>
      <c r="P26" s="46">
        <v>2</v>
      </c>
      <c r="Q26" s="46"/>
      <c r="R26" s="46">
        <v>1</v>
      </c>
      <c r="S26" s="46">
        <v>1</v>
      </c>
      <c r="T26" s="46"/>
      <c r="U26" s="46"/>
      <c r="V26" s="46">
        <v>7</v>
      </c>
      <c r="W26" s="46">
        <v>3</v>
      </c>
      <c r="X26" s="46"/>
      <c r="Y26" s="46">
        <v>2</v>
      </c>
      <c r="Z26" s="46"/>
      <c r="AA26" s="46">
        <v>1</v>
      </c>
      <c r="AB26" s="46"/>
      <c r="AC26" s="46"/>
      <c r="AD26" s="46">
        <v>3</v>
      </c>
      <c r="AE26" s="46"/>
      <c r="AF26" s="46"/>
      <c r="AG26" s="46"/>
      <c r="AH26" s="46">
        <v>2</v>
      </c>
      <c r="AI26" s="46">
        <v>1</v>
      </c>
      <c r="AJ26" s="46"/>
      <c r="AK26" s="46">
        <v>3</v>
      </c>
      <c r="AL26" s="46"/>
      <c r="AM26" s="46"/>
      <c r="AN26" s="46"/>
      <c r="AO26" s="46">
        <v>13</v>
      </c>
      <c r="AP26" s="47">
        <f t="shared" si="0"/>
        <v>51</v>
      </c>
    </row>
    <row r="27" spans="3:42" ht="20.100000000000001" customHeight="1" x14ac:dyDescent="0.3">
      <c r="C27" t="b">
        <f t="shared" si="1"/>
        <v>0</v>
      </c>
      <c r="D27" s="75" t="s">
        <v>70</v>
      </c>
      <c r="E27" s="12">
        <v>12</v>
      </c>
      <c r="F27" s="45" t="s">
        <v>63</v>
      </c>
      <c r="G27" s="46">
        <v>19</v>
      </c>
      <c r="H27" s="46">
        <v>11</v>
      </c>
      <c r="I27" s="46">
        <v>42</v>
      </c>
      <c r="J27" s="46">
        <v>23</v>
      </c>
      <c r="K27" s="46">
        <v>19</v>
      </c>
      <c r="L27" s="46">
        <v>65</v>
      </c>
      <c r="M27" s="46">
        <v>6</v>
      </c>
      <c r="N27" s="46">
        <v>1</v>
      </c>
      <c r="O27" s="46">
        <v>26</v>
      </c>
      <c r="P27" s="46">
        <v>17</v>
      </c>
      <c r="Q27" s="46">
        <v>1</v>
      </c>
      <c r="R27" s="46">
        <v>26</v>
      </c>
      <c r="S27" s="46">
        <v>8</v>
      </c>
      <c r="T27" s="46">
        <v>167</v>
      </c>
      <c r="U27" s="46">
        <v>75</v>
      </c>
      <c r="V27" s="46">
        <v>170</v>
      </c>
      <c r="W27" s="46">
        <v>19</v>
      </c>
      <c r="X27" s="46">
        <v>29</v>
      </c>
      <c r="Y27" s="46">
        <v>172</v>
      </c>
      <c r="Z27" s="46">
        <v>64</v>
      </c>
      <c r="AA27" s="46">
        <v>14</v>
      </c>
      <c r="AB27" s="46">
        <v>7</v>
      </c>
      <c r="AC27" s="46">
        <v>36</v>
      </c>
      <c r="AD27" s="46">
        <v>31</v>
      </c>
      <c r="AE27" s="46"/>
      <c r="AF27" s="46">
        <v>11</v>
      </c>
      <c r="AG27" s="46"/>
      <c r="AH27" s="46">
        <v>33</v>
      </c>
      <c r="AI27" s="46">
        <v>50</v>
      </c>
      <c r="AJ27" s="46">
        <v>8</v>
      </c>
      <c r="AK27" s="46">
        <v>558</v>
      </c>
      <c r="AL27" s="46">
        <v>2</v>
      </c>
      <c r="AM27" s="46">
        <v>41</v>
      </c>
      <c r="AN27" s="46"/>
      <c r="AO27" s="46">
        <v>1207</v>
      </c>
      <c r="AP27" s="47">
        <f t="shared" si="0"/>
        <v>2958</v>
      </c>
    </row>
    <row r="28" spans="3:42" ht="20.100000000000001" customHeight="1" x14ac:dyDescent="0.3">
      <c r="C28" t="b">
        <f t="shared" si="1"/>
        <v>0</v>
      </c>
      <c r="D28" s="76" t="s">
        <v>56</v>
      </c>
      <c r="E28" s="12">
        <v>13</v>
      </c>
      <c r="F28" s="45" t="s">
        <v>70</v>
      </c>
      <c r="G28" s="46">
        <v>66</v>
      </c>
      <c r="H28" s="46">
        <v>2</v>
      </c>
      <c r="I28" s="46">
        <v>16</v>
      </c>
      <c r="J28" s="46">
        <v>55</v>
      </c>
      <c r="K28" s="46">
        <v>5</v>
      </c>
      <c r="L28" s="46">
        <v>81</v>
      </c>
      <c r="M28" s="46">
        <v>6</v>
      </c>
      <c r="N28" s="46"/>
      <c r="O28" s="46">
        <v>25</v>
      </c>
      <c r="P28" s="46">
        <v>17</v>
      </c>
      <c r="Q28" s="46"/>
      <c r="R28" s="46">
        <v>1</v>
      </c>
      <c r="S28" s="46">
        <v>1</v>
      </c>
      <c r="T28" s="46">
        <v>126</v>
      </c>
      <c r="U28" s="46">
        <v>13</v>
      </c>
      <c r="V28" s="46">
        <v>18</v>
      </c>
      <c r="W28" s="46">
        <v>9</v>
      </c>
      <c r="X28" s="46">
        <v>35</v>
      </c>
      <c r="Y28" s="46">
        <v>29</v>
      </c>
      <c r="Z28" s="46">
        <v>18</v>
      </c>
      <c r="AA28" s="46">
        <v>3</v>
      </c>
      <c r="AB28" s="46">
        <v>1</v>
      </c>
      <c r="AC28" s="46">
        <v>6</v>
      </c>
      <c r="AD28" s="46">
        <v>10</v>
      </c>
      <c r="AE28" s="46"/>
      <c r="AF28" s="46">
        <v>8</v>
      </c>
      <c r="AG28" s="46">
        <v>2</v>
      </c>
      <c r="AH28" s="46">
        <v>8</v>
      </c>
      <c r="AI28" s="46">
        <v>8</v>
      </c>
      <c r="AJ28" s="46">
        <v>3</v>
      </c>
      <c r="AK28" s="46">
        <v>213</v>
      </c>
      <c r="AL28" s="46">
        <v>3</v>
      </c>
      <c r="AM28" s="46">
        <v>29</v>
      </c>
      <c r="AN28" s="46"/>
      <c r="AO28" s="46">
        <v>389</v>
      </c>
      <c r="AP28" s="47">
        <f t="shared" si="0"/>
        <v>1206</v>
      </c>
    </row>
    <row r="29" spans="3:42" ht="20.100000000000001" customHeight="1" x14ac:dyDescent="0.3">
      <c r="C29" t="b">
        <f t="shared" si="1"/>
        <v>0</v>
      </c>
      <c r="D29" s="75" t="s">
        <v>65</v>
      </c>
      <c r="E29" s="12">
        <v>28</v>
      </c>
      <c r="F29" s="45" t="s">
        <v>56</v>
      </c>
      <c r="G29" s="46">
        <v>270</v>
      </c>
      <c r="H29" s="46">
        <v>72</v>
      </c>
      <c r="I29" s="46">
        <v>617</v>
      </c>
      <c r="J29" s="46">
        <v>47</v>
      </c>
      <c r="K29" s="46">
        <v>74</v>
      </c>
      <c r="L29" s="46">
        <v>385</v>
      </c>
      <c r="M29" s="46">
        <v>36</v>
      </c>
      <c r="N29" s="46">
        <v>31</v>
      </c>
      <c r="O29" s="46">
        <v>246</v>
      </c>
      <c r="P29" s="46">
        <v>86</v>
      </c>
      <c r="Q29" s="46">
        <v>41</v>
      </c>
      <c r="R29" s="46">
        <v>78</v>
      </c>
      <c r="S29" s="46">
        <v>95</v>
      </c>
      <c r="T29" s="46">
        <v>435</v>
      </c>
      <c r="U29" s="46">
        <v>106</v>
      </c>
      <c r="V29" s="46">
        <v>337</v>
      </c>
      <c r="W29" s="46">
        <v>38</v>
      </c>
      <c r="X29" s="46">
        <v>109</v>
      </c>
      <c r="Y29" s="46">
        <v>125</v>
      </c>
      <c r="Z29" s="46">
        <v>354</v>
      </c>
      <c r="AA29" s="46">
        <v>82</v>
      </c>
      <c r="AB29" s="46">
        <v>33</v>
      </c>
      <c r="AC29" s="46">
        <v>395</v>
      </c>
      <c r="AD29" s="46">
        <v>232</v>
      </c>
      <c r="AE29" s="46"/>
      <c r="AF29" s="46">
        <v>149</v>
      </c>
      <c r="AG29" s="46">
        <v>21</v>
      </c>
      <c r="AH29" s="46">
        <v>137</v>
      </c>
      <c r="AI29" s="46">
        <v>407</v>
      </c>
      <c r="AJ29" s="46">
        <v>56</v>
      </c>
      <c r="AK29" s="46">
        <v>1567</v>
      </c>
      <c r="AL29" s="46">
        <v>33</v>
      </c>
      <c r="AM29" s="46">
        <v>197</v>
      </c>
      <c r="AN29" s="46">
        <v>3</v>
      </c>
      <c r="AO29" s="46">
        <v>2986</v>
      </c>
      <c r="AP29" s="47">
        <f t="shared" si="0"/>
        <v>9880</v>
      </c>
    </row>
    <row r="30" spans="3:42" ht="20.100000000000001" customHeight="1" x14ac:dyDescent="0.3">
      <c r="C30" t="b">
        <f t="shared" si="1"/>
        <v>0</v>
      </c>
      <c r="D30" s="76" t="s">
        <v>75</v>
      </c>
      <c r="E30" s="12">
        <v>14</v>
      </c>
      <c r="F30" s="45" t="s">
        <v>65</v>
      </c>
      <c r="G30" s="46">
        <v>41</v>
      </c>
      <c r="H30" s="46">
        <v>11</v>
      </c>
      <c r="I30" s="46">
        <v>40</v>
      </c>
      <c r="J30" s="46">
        <v>13</v>
      </c>
      <c r="K30" s="46">
        <v>8</v>
      </c>
      <c r="L30" s="46">
        <v>148</v>
      </c>
      <c r="M30" s="46">
        <v>5</v>
      </c>
      <c r="N30" s="46">
        <v>6</v>
      </c>
      <c r="O30" s="46">
        <v>44</v>
      </c>
      <c r="P30" s="46">
        <v>43</v>
      </c>
      <c r="Q30" s="46">
        <v>25</v>
      </c>
      <c r="R30" s="46">
        <v>8</v>
      </c>
      <c r="S30" s="46">
        <v>32</v>
      </c>
      <c r="T30" s="46">
        <v>83</v>
      </c>
      <c r="U30" s="46">
        <v>55</v>
      </c>
      <c r="V30" s="46">
        <v>68</v>
      </c>
      <c r="W30" s="46">
        <v>15</v>
      </c>
      <c r="X30" s="46">
        <v>25</v>
      </c>
      <c r="Y30" s="46">
        <v>40</v>
      </c>
      <c r="Z30" s="46">
        <v>51</v>
      </c>
      <c r="AA30" s="46">
        <v>24</v>
      </c>
      <c r="AB30" s="46">
        <v>3</v>
      </c>
      <c r="AC30" s="46">
        <v>48</v>
      </c>
      <c r="AD30" s="46">
        <v>28</v>
      </c>
      <c r="AE30" s="46"/>
      <c r="AF30" s="46">
        <v>25</v>
      </c>
      <c r="AG30" s="46">
        <v>7</v>
      </c>
      <c r="AH30" s="46">
        <v>56</v>
      </c>
      <c r="AI30" s="46">
        <v>48</v>
      </c>
      <c r="AJ30" s="46">
        <v>24</v>
      </c>
      <c r="AK30" s="46">
        <v>146</v>
      </c>
      <c r="AL30" s="46">
        <v>2</v>
      </c>
      <c r="AM30" s="46">
        <v>71</v>
      </c>
      <c r="AN30" s="46"/>
      <c r="AO30" s="46">
        <v>326</v>
      </c>
      <c r="AP30" s="47">
        <f t="shared" si="0"/>
        <v>1569</v>
      </c>
    </row>
    <row r="31" spans="3:42" ht="20.100000000000001" customHeight="1" x14ac:dyDescent="0.3">
      <c r="C31" t="b">
        <f t="shared" si="1"/>
        <v>0</v>
      </c>
      <c r="D31" s="75" t="s">
        <v>86</v>
      </c>
      <c r="E31" s="12">
        <v>35</v>
      </c>
      <c r="F31" s="45" t="s">
        <v>75</v>
      </c>
      <c r="G31" s="46">
        <v>4</v>
      </c>
      <c r="H31" s="46">
        <v>2</v>
      </c>
      <c r="I31" s="46">
        <v>14</v>
      </c>
      <c r="J31" s="46">
        <v>20</v>
      </c>
      <c r="K31" s="46">
        <v>13</v>
      </c>
      <c r="L31" s="46">
        <v>5</v>
      </c>
      <c r="M31" s="46">
        <v>3</v>
      </c>
      <c r="N31" s="46">
        <v>2</v>
      </c>
      <c r="O31" s="46">
        <v>16</v>
      </c>
      <c r="P31" s="46">
        <v>6</v>
      </c>
      <c r="Q31" s="46">
        <v>5</v>
      </c>
      <c r="R31" s="46">
        <v>3</v>
      </c>
      <c r="S31" s="46">
        <v>6</v>
      </c>
      <c r="T31" s="46">
        <v>15</v>
      </c>
      <c r="U31" s="46">
        <v>1</v>
      </c>
      <c r="V31" s="46">
        <v>4</v>
      </c>
      <c r="W31" s="46">
        <v>7</v>
      </c>
      <c r="X31" s="46">
        <v>9</v>
      </c>
      <c r="Y31" s="46">
        <v>1</v>
      </c>
      <c r="Z31" s="46">
        <v>15</v>
      </c>
      <c r="AA31" s="46">
        <v>6</v>
      </c>
      <c r="AB31" s="46">
        <v>1</v>
      </c>
      <c r="AC31" s="46">
        <v>6</v>
      </c>
      <c r="AD31" s="46">
        <v>8</v>
      </c>
      <c r="AE31" s="46"/>
      <c r="AF31" s="46">
        <v>3</v>
      </c>
      <c r="AG31" s="46">
        <v>3</v>
      </c>
      <c r="AH31" s="46">
        <v>7</v>
      </c>
      <c r="AI31" s="46">
        <v>18</v>
      </c>
      <c r="AJ31" s="46">
        <v>3</v>
      </c>
      <c r="AK31" s="46">
        <v>73</v>
      </c>
      <c r="AL31" s="46">
        <v>2</v>
      </c>
      <c r="AM31" s="46">
        <v>8</v>
      </c>
      <c r="AN31" s="46"/>
      <c r="AO31" s="46">
        <v>80</v>
      </c>
      <c r="AP31" s="47">
        <f t="shared" si="0"/>
        <v>369</v>
      </c>
    </row>
    <row r="32" spans="3:42" ht="20.100000000000001" customHeight="1" x14ac:dyDescent="0.3">
      <c r="C32" t="b">
        <f t="shared" si="1"/>
        <v>0</v>
      </c>
      <c r="D32" s="76" t="s">
        <v>90</v>
      </c>
      <c r="E32" s="12">
        <v>21</v>
      </c>
      <c r="F32" s="45" t="s">
        <v>86</v>
      </c>
      <c r="G32" s="46">
        <v>2</v>
      </c>
      <c r="H32" s="46"/>
      <c r="I32" s="46"/>
      <c r="J32" s="46"/>
      <c r="K32" s="46">
        <v>1</v>
      </c>
      <c r="L32" s="46">
        <v>5</v>
      </c>
      <c r="M32" s="46">
        <v>1</v>
      </c>
      <c r="N32" s="46">
        <v>1</v>
      </c>
      <c r="O32" s="46"/>
      <c r="P32" s="46"/>
      <c r="Q32" s="46">
        <v>2</v>
      </c>
      <c r="R32" s="46"/>
      <c r="S32" s="46"/>
      <c r="T32" s="46"/>
      <c r="U32" s="46"/>
      <c r="V32" s="46">
        <v>11</v>
      </c>
      <c r="W32" s="46">
        <v>2</v>
      </c>
      <c r="X32" s="46">
        <v>3</v>
      </c>
      <c r="Y32" s="46">
        <v>7</v>
      </c>
      <c r="Z32" s="46">
        <v>5</v>
      </c>
      <c r="AA32" s="46"/>
      <c r="AB32" s="46"/>
      <c r="AC32" s="46">
        <v>2</v>
      </c>
      <c r="AD32" s="46">
        <v>10</v>
      </c>
      <c r="AE32" s="46"/>
      <c r="AF32" s="46">
        <v>5</v>
      </c>
      <c r="AG32" s="46"/>
      <c r="AH32" s="46">
        <v>5</v>
      </c>
      <c r="AI32" s="46">
        <v>3</v>
      </c>
      <c r="AJ32" s="46">
        <v>1</v>
      </c>
      <c r="AK32" s="46">
        <v>51</v>
      </c>
      <c r="AL32" s="46">
        <v>2</v>
      </c>
      <c r="AM32" s="46">
        <v>1</v>
      </c>
      <c r="AN32" s="46"/>
      <c r="AO32" s="46">
        <v>15</v>
      </c>
      <c r="AP32" s="47">
        <f t="shared" si="0"/>
        <v>135</v>
      </c>
    </row>
    <row r="33" spans="3:42" ht="20.100000000000001" customHeight="1" x14ac:dyDescent="0.3">
      <c r="C33" t="b">
        <f t="shared" si="1"/>
        <v>0</v>
      </c>
      <c r="D33" s="75" t="s">
        <v>99</v>
      </c>
      <c r="E33" s="12">
        <v>40</v>
      </c>
      <c r="F33" s="45" t="s">
        <v>90</v>
      </c>
      <c r="G33" s="46">
        <v>0</v>
      </c>
      <c r="H33" s="46"/>
      <c r="I33" s="46"/>
      <c r="J33" s="46"/>
      <c r="K33" s="46"/>
      <c r="L33" s="46">
        <v>7</v>
      </c>
      <c r="M33" s="46"/>
      <c r="N33" s="46"/>
      <c r="O33" s="46"/>
      <c r="P33" s="46"/>
      <c r="Q33" s="46"/>
      <c r="R33" s="46"/>
      <c r="S33" s="46"/>
      <c r="T33" s="46">
        <v>3</v>
      </c>
      <c r="U33" s="46"/>
      <c r="V33" s="46">
        <v>2</v>
      </c>
      <c r="W33" s="46"/>
      <c r="X33" s="46"/>
      <c r="Y33" s="46"/>
      <c r="Z33" s="46"/>
      <c r="AA33" s="46">
        <v>2</v>
      </c>
      <c r="AB33" s="46"/>
      <c r="AC33" s="46"/>
      <c r="AD33" s="46"/>
      <c r="AE33" s="46"/>
      <c r="AF33" s="46"/>
      <c r="AG33" s="46"/>
      <c r="AH33" s="46"/>
      <c r="AI33" s="46"/>
      <c r="AJ33" s="46"/>
      <c r="AK33" s="46">
        <v>54</v>
      </c>
      <c r="AL33" s="46"/>
      <c r="AM33" s="46"/>
      <c r="AN33" s="46"/>
      <c r="AO33" s="46">
        <v>6</v>
      </c>
      <c r="AP33" s="47">
        <f t="shared" si="0"/>
        <v>74</v>
      </c>
    </row>
    <row r="34" spans="3:42" ht="20.100000000000001" customHeight="1" x14ac:dyDescent="0.3">
      <c r="C34" t="b">
        <f t="shared" si="1"/>
        <v>0</v>
      </c>
      <c r="D34" s="76" t="s">
        <v>94</v>
      </c>
      <c r="E34" s="12">
        <v>42</v>
      </c>
      <c r="F34" s="45" t="s">
        <v>99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>
        <v>30</v>
      </c>
      <c r="AL34" s="46"/>
      <c r="AM34" s="46"/>
      <c r="AN34" s="46"/>
      <c r="AO34" s="46"/>
      <c r="AP34" s="47">
        <f t="shared" si="0"/>
        <v>30</v>
      </c>
    </row>
    <row r="35" spans="3:42" ht="20.100000000000001" customHeight="1" x14ac:dyDescent="0.3">
      <c r="C35" t="b">
        <f t="shared" si="1"/>
        <v>0</v>
      </c>
      <c r="D35" s="75" t="s">
        <v>150</v>
      </c>
      <c r="E35" s="12">
        <v>43</v>
      </c>
      <c r="F35" s="45" t="s">
        <v>100</v>
      </c>
      <c r="G35" s="46"/>
      <c r="H35" s="46"/>
      <c r="I35" s="46"/>
      <c r="J35" s="46">
        <v>1</v>
      </c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>
        <v>1</v>
      </c>
      <c r="AE35" s="46"/>
      <c r="AF35" s="46"/>
      <c r="AG35" s="46"/>
      <c r="AH35" s="46">
        <v>1</v>
      </c>
      <c r="AI35" s="46"/>
      <c r="AJ35" s="46"/>
      <c r="AK35" s="46"/>
      <c r="AL35" s="46"/>
      <c r="AM35" s="46"/>
      <c r="AN35" s="46"/>
      <c r="AO35" s="46"/>
      <c r="AP35" s="47">
        <f t="shared" si="0"/>
        <v>3</v>
      </c>
    </row>
    <row r="36" spans="3:42" ht="20.100000000000001" customHeight="1" x14ac:dyDescent="0.3">
      <c r="C36" t="b">
        <f t="shared" si="1"/>
        <v>0</v>
      </c>
      <c r="D36" s="76" t="s">
        <v>95</v>
      </c>
      <c r="E36" s="12">
        <v>39</v>
      </c>
      <c r="F36" s="45" t="s">
        <v>94</v>
      </c>
      <c r="G36" s="46">
        <v>1</v>
      </c>
      <c r="H36" s="46"/>
      <c r="I36" s="46">
        <v>9</v>
      </c>
      <c r="J36" s="46">
        <v>1</v>
      </c>
      <c r="K36" s="46"/>
      <c r="L36" s="46"/>
      <c r="M36" s="46">
        <v>2</v>
      </c>
      <c r="N36" s="46">
        <v>1</v>
      </c>
      <c r="O36" s="46">
        <v>9</v>
      </c>
      <c r="P36" s="46"/>
      <c r="Q36" s="46"/>
      <c r="R36" s="46"/>
      <c r="S36" s="46"/>
      <c r="T36" s="46">
        <v>3</v>
      </c>
      <c r="U36" s="46"/>
      <c r="V36" s="46"/>
      <c r="W36" s="46">
        <v>1</v>
      </c>
      <c r="X36" s="46"/>
      <c r="Y36" s="46"/>
      <c r="Z36" s="46">
        <v>3</v>
      </c>
      <c r="AA36" s="46"/>
      <c r="AB36" s="46"/>
      <c r="AC36" s="46">
        <v>1</v>
      </c>
      <c r="AD36" s="46"/>
      <c r="AE36" s="46"/>
      <c r="AF36" s="46">
        <v>1</v>
      </c>
      <c r="AG36" s="46"/>
      <c r="AH36" s="46"/>
      <c r="AI36" s="46"/>
      <c r="AJ36" s="46"/>
      <c r="AK36" s="46"/>
      <c r="AL36" s="46"/>
      <c r="AM36" s="46">
        <v>3</v>
      </c>
      <c r="AN36" s="46"/>
      <c r="AO36" s="46">
        <v>5</v>
      </c>
      <c r="AP36" s="47">
        <f t="shared" si="0"/>
        <v>40</v>
      </c>
    </row>
    <row r="37" spans="3:42" ht="20.100000000000001" customHeight="1" x14ac:dyDescent="0.3">
      <c r="C37" t="b">
        <f t="shared" si="1"/>
        <v>0</v>
      </c>
      <c r="D37" s="75" t="s">
        <v>98</v>
      </c>
      <c r="E37" s="12">
        <v>51</v>
      </c>
      <c r="F37" s="45" t="s">
        <v>150</v>
      </c>
      <c r="G37" s="46">
        <v>2</v>
      </c>
      <c r="H37" s="46">
        <v>2</v>
      </c>
      <c r="I37" s="46">
        <v>4</v>
      </c>
      <c r="J37" s="46">
        <v>3</v>
      </c>
      <c r="K37" s="46"/>
      <c r="L37" s="46"/>
      <c r="M37" s="46"/>
      <c r="N37" s="46"/>
      <c r="O37" s="46">
        <v>64</v>
      </c>
      <c r="P37" s="46"/>
      <c r="Q37" s="46"/>
      <c r="R37" s="46">
        <v>5</v>
      </c>
      <c r="S37" s="46">
        <v>1</v>
      </c>
      <c r="T37" s="46">
        <v>8</v>
      </c>
      <c r="U37" s="46"/>
      <c r="V37" s="46">
        <v>8</v>
      </c>
      <c r="W37" s="46"/>
      <c r="X37" s="46"/>
      <c r="Y37" s="46">
        <v>14</v>
      </c>
      <c r="Z37" s="46">
        <v>2</v>
      </c>
      <c r="AA37" s="46">
        <v>2</v>
      </c>
      <c r="AB37" s="46"/>
      <c r="AC37" s="46"/>
      <c r="AD37" s="46"/>
      <c r="AE37" s="46"/>
      <c r="AF37" s="46">
        <v>16</v>
      </c>
      <c r="AG37" s="46">
        <v>2</v>
      </c>
      <c r="AH37" s="46">
        <v>2</v>
      </c>
      <c r="AI37" s="46"/>
      <c r="AJ37" s="46"/>
      <c r="AK37" s="46">
        <v>72</v>
      </c>
      <c r="AL37" s="46"/>
      <c r="AM37" s="46"/>
      <c r="AN37" s="46"/>
      <c r="AO37" s="46">
        <v>6</v>
      </c>
      <c r="AP37" s="47">
        <f t="shared" ref="AP37:AP56" si="2">SUM(G37:AO37)</f>
        <v>213</v>
      </c>
    </row>
    <row r="38" spans="3:42" ht="20.100000000000001" customHeight="1" x14ac:dyDescent="0.3">
      <c r="C38" t="b">
        <f t="shared" si="1"/>
        <v>0</v>
      </c>
      <c r="D38" s="76" t="s">
        <v>103</v>
      </c>
      <c r="E38" s="12">
        <v>52</v>
      </c>
      <c r="F38" s="45" t="s">
        <v>95</v>
      </c>
      <c r="G38" s="46"/>
      <c r="H38" s="46">
        <v>1</v>
      </c>
      <c r="I38" s="46">
        <v>2</v>
      </c>
      <c r="J38" s="46"/>
      <c r="K38" s="46">
        <v>1</v>
      </c>
      <c r="L38" s="46"/>
      <c r="M38" s="46"/>
      <c r="N38" s="46"/>
      <c r="O38" s="46"/>
      <c r="P38" s="46"/>
      <c r="Q38" s="46"/>
      <c r="R38" s="46"/>
      <c r="S38" s="46"/>
      <c r="T38" s="46">
        <v>10</v>
      </c>
      <c r="U38" s="46"/>
      <c r="V38" s="46"/>
      <c r="W38" s="46"/>
      <c r="X38" s="46"/>
      <c r="Y38" s="46"/>
      <c r="Z38" s="46">
        <v>1</v>
      </c>
      <c r="AA38" s="46">
        <v>3</v>
      </c>
      <c r="AB38" s="46"/>
      <c r="AC38" s="46"/>
      <c r="AD38" s="46"/>
      <c r="AE38" s="46"/>
      <c r="AF38" s="46">
        <v>4</v>
      </c>
      <c r="AG38" s="46"/>
      <c r="AH38" s="46">
        <v>1</v>
      </c>
      <c r="AI38" s="46">
        <v>6</v>
      </c>
      <c r="AJ38" s="46"/>
      <c r="AK38" s="46">
        <v>4</v>
      </c>
      <c r="AL38" s="46"/>
      <c r="AM38" s="46">
        <v>1</v>
      </c>
      <c r="AN38" s="46"/>
      <c r="AO38" s="46">
        <v>1</v>
      </c>
      <c r="AP38" s="47">
        <f t="shared" si="2"/>
        <v>35</v>
      </c>
    </row>
    <row r="39" spans="3:42" ht="20.100000000000001" customHeight="1" x14ac:dyDescent="0.3">
      <c r="C39" t="b">
        <f t="shared" si="1"/>
        <v>0</v>
      </c>
      <c r="D39" s="75" t="s">
        <v>67</v>
      </c>
      <c r="E39" s="12">
        <v>46</v>
      </c>
      <c r="F39" s="45" t="s">
        <v>98</v>
      </c>
      <c r="G39" s="46"/>
      <c r="H39" s="46"/>
      <c r="I39" s="46"/>
      <c r="J39" s="46"/>
      <c r="K39" s="46"/>
      <c r="L39" s="46">
        <v>1</v>
      </c>
      <c r="M39" s="46"/>
      <c r="N39" s="46"/>
      <c r="O39" s="46"/>
      <c r="P39" s="46">
        <v>1</v>
      </c>
      <c r="Q39" s="46"/>
      <c r="R39" s="46"/>
      <c r="S39" s="46"/>
      <c r="T39" s="46"/>
      <c r="U39" s="46">
        <v>5</v>
      </c>
      <c r="V39" s="46"/>
      <c r="W39" s="46"/>
      <c r="X39" s="46"/>
      <c r="Y39" s="46"/>
      <c r="Z39" s="46"/>
      <c r="AA39" s="46"/>
      <c r="AB39" s="46"/>
      <c r="AC39" s="46">
        <v>1</v>
      </c>
      <c r="AD39" s="46"/>
      <c r="AE39" s="46"/>
      <c r="AF39" s="46"/>
      <c r="AG39" s="46"/>
      <c r="AH39" s="46"/>
      <c r="AI39" s="46">
        <v>1</v>
      </c>
      <c r="AJ39" s="46"/>
      <c r="AK39" s="46"/>
      <c r="AL39" s="46"/>
      <c r="AM39" s="46"/>
      <c r="AN39" s="46"/>
      <c r="AO39" s="46">
        <v>12</v>
      </c>
      <c r="AP39" s="47">
        <f t="shared" si="2"/>
        <v>21</v>
      </c>
    </row>
    <row r="40" spans="3:42" ht="20.100000000000001" customHeight="1" x14ac:dyDescent="0.3">
      <c r="C40" t="b">
        <f t="shared" si="1"/>
        <v>0</v>
      </c>
      <c r="D40" s="76" t="s">
        <v>88</v>
      </c>
      <c r="E40" s="12">
        <v>53</v>
      </c>
      <c r="F40" s="45" t="s">
        <v>103</v>
      </c>
      <c r="G40" s="73">
        <v>216</v>
      </c>
      <c r="H40" s="73">
        <v>181</v>
      </c>
      <c r="I40" s="73">
        <v>374</v>
      </c>
      <c r="J40" s="73">
        <v>210</v>
      </c>
      <c r="K40" s="73">
        <v>82</v>
      </c>
      <c r="L40" s="73">
        <v>169</v>
      </c>
      <c r="M40" s="73">
        <v>28</v>
      </c>
      <c r="N40" s="73">
        <v>67</v>
      </c>
      <c r="O40" s="73">
        <v>433</v>
      </c>
      <c r="P40" s="73">
        <v>32</v>
      </c>
      <c r="Q40" s="73">
        <v>30</v>
      </c>
      <c r="R40" s="73">
        <v>50</v>
      </c>
      <c r="S40" s="73">
        <v>100</v>
      </c>
      <c r="T40" s="73">
        <v>168</v>
      </c>
      <c r="U40" s="73">
        <v>51</v>
      </c>
      <c r="V40" s="73">
        <v>227</v>
      </c>
      <c r="W40" s="73">
        <v>8</v>
      </c>
      <c r="X40" s="73">
        <v>265</v>
      </c>
      <c r="Y40" s="73">
        <v>106</v>
      </c>
      <c r="Z40" s="73">
        <v>375</v>
      </c>
      <c r="AA40" s="73">
        <v>166</v>
      </c>
      <c r="AB40" s="73">
        <v>26</v>
      </c>
      <c r="AC40" s="73">
        <v>653</v>
      </c>
      <c r="AD40" s="73">
        <v>2304</v>
      </c>
      <c r="AE40" s="73">
        <v>2</v>
      </c>
      <c r="AF40" s="73">
        <v>120</v>
      </c>
      <c r="AG40" s="73">
        <v>23</v>
      </c>
      <c r="AH40" s="73">
        <v>212</v>
      </c>
      <c r="AI40" s="73">
        <v>438</v>
      </c>
      <c r="AJ40" s="73">
        <v>15</v>
      </c>
      <c r="AK40" s="73">
        <v>9479</v>
      </c>
      <c r="AL40" s="73">
        <v>43</v>
      </c>
      <c r="AM40" s="73">
        <v>104</v>
      </c>
      <c r="AN40" s="73"/>
      <c r="AO40" s="73">
        <v>2002</v>
      </c>
      <c r="AP40" s="47">
        <f t="shared" si="2"/>
        <v>18759</v>
      </c>
    </row>
    <row r="41" spans="3:42" ht="20.100000000000001" customHeight="1" x14ac:dyDescent="0.3">
      <c r="C41" t="b">
        <f t="shared" si="1"/>
        <v>0</v>
      </c>
      <c r="D41" s="75" t="s">
        <v>151</v>
      </c>
      <c r="E41" s="12">
        <v>30</v>
      </c>
      <c r="F41" s="45" t="s">
        <v>67</v>
      </c>
      <c r="G41" s="46">
        <v>86</v>
      </c>
      <c r="H41" s="46">
        <v>12</v>
      </c>
      <c r="I41" s="46">
        <v>98</v>
      </c>
      <c r="J41" s="46">
        <v>6</v>
      </c>
      <c r="K41" s="46">
        <v>6</v>
      </c>
      <c r="L41" s="46">
        <v>203</v>
      </c>
      <c r="M41" s="46">
        <v>8</v>
      </c>
      <c r="N41" s="46">
        <v>1</v>
      </c>
      <c r="O41" s="46">
        <v>17</v>
      </c>
      <c r="P41" s="46">
        <v>51</v>
      </c>
      <c r="Q41" s="46">
        <v>8</v>
      </c>
      <c r="R41" s="46">
        <v>5</v>
      </c>
      <c r="S41" s="46">
        <v>2</v>
      </c>
      <c r="T41" s="46">
        <v>59</v>
      </c>
      <c r="U41" s="46">
        <v>38</v>
      </c>
      <c r="V41" s="46">
        <v>26</v>
      </c>
      <c r="W41" s="46">
        <v>9</v>
      </c>
      <c r="X41" s="46">
        <v>9</v>
      </c>
      <c r="Y41" s="46">
        <v>21</v>
      </c>
      <c r="Z41" s="46">
        <v>36</v>
      </c>
      <c r="AA41" s="46">
        <v>16</v>
      </c>
      <c r="AB41" s="46"/>
      <c r="AC41" s="46">
        <v>72</v>
      </c>
      <c r="AD41" s="46">
        <v>14</v>
      </c>
      <c r="AE41" s="46"/>
      <c r="AF41" s="46">
        <v>12</v>
      </c>
      <c r="AG41" s="46">
        <v>3</v>
      </c>
      <c r="AH41" s="46">
        <v>22</v>
      </c>
      <c r="AI41" s="46">
        <v>79</v>
      </c>
      <c r="AJ41" s="46">
        <v>10</v>
      </c>
      <c r="AK41" s="46">
        <v>228</v>
      </c>
      <c r="AL41" s="46">
        <v>3</v>
      </c>
      <c r="AM41" s="46">
        <v>55</v>
      </c>
      <c r="AN41" s="46"/>
      <c r="AO41" s="46">
        <v>197</v>
      </c>
      <c r="AP41" s="47">
        <f t="shared" si="2"/>
        <v>1412</v>
      </c>
    </row>
    <row r="42" spans="3:42" ht="20.100000000000001" customHeight="1" x14ac:dyDescent="0.3">
      <c r="C42" t="b">
        <f t="shared" si="1"/>
        <v>0</v>
      </c>
      <c r="D42" s="76" t="s">
        <v>53</v>
      </c>
      <c r="E42" s="12">
        <v>47</v>
      </c>
      <c r="F42" s="45" t="s">
        <v>88</v>
      </c>
      <c r="G42" s="46">
        <v>2</v>
      </c>
      <c r="H42" s="46"/>
      <c r="I42" s="46">
        <v>1</v>
      </c>
      <c r="J42" s="46"/>
      <c r="K42" s="46"/>
      <c r="L42" s="46">
        <v>4</v>
      </c>
      <c r="M42" s="46"/>
      <c r="N42" s="46"/>
      <c r="O42" s="46">
        <v>26</v>
      </c>
      <c r="P42" s="46">
        <v>2</v>
      </c>
      <c r="Q42" s="46"/>
      <c r="R42" s="46"/>
      <c r="S42" s="46"/>
      <c r="T42" s="46"/>
      <c r="U42" s="46"/>
      <c r="V42" s="46">
        <v>1</v>
      </c>
      <c r="W42" s="46"/>
      <c r="X42" s="46"/>
      <c r="Y42" s="46"/>
      <c r="Z42" s="46">
        <v>1</v>
      </c>
      <c r="AA42" s="46"/>
      <c r="AB42" s="46"/>
      <c r="AC42" s="46">
        <v>2</v>
      </c>
      <c r="AD42" s="46"/>
      <c r="AE42" s="46"/>
      <c r="AF42" s="46"/>
      <c r="AG42" s="46"/>
      <c r="AH42" s="46">
        <v>2</v>
      </c>
      <c r="AI42" s="46">
        <v>1</v>
      </c>
      <c r="AJ42" s="46"/>
      <c r="AK42" s="46">
        <v>31</v>
      </c>
      <c r="AL42" s="46"/>
      <c r="AM42" s="46">
        <v>2</v>
      </c>
      <c r="AN42" s="46"/>
      <c r="AO42" s="46">
        <v>13</v>
      </c>
      <c r="AP42" s="47">
        <f t="shared" si="2"/>
        <v>88</v>
      </c>
    </row>
    <row r="43" spans="3:42" ht="20.100000000000001" customHeight="1" x14ac:dyDescent="0.3">
      <c r="C43" t="b">
        <f t="shared" si="1"/>
        <v>0</v>
      </c>
      <c r="D43" s="75" t="s">
        <v>55</v>
      </c>
      <c r="E43" s="12">
        <v>41</v>
      </c>
      <c r="F43" s="45" t="s">
        <v>151</v>
      </c>
      <c r="G43" s="46"/>
      <c r="H43" s="46"/>
      <c r="I43" s="46"/>
      <c r="J43" s="46">
        <v>7</v>
      </c>
      <c r="K43" s="46">
        <v>5</v>
      </c>
      <c r="L43" s="46">
        <v>5</v>
      </c>
      <c r="M43" s="46"/>
      <c r="N43" s="46"/>
      <c r="O43" s="46"/>
      <c r="P43" s="46">
        <v>1</v>
      </c>
      <c r="Q43" s="46"/>
      <c r="R43" s="46"/>
      <c r="S43" s="46"/>
      <c r="T43" s="46"/>
      <c r="U43" s="46"/>
      <c r="V43" s="46">
        <v>3</v>
      </c>
      <c r="W43" s="46"/>
      <c r="X43" s="46"/>
      <c r="Y43" s="46"/>
      <c r="Z43" s="46">
        <v>1</v>
      </c>
      <c r="AA43" s="46"/>
      <c r="AB43" s="46"/>
      <c r="AC43" s="46"/>
      <c r="AD43" s="46"/>
      <c r="AE43" s="46"/>
      <c r="AF43" s="46"/>
      <c r="AG43" s="46"/>
      <c r="AH43" s="46">
        <v>1</v>
      </c>
      <c r="AI43" s="46"/>
      <c r="AJ43" s="46"/>
      <c r="AK43" s="46">
        <v>1</v>
      </c>
      <c r="AL43" s="46"/>
      <c r="AM43" s="46">
        <v>1</v>
      </c>
      <c r="AN43" s="46">
        <v>1</v>
      </c>
      <c r="AO43" s="46">
        <v>1</v>
      </c>
      <c r="AP43" s="47">
        <f t="shared" si="2"/>
        <v>27</v>
      </c>
    </row>
    <row r="44" spans="3:42" ht="20.100000000000001" customHeight="1" x14ac:dyDescent="0.3">
      <c r="C44" t="b">
        <f t="shared" si="1"/>
        <v>0</v>
      </c>
      <c r="D44" s="76" t="s">
        <v>93</v>
      </c>
      <c r="E44" s="12">
        <v>7</v>
      </c>
      <c r="F44" s="45" t="s">
        <v>53</v>
      </c>
      <c r="G44" s="46">
        <v>1241</v>
      </c>
      <c r="H44" s="46">
        <v>392</v>
      </c>
      <c r="I44" s="46">
        <v>1302</v>
      </c>
      <c r="J44" s="46">
        <v>739</v>
      </c>
      <c r="K44" s="46">
        <v>228</v>
      </c>
      <c r="L44" s="46">
        <v>393</v>
      </c>
      <c r="M44" s="46">
        <v>70</v>
      </c>
      <c r="N44" s="46">
        <v>147</v>
      </c>
      <c r="O44" s="46">
        <v>1175</v>
      </c>
      <c r="P44" s="46">
        <v>901</v>
      </c>
      <c r="Q44" s="46">
        <v>150</v>
      </c>
      <c r="R44" s="46">
        <v>401</v>
      </c>
      <c r="S44" s="46">
        <v>282</v>
      </c>
      <c r="T44" s="46">
        <v>2779</v>
      </c>
      <c r="U44" s="46">
        <v>530</v>
      </c>
      <c r="V44" s="46">
        <v>2436</v>
      </c>
      <c r="W44" s="46">
        <v>126</v>
      </c>
      <c r="X44" s="46">
        <v>1186</v>
      </c>
      <c r="Y44" s="46">
        <v>922</v>
      </c>
      <c r="Z44" s="46">
        <v>1738</v>
      </c>
      <c r="AA44" s="46">
        <v>718</v>
      </c>
      <c r="AB44" s="46">
        <v>113</v>
      </c>
      <c r="AC44" s="46">
        <v>391</v>
      </c>
      <c r="AD44" s="46">
        <v>2740</v>
      </c>
      <c r="AE44" s="46"/>
      <c r="AF44" s="46">
        <v>606</v>
      </c>
      <c r="AG44" s="46">
        <v>168</v>
      </c>
      <c r="AH44" s="46">
        <v>752</v>
      </c>
      <c r="AI44" s="46">
        <v>2350</v>
      </c>
      <c r="AJ44" s="46">
        <v>109</v>
      </c>
      <c r="AK44" s="46">
        <v>12527</v>
      </c>
      <c r="AL44" s="46">
        <v>182</v>
      </c>
      <c r="AM44" s="46">
        <v>1066</v>
      </c>
      <c r="AN44" s="46">
        <v>5</v>
      </c>
      <c r="AO44" s="46">
        <v>6785</v>
      </c>
      <c r="AP44" s="47">
        <f t="shared" si="2"/>
        <v>45650</v>
      </c>
    </row>
    <row r="45" spans="3:42" ht="20.100000000000001" customHeight="1" x14ac:dyDescent="0.3">
      <c r="C45" t="b">
        <f t="shared" si="1"/>
        <v>0</v>
      </c>
      <c r="D45" s="75" t="s">
        <v>149</v>
      </c>
      <c r="E45" s="12">
        <v>8</v>
      </c>
      <c r="F45" s="45" t="s">
        <v>55</v>
      </c>
      <c r="G45" s="46">
        <v>431</v>
      </c>
      <c r="H45" s="46">
        <v>73</v>
      </c>
      <c r="I45" s="46">
        <v>544</v>
      </c>
      <c r="J45" s="46">
        <v>441</v>
      </c>
      <c r="K45" s="46">
        <v>90</v>
      </c>
      <c r="L45" s="46">
        <v>106</v>
      </c>
      <c r="M45" s="46">
        <v>24</v>
      </c>
      <c r="N45" s="46">
        <v>14</v>
      </c>
      <c r="O45" s="46">
        <v>229</v>
      </c>
      <c r="P45" s="46">
        <v>432</v>
      </c>
      <c r="Q45" s="46">
        <v>35</v>
      </c>
      <c r="R45" s="46">
        <v>432</v>
      </c>
      <c r="S45" s="46">
        <v>86</v>
      </c>
      <c r="T45" s="46">
        <v>767</v>
      </c>
      <c r="U45" s="46">
        <v>64</v>
      </c>
      <c r="V45" s="46">
        <v>1814</v>
      </c>
      <c r="W45" s="46">
        <v>132</v>
      </c>
      <c r="X45" s="46">
        <v>319</v>
      </c>
      <c r="Y45" s="46">
        <v>254</v>
      </c>
      <c r="Z45" s="46">
        <v>625</v>
      </c>
      <c r="AA45" s="46">
        <v>172</v>
      </c>
      <c r="AB45" s="46">
        <v>53</v>
      </c>
      <c r="AC45" s="46">
        <v>526</v>
      </c>
      <c r="AD45" s="46">
        <v>141</v>
      </c>
      <c r="AE45" s="46"/>
      <c r="AF45" s="46">
        <v>83</v>
      </c>
      <c r="AG45" s="46">
        <v>93</v>
      </c>
      <c r="AH45" s="46">
        <v>191</v>
      </c>
      <c r="AI45" s="46">
        <v>275</v>
      </c>
      <c r="AJ45" s="46">
        <v>26</v>
      </c>
      <c r="AK45" s="46">
        <v>7531</v>
      </c>
      <c r="AL45" s="46">
        <v>29</v>
      </c>
      <c r="AM45" s="46">
        <v>322</v>
      </c>
      <c r="AN45" s="46">
        <v>4</v>
      </c>
      <c r="AO45" s="46">
        <v>1924</v>
      </c>
      <c r="AP45" s="47">
        <f t="shared" si="2"/>
        <v>18282</v>
      </c>
    </row>
    <row r="46" spans="3:42" ht="20.100000000000001" customHeight="1" x14ac:dyDescent="0.3">
      <c r="C46" t="b">
        <f t="shared" si="1"/>
        <v>0</v>
      </c>
      <c r="D46" s="76" t="s">
        <v>84</v>
      </c>
      <c r="E46" s="12">
        <v>44</v>
      </c>
      <c r="F46" s="45" t="s">
        <v>93</v>
      </c>
      <c r="G46" s="46"/>
      <c r="H46" s="46"/>
      <c r="I46" s="46">
        <v>1</v>
      </c>
      <c r="J46" s="46"/>
      <c r="K46" s="46">
        <v>1</v>
      </c>
      <c r="L46" s="46"/>
      <c r="M46" s="46"/>
      <c r="N46" s="46"/>
      <c r="O46" s="46">
        <v>4</v>
      </c>
      <c r="P46" s="46"/>
      <c r="Q46" s="46"/>
      <c r="R46" s="46">
        <v>1</v>
      </c>
      <c r="S46" s="46"/>
      <c r="T46" s="46">
        <v>1</v>
      </c>
      <c r="U46" s="46"/>
      <c r="V46" s="46">
        <v>1</v>
      </c>
      <c r="W46" s="46"/>
      <c r="X46" s="46"/>
      <c r="Y46" s="46">
        <v>3</v>
      </c>
      <c r="Z46" s="46">
        <v>4</v>
      </c>
      <c r="AA46" s="46">
        <v>1</v>
      </c>
      <c r="AB46" s="46"/>
      <c r="AC46" s="46"/>
      <c r="AD46" s="46">
        <v>1</v>
      </c>
      <c r="AE46" s="46"/>
      <c r="AF46" s="46"/>
      <c r="AG46" s="46"/>
      <c r="AH46" s="46">
        <v>2</v>
      </c>
      <c r="AI46" s="46">
        <v>1</v>
      </c>
      <c r="AJ46" s="46"/>
      <c r="AK46" s="46">
        <v>10</v>
      </c>
      <c r="AL46" s="46"/>
      <c r="AM46" s="46">
        <v>1</v>
      </c>
      <c r="AN46" s="46"/>
      <c r="AO46" s="46">
        <v>14</v>
      </c>
      <c r="AP46" s="47">
        <f t="shared" si="2"/>
        <v>46</v>
      </c>
    </row>
    <row r="47" spans="3:42" ht="20.100000000000001" customHeight="1" x14ac:dyDescent="0.3">
      <c r="C47" t="b">
        <f t="shared" si="1"/>
        <v>0</v>
      </c>
      <c r="D47" s="75" t="s">
        <v>89</v>
      </c>
      <c r="E47" s="12">
        <v>20</v>
      </c>
      <c r="F47" s="45" t="s">
        <v>149</v>
      </c>
      <c r="G47" s="46">
        <v>10</v>
      </c>
      <c r="H47" s="46"/>
      <c r="I47" s="46">
        <v>10</v>
      </c>
      <c r="J47" s="46">
        <v>5</v>
      </c>
      <c r="K47" s="46">
        <v>4</v>
      </c>
      <c r="L47" s="46">
        <v>3</v>
      </c>
      <c r="M47" s="46"/>
      <c r="N47" s="46">
        <v>1</v>
      </c>
      <c r="O47" s="46">
        <v>1</v>
      </c>
      <c r="P47" s="46"/>
      <c r="Q47" s="46">
        <v>1</v>
      </c>
      <c r="R47" s="46"/>
      <c r="S47" s="46">
        <v>2</v>
      </c>
      <c r="T47" s="46"/>
      <c r="U47" s="46"/>
      <c r="V47" s="46">
        <v>5</v>
      </c>
      <c r="W47" s="46"/>
      <c r="X47" s="46">
        <v>2</v>
      </c>
      <c r="Y47" s="46"/>
      <c r="Z47" s="46">
        <v>9</v>
      </c>
      <c r="AA47" s="46">
        <v>1</v>
      </c>
      <c r="AB47" s="46">
        <v>1</v>
      </c>
      <c r="AC47" s="46">
        <v>18</v>
      </c>
      <c r="AD47" s="46">
        <v>2</v>
      </c>
      <c r="AE47" s="46"/>
      <c r="AF47" s="46"/>
      <c r="AG47" s="46">
        <v>1</v>
      </c>
      <c r="AH47" s="46">
        <v>3</v>
      </c>
      <c r="AI47" s="46">
        <v>56</v>
      </c>
      <c r="AJ47" s="46"/>
      <c r="AK47" s="46">
        <v>40</v>
      </c>
      <c r="AL47" s="46">
        <v>2</v>
      </c>
      <c r="AM47" s="46">
        <v>2</v>
      </c>
      <c r="AN47" s="46"/>
      <c r="AO47" s="46">
        <v>8</v>
      </c>
      <c r="AP47" s="47">
        <f t="shared" si="2"/>
        <v>187</v>
      </c>
    </row>
    <row r="48" spans="3:42" ht="20.100000000000001" customHeight="1" x14ac:dyDescent="0.3">
      <c r="C48" t="b">
        <f t="shared" si="1"/>
        <v>0</v>
      </c>
      <c r="D48" s="76" t="s">
        <v>72</v>
      </c>
      <c r="E48" s="12">
        <v>17</v>
      </c>
      <c r="F48" s="45" t="s">
        <v>84</v>
      </c>
      <c r="G48" s="46">
        <v>5</v>
      </c>
      <c r="H48" s="46">
        <v>1</v>
      </c>
      <c r="I48" s="46">
        <v>3</v>
      </c>
      <c r="J48" s="46">
        <v>1</v>
      </c>
      <c r="K48" s="46">
        <v>1</v>
      </c>
      <c r="L48" s="46">
        <v>4</v>
      </c>
      <c r="M48" s="46"/>
      <c r="N48" s="46">
        <v>2</v>
      </c>
      <c r="O48" s="46">
        <v>15</v>
      </c>
      <c r="P48" s="46">
        <v>2</v>
      </c>
      <c r="Q48" s="46">
        <v>1</v>
      </c>
      <c r="R48" s="46"/>
      <c r="S48" s="46">
        <v>4</v>
      </c>
      <c r="T48" s="46">
        <v>5</v>
      </c>
      <c r="U48" s="46"/>
      <c r="V48" s="46">
        <v>24</v>
      </c>
      <c r="W48" s="46">
        <v>2</v>
      </c>
      <c r="X48" s="46">
        <v>1</v>
      </c>
      <c r="Y48" s="46">
        <v>3</v>
      </c>
      <c r="Z48" s="46">
        <v>5</v>
      </c>
      <c r="AA48" s="46"/>
      <c r="AB48" s="46"/>
      <c r="AC48" s="46">
        <v>3</v>
      </c>
      <c r="AD48" s="46">
        <v>2</v>
      </c>
      <c r="AE48" s="46"/>
      <c r="AF48" s="46">
        <v>1</v>
      </c>
      <c r="AG48" s="46">
        <v>10</v>
      </c>
      <c r="AH48" s="46">
        <v>13</v>
      </c>
      <c r="AI48" s="46">
        <v>16</v>
      </c>
      <c r="AJ48" s="46">
        <v>1</v>
      </c>
      <c r="AK48" s="46">
        <v>8</v>
      </c>
      <c r="AL48" s="46"/>
      <c r="AM48" s="46">
        <v>14</v>
      </c>
      <c r="AN48" s="46"/>
      <c r="AO48" s="46">
        <v>7</v>
      </c>
      <c r="AP48" s="47">
        <f t="shared" si="2"/>
        <v>154</v>
      </c>
    </row>
    <row r="49" spans="3:42" ht="20.100000000000001" customHeight="1" x14ac:dyDescent="0.3">
      <c r="C49" t="b">
        <f t="shared" si="1"/>
        <v>0</v>
      </c>
      <c r="D49" s="75" t="s">
        <v>66</v>
      </c>
      <c r="E49" s="12">
        <v>22</v>
      </c>
      <c r="F49" s="45" t="s">
        <v>89</v>
      </c>
      <c r="G49" s="46">
        <v>2</v>
      </c>
      <c r="H49" s="46">
        <v>1</v>
      </c>
      <c r="I49" s="46">
        <v>1</v>
      </c>
      <c r="J49" s="46"/>
      <c r="K49" s="46">
        <v>5</v>
      </c>
      <c r="L49" s="46">
        <v>1</v>
      </c>
      <c r="M49" s="46"/>
      <c r="N49" s="46">
        <v>4</v>
      </c>
      <c r="O49" s="46">
        <v>17</v>
      </c>
      <c r="P49" s="46"/>
      <c r="Q49" s="46"/>
      <c r="R49" s="46"/>
      <c r="S49" s="46">
        <v>1</v>
      </c>
      <c r="T49" s="46">
        <v>1</v>
      </c>
      <c r="U49" s="46"/>
      <c r="V49" s="46">
        <v>1</v>
      </c>
      <c r="W49" s="46"/>
      <c r="X49" s="46"/>
      <c r="Y49" s="46">
        <v>3</v>
      </c>
      <c r="Z49" s="46">
        <v>8</v>
      </c>
      <c r="AA49" s="46"/>
      <c r="AB49" s="46"/>
      <c r="AC49" s="46">
        <v>4</v>
      </c>
      <c r="AD49" s="46">
        <v>2</v>
      </c>
      <c r="AE49" s="46"/>
      <c r="AF49" s="46">
        <v>3</v>
      </c>
      <c r="AG49" s="46"/>
      <c r="AH49" s="46">
        <v>3</v>
      </c>
      <c r="AI49" s="46">
        <v>4</v>
      </c>
      <c r="AJ49" s="46"/>
      <c r="AK49" s="46">
        <v>8</v>
      </c>
      <c r="AL49" s="46">
        <v>1</v>
      </c>
      <c r="AM49" s="46">
        <v>6</v>
      </c>
      <c r="AN49" s="46"/>
      <c r="AO49" s="46"/>
      <c r="AP49" s="47">
        <f t="shared" si="2"/>
        <v>76</v>
      </c>
    </row>
    <row r="50" spans="3:42" ht="20.100000000000001" customHeight="1" x14ac:dyDescent="0.3">
      <c r="C50" t="b">
        <f t="shared" si="1"/>
        <v>0</v>
      </c>
      <c r="D50" s="76" t="s">
        <v>71</v>
      </c>
      <c r="E50" s="12">
        <v>15</v>
      </c>
      <c r="F50" s="45" t="s">
        <v>72</v>
      </c>
      <c r="G50" s="46">
        <v>35</v>
      </c>
      <c r="H50" s="46">
        <v>4</v>
      </c>
      <c r="I50" s="46">
        <v>16</v>
      </c>
      <c r="J50" s="46">
        <v>2</v>
      </c>
      <c r="K50" s="46">
        <v>5</v>
      </c>
      <c r="L50" s="46">
        <v>48</v>
      </c>
      <c r="M50" s="46">
        <v>4</v>
      </c>
      <c r="N50" s="46">
        <v>3</v>
      </c>
      <c r="O50" s="46">
        <v>37</v>
      </c>
      <c r="P50" s="46">
        <v>24</v>
      </c>
      <c r="Q50" s="46">
        <v>3</v>
      </c>
      <c r="R50" s="46">
        <v>2</v>
      </c>
      <c r="S50" s="46">
        <v>9</v>
      </c>
      <c r="T50" s="46">
        <v>34</v>
      </c>
      <c r="U50" s="46">
        <v>21</v>
      </c>
      <c r="V50" s="46">
        <v>45</v>
      </c>
      <c r="W50" s="46">
        <v>5</v>
      </c>
      <c r="X50" s="46">
        <v>10</v>
      </c>
      <c r="Y50" s="46">
        <v>21</v>
      </c>
      <c r="Z50" s="46">
        <v>32</v>
      </c>
      <c r="AA50" s="46">
        <v>8</v>
      </c>
      <c r="AB50" s="46"/>
      <c r="AC50" s="46">
        <v>10</v>
      </c>
      <c r="AD50" s="46">
        <v>14</v>
      </c>
      <c r="AE50" s="46"/>
      <c r="AF50" s="46">
        <v>23</v>
      </c>
      <c r="AG50" s="46">
        <v>5</v>
      </c>
      <c r="AH50" s="46">
        <v>49</v>
      </c>
      <c r="AI50" s="46">
        <v>48</v>
      </c>
      <c r="AJ50" s="46">
        <v>7</v>
      </c>
      <c r="AK50" s="46">
        <v>75</v>
      </c>
      <c r="AL50" s="46">
        <v>2</v>
      </c>
      <c r="AM50" s="46">
        <v>46</v>
      </c>
      <c r="AN50" s="46"/>
      <c r="AO50" s="46">
        <v>149</v>
      </c>
      <c r="AP50" s="47">
        <f t="shared" si="2"/>
        <v>796</v>
      </c>
    </row>
    <row r="51" spans="3:42" ht="20.100000000000001" customHeight="1" x14ac:dyDescent="0.3">
      <c r="C51" t="b">
        <f t="shared" si="1"/>
        <v>0</v>
      </c>
      <c r="D51" s="75" t="s">
        <v>87</v>
      </c>
      <c r="E51" s="12">
        <v>9</v>
      </c>
      <c r="F51" s="45" t="s">
        <v>66</v>
      </c>
      <c r="G51" s="46">
        <v>39</v>
      </c>
      <c r="H51" s="46">
        <v>12</v>
      </c>
      <c r="I51" s="46">
        <v>43</v>
      </c>
      <c r="J51" s="46">
        <v>20</v>
      </c>
      <c r="K51" s="46">
        <v>22</v>
      </c>
      <c r="L51" s="46">
        <v>9</v>
      </c>
      <c r="M51" s="46">
        <v>1</v>
      </c>
      <c r="N51" s="46">
        <v>5</v>
      </c>
      <c r="O51" s="46">
        <v>9</v>
      </c>
      <c r="P51" s="46">
        <v>117</v>
      </c>
      <c r="Q51" s="46">
        <v>4</v>
      </c>
      <c r="R51" s="46">
        <v>5</v>
      </c>
      <c r="S51" s="46">
        <v>3</v>
      </c>
      <c r="T51" s="46">
        <v>84</v>
      </c>
      <c r="U51" s="46">
        <v>25</v>
      </c>
      <c r="V51" s="46">
        <v>75</v>
      </c>
      <c r="W51" s="46">
        <v>5</v>
      </c>
      <c r="X51" s="46">
        <v>30</v>
      </c>
      <c r="Y51" s="46">
        <v>23</v>
      </c>
      <c r="Z51" s="46">
        <v>51</v>
      </c>
      <c r="AA51" s="46">
        <v>20</v>
      </c>
      <c r="AB51" s="46">
        <v>3</v>
      </c>
      <c r="AC51" s="46">
        <v>49</v>
      </c>
      <c r="AD51" s="46">
        <v>18</v>
      </c>
      <c r="AE51" s="46"/>
      <c r="AF51" s="46">
        <v>152</v>
      </c>
      <c r="AG51" s="46">
        <v>9</v>
      </c>
      <c r="AH51" s="46">
        <v>66</v>
      </c>
      <c r="AI51" s="46">
        <v>36</v>
      </c>
      <c r="AJ51" s="46">
        <v>1</v>
      </c>
      <c r="AK51" s="46">
        <v>267</v>
      </c>
      <c r="AL51" s="46">
        <v>3</v>
      </c>
      <c r="AM51" s="46">
        <v>59</v>
      </c>
      <c r="AN51" s="46">
        <v>1</v>
      </c>
      <c r="AO51" s="46">
        <v>29</v>
      </c>
      <c r="AP51" s="47">
        <f t="shared" si="2"/>
        <v>1295</v>
      </c>
    </row>
    <row r="52" spans="3:42" ht="20.100000000000001" customHeight="1" x14ac:dyDescent="0.3">
      <c r="C52" t="b">
        <f t="shared" si="1"/>
        <v>0</v>
      </c>
      <c r="D52" s="76" t="s">
        <v>147</v>
      </c>
      <c r="E52" s="12">
        <v>32</v>
      </c>
      <c r="F52" s="45" t="s">
        <v>71</v>
      </c>
      <c r="G52" s="46">
        <v>4</v>
      </c>
      <c r="H52" s="46">
        <v>5</v>
      </c>
      <c r="I52" s="46">
        <v>47</v>
      </c>
      <c r="J52" s="46">
        <v>15</v>
      </c>
      <c r="K52" s="46">
        <v>4</v>
      </c>
      <c r="L52" s="46">
        <v>1</v>
      </c>
      <c r="M52" s="46">
        <v>8</v>
      </c>
      <c r="N52" s="46">
        <v>5</v>
      </c>
      <c r="O52" s="46">
        <v>22</v>
      </c>
      <c r="P52" s="46">
        <v>8</v>
      </c>
      <c r="Q52" s="46">
        <v>3</v>
      </c>
      <c r="R52" s="46">
        <v>13</v>
      </c>
      <c r="S52" s="46">
        <v>1</v>
      </c>
      <c r="T52" s="46">
        <v>48</v>
      </c>
      <c r="U52" s="46">
        <v>11</v>
      </c>
      <c r="V52" s="46">
        <v>42</v>
      </c>
      <c r="W52" s="46">
        <v>23</v>
      </c>
      <c r="X52" s="46">
        <v>14</v>
      </c>
      <c r="Y52" s="46">
        <v>59</v>
      </c>
      <c r="Z52" s="46">
        <v>31</v>
      </c>
      <c r="AA52" s="46">
        <v>9</v>
      </c>
      <c r="AB52" s="46">
        <v>4</v>
      </c>
      <c r="AC52" s="46">
        <v>22</v>
      </c>
      <c r="AD52" s="46">
        <v>3</v>
      </c>
      <c r="AE52" s="46"/>
      <c r="AF52" s="46"/>
      <c r="AG52" s="46"/>
      <c r="AH52" s="46">
        <v>14</v>
      </c>
      <c r="AI52" s="46">
        <v>29</v>
      </c>
      <c r="AJ52" s="46">
        <v>2</v>
      </c>
      <c r="AK52" s="46">
        <v>225</v>
      </c>
      <c r="AL52" s="46">
        <v>2</v>
      </c>
      <c r="AM52" s="46">
        <v>21</v>
      </c>
      <c r="AN52" s="46"/>
      <c r="AO52" s="46">
        <v>395</v>
      </c>
      <c r="AP52" s="47">
        <f t="shared" si="2"/>
        <v>1090</v>
      </c>
    </row>
    <row r="53" spans="3:42" ht="20.100000000000001" customHeight="1" x14ac:dyDescent="0.3">
      <c r="C53" t="b">
        <f t="shared" si="1"/>
        <v>0</v>
      </c>
      <c r="D53" s="75" t="s">
        <v>57</v>
      </c>
      <c r="E53" s="12">
        <v>37</v>
      </c>
      <c r="F53" s="45" t="s">
        <v>87</v>
      </c>
      <c r="G53" s="46">
        <v>2</v>
      </c>
      <c r="H53" s="46"/>
      <c r="I53" s="46">
        <v>5</v>
      </c>
      <c r="J53" s="46">
        <v>2</v>
      </c>
      <c r="K53" s="46">
        <v>1</v>
      </c>
      <c r="L53" s="46">
        <v>2</v>
      </c>
      <c r="M53" s="46"/>
      <c r="N53" s="46"/>
      <c r="O53" s="46">
        <v>8</v>
      </c>
      <c r="P53" s="46"/>
      <c r="Q53" s="46"/>
      <c r="R53" s="46"/>
      <c r="S53" s="46">
        <v>1</v>
      </c>
      <c r="T53" s="46">
        <v>12</v>
      </c>
      <c r="U53" s="46"/>
      <c r="V53" s="46">
        <v>1</v>
      </c>
      <c r="W53" s="46"/>
      <c r="X53" s="46"/>
      <c r="Y53" s="46">
        <v>2</v>
      </c>
      <c r="Z53" s="46"/>
      <c r="AA53" s="46">
        <v>4</v>
      </c>
      <c r="AB53" s="46">
        <v>1</v>
      </c>
      <c r="AC53" s="46">
        <v>2</v>
      </c>
      <c r="AD53" s="46">
        <v>33</v>
      </c>
      <c r="AE53" s="46"/>
      <c r="AF53" s="46"/>
      <c r="AG53" s="46"/>
      <c r="AH53" s="46"/>
      <c r="AI53" s="46">
        <v>3</v>
      </c>
      <c r="AJ53" s="46"/>
      <c r="AK53" s="46">
        <v>3</v>
      </c>
      <c r="AL53" s="46">
        <v>1</v>
      </c>
      <c r="AM53" s="46">
        <v>1</v>
      </c>
      <c r="AN53" s="46"/>
      <c r="AO53" s="46">
        <v>3</v>
      </c>
      <c r="AP53" s="47">
        <f t="shared" si="2"/>
        <v>87</v>
      </c>
    </row>
    <row r="54" spans="3:42" ht="22.5" customHeight="1" x14ac:dyDescent="0.3">
      <c r="C54" t="b">
        <f t="shared" si="1"/>
        <v>0</v>
      </c>
      <c r="D54" s="76" t="s">
        <v>54</v>
      </c>
      <c r="E54" s="12">
        <v>19</v>
      </c>
      <c r="F54" s="45" t="s">
        <v>147</v>
      </c>
      <c r="G54" s="46">
        <v>18</v>
      </c>
      <c r="H54" s="46">
        <v>7</v>
      </c>
      <c r="I54" s="46">
        <v>18</v>
      </c>
      <c r="J54" s="46">
        <v>6</v>
      </c>
      <c r="K54" s="46">
        <v>20</v>
      </c>
      <c r="L54" s="46">
        <v>11</v>
      </c>
      <c r="M54" s="46">
        <v>3</v>
      </c>
      <c r="N54" s="46">
        <v>16</v>
      </c>
      <c r="O54" s="46">
        <v>40</v>
      </c>
      <c r="P54" s="46"/>
      <c r="Q54" s="46">
        <v>18</v>
      </c>
      <c r="R54" s="46"/>
      <c r="S54" s="46">
        <v>8</v>
      </c>
      <c r="T54" s="46">
        <v>5</v>
      </c>
      <c r="U54" s="46"/>
      <c r="V54" s="46">
        <v>18</v>
      </c>
      <c r="W54" s="46">
        <v>5</v>
      </c>
      <c r="X54" s="46">
        <v>4</v>
      </c>
      <c r="Y54" s="46">
        <v>5</v>
      </c>
      <c r="Z54" s="46">
        <v>58</v>
      </c>
      <c r="AA54" s="46">
        <v>8</v>
      </c>
      <c r="AB54" s="46">
        <v>2</v>
      </c>
      <c r="AC54" s="46">
        <v>17</v>
      </c>
      <c r="AD54" s="46">
        <v>40</v>
      </c>
      <c r="AE54" s="46"/>
      <c r="AF54" s="46">
        <v>32</v>
      </c>
      <c r="AG54" s="46">
        <v>8</v>
      </c>
      <c r="AH54" s="46">
        <v>28</v>
      </c>
      <c r="AI54" s="46">
        <v>36</v>
      </c>
      <c r="AJ54" s="46">
        <v>8</v>
      </c>
      <c r="AK54" s="46">
        <v>143</v>
      </c>
      <c r="AL54" s="46">
        <v>5</v>
      </c>
      <c r="AM54" s="46">
        <v>23</v>
      </c>
      <c r="AN54" s="46"/>
      <c r="AO54" s="46">
        <v>77</v>
      </c>
      <c r="AP54" s="47">
        <f t="shared" si="2"/>
        <v>687</v>
      </c>
    </row>
    <row r="55" spans="3:42" ht="20.100000000000001" customHeight="1" x14ac:dyDescent="0.3">
      <c r="C55" t="b">
        <f t="shared" si="1"/>
        <v>0</v>
      </c>
      <c r="D55" s="75" t="s">
        <v>180</v>
      </c>
      <c r="E55" s="12">
        <v>25</v>
      </c>
      <c r="F55" s="45" t="s">
        <v>57</v>
      </c>
      <c r="G55" s="46">
        <v>369</v>
      </c>
      <c r="H55" s="46">
        <v>269</v>
      </c>
      <c r="I55" s="46">
        <v>313</v>
      </c>
      <c r="J55" s="46">
        <v>278</v>
      </c>
      <c r="K55" s="46">
        <v>102</v>
      </c>
      <c r="L55" s="46">
        <v>163</v>
      </c>
      <c r="M55" s="46">
        <v>18</v>
      </c>
      <c r="N55" s="46">
        <v>84</v>
      </c>
      <c r="O55" s="46">
        <v>246</v>
      </c>
      <c r="P55" s="46">
        <v>14</v>
      </c>
      <c r="Q55" s="46">
        <v>57</v>
      </c>
      <c r="R55" s="46"/>
      <c r="S55" s="46">
        <v>143</v>
      </c>
      <c r="T55" s="46">
        <v>1</v>
      </c>
      <c r="U55" s="46">
        <v>1</v>
      </c>
      <c r="V55" s="46">
        <v>114</v>
      </c>
      <c r="W55" s="46">
        <v>37</v>
      </c>
      <c r="X55" s="46">
        <v>332</v>
      </c>
      <c r="Y55" s="46">
        <v>30</v>
      </c>
      <c r="Z55" s="46">
        <v>332</v>
      </c>
      <c r="AA55" s="46">
        <v>283</v>
      </c>
      <c r="AB55" s="46">
        <v>27</v>
      </c>
      <c r="AC55" s="46">
        <v>887</v>
      </c>
      <c r="AD55" s="46">
        <v>2125</v>
      </c>
      <c r="AE55" s="46"/>
      <c r="AF55" s="46">
        <v>84</v>
      </c>
      <c r="AG55" s="46">
        <v>24</v>
      </c>
      <c r="AH55" s="46">
        <v>262</v>
      </c>
      <c r="AI55" s="46">
        <v>241</v>
      </c>
      <c r="AJ55" s="46">
        <v>51</v>
      </c>
      <c r="AK55" s="46">
        <v>3862</v>
      </c>
      <c r="AL55" s="46">
        <v>48</v>
      </c>
      <c r="AM55" s="46">
        <v>118</v>
      </c>
      <c r="AN55" s="46">
        <v>2</v>
      </c>
      <c r="AO55" s="46">
        <v>1079</v>
      </c>
      <c r="AP55" s="47">
        <f t="shared" si="2"/>
        <v>11996</v>
      </c>
    </row>
    <row r="56" spans="3:42" ht="20.100000000000001" customHeight="1" thickBot="1" x14ac:dyDescent="0.35">
      <c r="C56" t="b">
        <f t="shared" si="1"/>
        <v>0</v>
      </c>
      <c r="D56" s="76" t="s">
        <v>181</v>
      </c>
      <c r="E56" s="40">
        <v>26</v>
      </c>
      <c r="F56" s="48" t="s">
        <v>54</v>
      </c>
      <c r="G56" s="74">
        <v>524</v>
      </c>
      <c r="H56" s="74">
        <v>287</v>
      </c>
      <c r="I56" s="74">
        <v>724</v>
      </c>
      <c r="J56" s="74">
        <v>418</v>
      </c>
      <c r="K56" s="74">
        <v>124</v>
      </c>
      <c r="L56" s="74">
        <v>61</v>
      </c>
      <c r="M56" s="74">
        <v>38</v>
      </c>
      <c r="N56" s="74">
        <v>83</v>
      </c>
      <c r="O56" s="74">
        <v>360</v>
      </c>
      <c r="P56" s="74">
        <v>9</v>
      </c>
      <c r="Q56" s="74">
        <v>103</v>
      </c>
      <c r="R56" s="74">
        <v>1</v>
      </c>
      <c r="S56" s="74">
        <v>63</v>
      </c>
      <c r="T56" s="74">
        <v>1</v>
      </c>
      <c r="U56" s="74">
        <v>1</v>
      </c>
      <c r="V56" s="74">
        <v>126</v>
      </c>
      <c r="W56" s="74">
        <v>218</v>
      </c>
      <c r="X56" s="74">
        <v>452</v>
      </c>
      <c r="Y56" s="74">
        <v>82</v>
      </c>
      <c r="Z56" s="74">
        <v>559</v>
      </c>
      <c r="AA56" s="74">
        <v>228</v>
      </c>
      <c r="AB56" s="74">
        <v>80</v>
      </c>
      <c r="AC56" s="74">
        <v>952</v>
      </c>
      <c r="AD56" s="74">
        <v>6118</v>
      </c>
      <c r="AE56" s="74">
        <v>1</v>
      </c>
      <c r="AF56" s="74">
        <v>35</v>
      </c>
      <c r="AG56" s="74">
        <v>34</v>
      </c>
      <c r="AH56" s="74">
        <v>269</v>
      </c>
      <c r="AI56" s="74">
        <v>1583</v>
      </c>
      <c r="AJ56" s="74">
        <v>32</v>
      </c>
      <c r="AK56" s="74">
        <v>9479</v>
      </c>
      <c r="AL56" s="74">
        <v>36</v>
      </c>
      <c r="AM56" s="74">
        <v>99</v>
      </c>
      <c r="AN56" s="74">
        <v>2</v>
      </c>
      <c r="AO56" s="74">
        <v>190</v>
      </c>
      <c r="AP56" s="49">
        <f t="shared" si="2"/>
        <v>23372</v>
      </c>
    </row>
    <row r="57" spans="3:42" x14ac:dyDescent="0.25">
      <c r="G57" s="52">
        <f t="shared" ref="G57:AP57" si="3">SUM(G5:G56)</f>
        <v>4078</v>
      </c>
      <c r="H57" s="52">
        <f t="shared" si="3"/>
        <v>1740</v>
      </c>
      <c r="I57" s="52">
        <f t="shared" si="3"/>
        <v>6384</v>
      </c>
      <c r="J57" s="52">
        <f t="shared" si="3"/>
        <v>2665</v>
      </c>
      <c r="K57" s="52">
        <f t="shared" si="3"/>
        <v>1200</v>
      </c>
      <c r="L57" s="52">
        <f t="shared" si="3"/>
        <v>3491</v>
      </c>
      <c r="M57" s="52">
        <f t="shared" si="3"/>
        <v>481</v>
      </c>
      <c r="N57" s="52">
        <f t="shared" si="3"/>
        <v>707</v>
      </c>
      <c r="O57" s="52">
        <f t="shared" si="3"/>
        <v>4441</v>
      </c>
      <c r="P57" s="52">
        <f t="shared" si="3"/>
        <v>2430</v>
      </c>
      <c r="Q57" s="52">
        <f t="shared" si="3"/>
        <v>843</v>
      </c>
      <c r="R57" s="52">
        <f t="shared" si="3"/>
        <v>1402</v>
      </c>
      <c r="S57" s="52">
        <f t="shared" si="3"/>
        <v>1042</v>
      </c>
      <c r="T57" s="52">
        <f t="shared" si="3"/>
        <v>8033</v>
      </c>
      <c r="U57" s="52">
        <f t="shared" si="3"/>
        <v>2124</v>
      </c>
      <c r="V57" s="52">
        <f t="shared" si="3"/>
        <v>7832</v>
      </c>
      <c r="W57" s="52">
        <f t="shared" si="3"/>
        <v>1238</v>
      </c>
      <c r="X57" s="52">
        <f t="shared" si="3"/>
        <v>4158</v>
      </c>
      <c r="Y57" s="52">
        <f t="shared" si="3"/>
        <v>3315</v>
      </c>
      <c r="Z57" s="52">
        <f t="shared" si="3"/>
        <v>6092</v>
      </c>
      <c r="AA57" s="52">
        <f t="shared" si="3"/>
        <v>2675</v>
      </c>
      <c r="AB57" s="52">
        <f t="shared" si="3"/>
        <v>559</v>
      </c>
      <c r="AC57" s="52">
        <f t="shared" si="3"/>
        <v>5466</v>
      </c>
      <c r="AD57" s="52">
        <f t="shared" si="3"/>
        <v>15204</v>
      </c>
      <c r="AE57" s="52">
        <f t="shared" si="3"/>
        <v>8</v>
      </c>
      <c r="AF57" s="52">
        <f t="shared" si="3"/>
        <v>2096</v>
      </c>
      <c r="AG57" s="52">
        <f t="shared" si="3"/>
        <v>560</v>
      </c>
      <c r="AH57" s="52">
        <f t="shared" si="3"/>
        <v>3035</v>
      </c>
      <c r="AI57" s="52">
        <f t="shared" si="3"/>
        <v>7959</v>
      </c>
      <c r="AJ57" s="52">
        <f t="shared" si="3"/>
        <v>563</v>
      </c>
      <c r="AK57" s="52">
        <f t="shared" si="3"/>
        <v>53128</v>
      </c>
      <c r="AL57" s="52">
        <f t="shared" si="3"/>
        <v>591</v>
      </c>
      <c r="AM57" s="52">
        <f t="shared" si="3"/>
        <v>3390</v>
      </c>
      <c r="AN57" s="52">
        <f t="shared" si="3"/>
        <v>20</v>
      </c>
      <c r="AO57" s="52">
        <f t="shared" si="3"/>
        <v>29391</v>
      </c>
      <c r="AP57" s="52">
        <f t="shared" si="3"/>
        <v>188341</v>
      </c>
    </row>
  </sheetData>
  <autoFilter ref="E4:AP54">
    <sortState ref="E5:AP57">
      <sortCondition ref="F4:F54"/>
    </sortState>
  </autoFilter>
  <pageMargins left="0.23622047244094491" right="0.23622047244094491" top="0.74803149606299213" bottom="0.74803149606299213" header="0.31496062992125984" footer="0.31496062992125984"/>
  <pageSetup paperSize="5" scale="6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8" workbookViewId="0">
      <selection activeCell="I69" sqref="I69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135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CONTENEDOR!AF5</f>
        <v>4</v>
      </c>
      <c r="E13" s="15">
        <f>D13/$D$65</f>
        <v>1.9408054342552159E-3</v>
      </c>
    </row>
    <row r="14" spans="1:11" ht="20.100000000000001" customHeight="1" x14ac:dyDescent="0.3">
      <c r="A14" s="11"/>
      <c r="B14" s="12">
        <v>2</v>
      </c>
      <c r="C14" s="13" t="str">
        <f>CONTENEDOR!F11</f>
        <v>Código del trabajo</v>
      </c>
      <c r="D14" s="14">
        <f>CONTENEDOR!AF11</f>
        <v>0</v>
      </c>
      <c r="E14" s="15">
        <f t="shared" ref="E14:E65" si="0">D14/$D$65</f>
        <v>0</v>
      </c>
    </row>
    <row r="15" spans="1:11" ht="20.100000000000001" customHeight="1" x14ac:dyDescent="0.3">
      <c r="A15" s="11"/>
      <c r="B15" s="12">
        <v>3</v>
      </c>
      <c r="C15" s="13" t="str">
        <f>CONTENEDOR!F14</f>
        <v>Contrabando</v>
      </c>
      <c r="D15" s="14">
        <f>CONTENEDOR!AF14</f>
        <v>0</v>
      </c>
      <c r="E15" s="15">
        <f t="shared" si="0"/>
        <v>0</v>
      </c>
    </row>
    <row r="16" spans="1:11" ht="20.100000000000001" customHeight="1" x14ac:dyDescent="0.3">
      <c r="A16" s="11"/>
      <c r="B16" s="12">
        <v>4</v>
      </c>
      <c r="C16" s="13" t="str">
        <f>CONTENEDOR!F22</f>
        <v>Droga sanciones y circunstancias agravantes</v>
      </c>
      <c r="D16" s="14">
        <f>CONTENEDOR!AF22</f>
        <v>4</v>
      </c>
      <c r="E16" s="15">
        <f t="shared" si="0"/>
        <v>1.9408054342552159E-3</v>
      </c>
    </row>
    <row r="17" spans="1:5" ht="20.100000000000001" customHeight="1" x14ac:dyDescent="0.3">
      <c r="A17" s="11"/>
      <c r="B17" s="12">
        <v>5</v>
      </c>
      <c r="C17" s="13" t="str">
        <f>CONTENEDOR!F10</f>
        <v>Asociación de malhechores</v>
      </c>
      <c r="D17" s="14">
        <f>CONTENEDOR!AF10</f>
        <v>171</v>
      </c>
      <c r="E17" s="15">
        <f t="shared" si="0"/>
        <v>8.296943231441048E-2</v>
      </c>
    </row>
    <row r="18" spans="1:5" ht="20.100000000000001" customHeight="1" x14ac:dyDescent="0.3">
      <c r="A18" s="11"/>
      <c r="B18" s="12">
        <v>6</v>
      </c>
      <c r="C18" s="13" t="str">
        <f>CONTENEDOR!F15</f>
        <v>Crímenes y delitos de alta tecnología</v>
      </c>
      <c r="D18" s="14">
        <f>CONTENEDOR!AF15</f>
        <v>4</v>
      </c>
      <c r="E18" s="15">
        <f t="shared" si="0"/>
        <v>1.9408054342552159E-3</v>
      </c>
    </row>
    <row r="19" spans="1:5" ht="20.100000000000001" customHeight="1" x14ac:dyDescent="0.3">
      <c r="A19" s="11"/>
      <c r="B19" s="12">
        <v>7</v>
      </c>
      <c r="C19" s="13" t="str">
        <f>CONTENEDOR!F12</f>
        <v>Código menor NNA</v>
      </c>
      <c r="D19" s="14">
        <f>CONTENEDOR!AF12</f>
        <v>88</v>
      </c>
      <c r="E19" s="15">
        <f t="shared" si="0"/>
        <v>4.2697719553614753E-2</v>
      </c>
    </row>
    <row r="20" spans="1:5" ht="20.100000000000001" customHeight="1" x14ac:dyDescent="0.3">
      <c r="A20" s="11"/>
      <c r="B20" s="12">
        <v>8</v>
      </c>
      <c r="C20" s="13" t="str">
        <f>CONTENEDOR!F9</f>
        <v>Asesinato</v>
      </c>
      <c r="D20" s="14">
        <f>CONTENEDOR!AF9</f>
        <v>2</v>
      </c>
      <c r="E20" s="15">
        <f t="shared" si="0"/>
        <v>9.7040271712760793E-4</v>
      </c>
    </row>
    <row r="21" spans="1:5" ht="20.100000000000001" customHeight="1" x14ac:dyDescent="0.3">
      <c r="A21" s="11"/>
      <c r="B21" s="12">
        <v>9</v>
      </c>
      <c r="C21" s="13" t="str">
        <f>CONTENEDOR!F7</f>
        <v>Agresión sexual</v>
      </c>
      <c r="D21" s="14">
        <f>CONTENEDOR!AF7</f>
        <v>39</v>
      </c>
      <c r="E21" s="15">
        <f t="shared" si="0"/>
        <v>1.8922852983988356E-2</v>
      </c>
    </row>
    <row r="22" spans="1:5" ht="20.100000000000001" customHeight="1" x14ac:dyDescent="0.3">
      <c r="A22" s="11"/>
      <c r="B22" s="12">
        <v>10</v>
      </c>
      <c r="C22" s="13" t="str">
        <f>CONTENEDOR!F18</f>
        <v>Desfalco</v>
      </c>
      <c r="D22" s="14">
        <f>CONTENEDOR!AF18</f>
        <v>1</v>
      </c>
      <c r="E22" s="15">
        <f t="shared" si="0"/>
        <v>4.8520135856380397E-4</v>
      </c>
    </row>
    <row r="23" spans="1:5" ht="20.100000000000001" customHeight="1" x14ac:dyDescent="0.3">
      <c r="A23" s="11"/>
      <c r="B23" s="12">
        <v>11</v>
      </c>
      <c r="C23" s="13" t="str">
        <f>CONTENEDOR!F23</f>
        <v>Droga simple posesión</v>
      </c>
      <c r="D23" s="14">
        <f>CONTENEDOR!AF23</f>
        <v>50</v>
      </c>
      <c r="E23" s="15">
        <f t="shared" si="0"/>
        <v>2.4260067928190198E-2</v>
      </c>
    </row>
    <row r="24" spans="1:5" ht="20.100000000000001" customHeight="1" x14ac:dyDescent="0.3">
      <c r="A24" s="11"/>
      <c r="B24" s="12">
        <v>12</v>
      </c>
      <c r="C24" s="13" t="str">
        <f>CONTENEDOR!F6</f>
        <v>Acoso sexual</v>
      </c>
      <c r="D24" s="14">
        <f>CONTENEDOR!AF6</f>
        <v>1</v>
      </c>
      <c r="E24" s="15">
        <f t="shared" si="0"/>
        <v>4.8520135856380397E-4</v>
      </c>
    </row>
    <row r="25" spans="1:5" ht="20.100000000000001" customHeight="1" x14ac:dyDescent="0.3">
      <c r="A25" s="11"/>
      <c r="B25" s="12">
        <v>13</v>
      </c>
      <c r="C25" s="13" t="str">
        <f>CONTENEDOR!F27</f>
        <v>Estafa</v>
      </c>
      <c r="D25" s="14">
        <f>CONTENEDOR!AF27</f>
        <v>11</v>
      </c>
      <c r="E25" s="15">
        <f t="shared" si="0"/>
        <v>5.3372149442018442E-3</v>
      </c>
    </row>
    <row r="26" spans="1:5" ht="20.100000000000001" customHeight="1" x14ac:dyDescent="0.3">
      <c r="A26" s="11"/>
      <c r="B26" s="12">
        <v>14</v>
      </c>
      <c r="C26" s="13" t="str">
        <f>CONTENEDOR!F19</f>
        <v>Droga sanciones y circunstancias agravantes</v>
      </c>
      <c r="D26" s="14">
        <f>CONTENEDOR!AF19</f>
        <v>2</v>
      </c>
      <c r="E26" s="15">
        <f t="shared" si="0"/>
        <v>9.7040271712760793E-4</v>
      </c>
    </row>
    <row r="27" spans="1:5" ht="20.100000000000001" customHeight="1" x14ac:dyDescent="0.3">
      <c r="A27" s="11"/>
      <c r="B27" s="12">
        <v>15</v>
      </c>
      <c r="C27" s="13" t="str">
        <f>CONTENEDOR!F26</f>
        <v>Envenenamiento</v>
      </c>
      <c r="D27" s="14">
        <f>CONTENEDOR!AF26</f>
        <v>0</v>
      </c>
      <c r="E27" s="15">
        <f t="shared" si="0"/>
        <v>0</v>
      </c>
    </row>
    <row r="28" spans="1:5" ht="20.100000000000001" customHeight="1" x14ac:dyDescent="0.3">
      <c r="A28" s="11"/>
      <c r="B28" s="12">
        <v>16</v>
      </c>
      <c r="C28" s="13" t="str">
        <f>CONTENEDOR!F35</f>
        <v>Ley de electricidad</v>
      </c>
      <c r="D28" s="14">
        <f>CONTENEDOR!AF35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CONTENEDOR!F20</f>
        <v>Droga delitos y sanciones</v>
      </c>
      <c r="D29" s="14">
        <f>CONTENEDOR!AF20</f>
        <v>7</v>
      </c>
      <c r="E29" s="15">
        <f t="shared" si="0"/>
        <v>3.3964095099466279E-3</v>
      </c>
    </row>
    <row r="30" spans="1:5" ht="20.100000000000001" customHeight="1" x14ac:dyDescent="0.3">
      <c r="A30" s="11"/>
      <c r="B30" s="12">
        <v>18</v>
      </c>
      <c r="C30" s="13" t="str">
        <f>CONTENEDOR!F16</f>
        <v>Daños a la cosa ajena</v>
      </c>
      <c r="D30" s="14">
        <f>CONTENEDOR!AF16</f>
        <v>0</v>
      </c>
      <c r="E30" s="15">
        <f t="shared" si="0"/>
        <v>0</v>
      </c>
    </row>
    <row r="31" spans="1:5" ht="20.100000000000001" customHeight="1" x14ac:dyDescent="0.3">
      <c r="A31" s="11"/>
      <c r="B31" s="12">
        <v>19</v>
      </c>
      <c r="C31" s="13" t="str">
        <f>CONTENEDOR!F24</f>
        <v xml:space="preserve">Droga traficante de droga </v>
      </c>
      <c r="D31" s="14">
        <f>CONTENEDOR!AF24</f>
        <v>105</v>
      </c>
      <c r="E31" s="15">
        <f t="shared" si="0"/>
        <v>5.0946142649199416E-2</v>
      </c>
    </row>
    <row r="32" spans="1:5" ht="20.100000000000001" customHeight="1" x14ac:dyDescent="0.3">
      <c r="A32" s="11"/>
      <c r="B32" s="12">
        <v>20</v>
      </c>
      <c r="C32" s="13" t="str">
        <f>CONTENEDOR!F8</f>
        <v>Amenazas</v>
      </c>
      <c r="D32" s="14">
        <f>CONTENEDOR!AF8</f>
        <v>7</v>
      </c>
      <c r="E32" s="15">
        <f t="shared" si="0"/>
        <v>3.3964095099466279E-3</v>
      </c>
    </row>
    <row r="33" spans="1:5" ht="20.100000000000001" customHeight="1" x14ac:dyDescent="0.3">
      <c r="A33" s="11"/>
      <c r="B33" s="12">
        <v>21</v>
      </c>
      <c r="C33" s="13" t="str">
        <f>CONTENEDOR!F46</f>
        <v>Secuestro</v>
      </c>
      <c r="D33" s="14">
        <f>CONTENEDOR!AF46</f>
        <v>0</v>
      </c>
      <c r="E33" s="15">
        <f t="shared" si="0"/>
        <v>0</v>
      </c>
    </row>
    <row r="34" spans="1:5" ht="20.100000000000001" customHeight="1" x14ac:dyDescent="0.3">
      <c r="A34" s="11"/>
      <c r="B34" s="12">
        <v>22</v>
      </c>
      <c r="C34" s="13" t="str">
        <f>CONTENEDOR!F39</f>
        <v>Ley general de salud</v>
      </c>
      <c r="D34" s="14">
        <f>CONTENEDOR!AF39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CONTENEDOR!F13</f>
        <v>Complicidad</v>
      </c>
      <c r="D35" s="14">
        <f>CONTENEDOR!AF13</f>
        <v>2</v>
      </c>
      <c r="E35" s="15">
        <f t="shared" si="0"/>
        <v>9.7040271712760793E-4</v>
      </c>
    </row>
    <row r="36" spans="1:5" ht="20.100000000000001" customHeight="1" x14ac:dyDescent="0.3">
      <c r="A36" s="11"/>
      <c r="B36" s="12">
        <v>24</v>
      </c>
      <c r="C36" s="13" t="str">
        <f>CONTENEDOR!F17</f>
        <v>Derechos humanos</v>
      </c>
      <c r="D36" s="14">
        <f>CONTENEDOR!AF17</f>
        <v>0</v>
      </c>
      <c r="E36" s="15">
        <f t="shared" si="0"/>
        <v>0</v>
      </c>
    </row>
    <row r="37" spans="1:5" ht="20.100000000000001" customHeight="1" x14ac:dyDescent="0.3">
      <c r="A37" s="11"/>
      <c r="B37" s="12">
        <v>25</v>
      </c>
      <c r="C37" s="13" t="str">
        <f>CONTENEDOR!F33</f>
        <v>Lavado de activo</v>
      </c>
      <c r="D37" s="14">
        <f>CONTENEDOR!AF33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CONTENEDOR!F49</f>
        <v>Tentativa de estupro</v>
      </c>
      <c r="D38" s="14">
        <f>CONTENEDOR!AF49</f>
        <v>3</v>
      </c>
      <c r="E38" s="15">
        <f t="shared" si="0"/>
        <v>1.455604075691412E-3</v>
      </c>
    </row>
    <row r="39" spans="1:5" ht="20.100000000000001" customHeight="1" x14ac:dyDescent="0.3">
      <c r="A39" s="11"/>
      <c r="B39" s="12">
        <v>27</v>
      </c>
      <c r="C39" s="13" t="str">
        <f>CONTENEDOR!F29</f>
        <v>Golpes y heridas</v>
      </c>
      <c r="D39" s="14">
        <f>CONTENEDOR!AF29</f>
        <v>149</v>
      </c>
      <c r="E39" s="15">
        <f t="shared" si="0"/>
        <v>7.2295002426006796E-2</v>
      </c>
    </row>
    <row r="40" spans="1:5" ht="20.100000000000001" customHeight="1" x14ac:dyDescent="0.3">
      <c r="A40" s="11"/>
      <c r="B40" s="12">
        <v>28</v>
      </c>
      <c r="C40" s="13" t="str">
        <f>CONTENEDOR!F43</f>
        <v>Rebelión</v>
      </c>
      <c r="D40" s="14">
        <f>CONTENEDOR!AF43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CONTENEDOR!F30</f>
        <v>Homicidio</v>
      </c>
      <c r="D41" s="14">
        <f>CONTENEDOR!AF30</f>
        <v>25</v>
      </c>
      <c r="E41" s="15">
        <f t="shared" si="0"/>
        <v>1.2130033964095099E-2</v>
      </c>
    </row>
    <row r="42" spans="1:5" ht="20.100000000000001" customHeight="1" x14ac:dyDescent="0.3">
      <c r="A42" s="11"/>
      <c r="B42" s="12">
        <v>30</v>
      </c>
      <c r="C42" s="13" t="str">
        <f>CONTENEDOR!F31</f>
        <v>Incendio</v>
      </c>
      <c r="D42" s="14">
        <f>CONTENEDOR!AF31</f>
        <v>3</v>
      </c>
      <c r="E42" s="15">
        <f t="shared" si="0"/>
        <v>1.455604075691412E-3</v>
      </c>
    </row>
    <row r="43" spans="1:5" ht="20.100000000000001" customHeight="1" x14ac:dyDescent="0.3">
      <c r="A43" s="11"/>
      <c r="B43" s="12">
        <v>31</v>
      </c>
      <c r="C43" s="13" t="str">
        <f>CONTENEDOR!F34</f>
        <v xml:space="preserve">Ley de derechos de autor </v>
      </c>
      <c r="D43" s="14">
        <f>CONTENEDOR!AF34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CONTENEDOR!F40</f>
        <v>Otros</v>
      </c>
      <c r="D44" s="14">
        <f>CONTENEDOR!AF40</f>
        <v>120</v>
      </c>
      <c r="E44" s="15">
        <f t="shared" si="0"/>
        <v>5.8224163027656477E-2</v>
      </c>
    </row>
    <row r="45" spans="1:5" ht="20.100000000000001" customHeight="1" x14ac:dyDescent="0.3">
      <c r="A45" s="11"/>
      <c r="B45" s="12">
        <v>33</v>
      </c>
      <c r="C45" s="13" t="str">
        <f>CONTENEDOR!F32</f>
        <v>Incesto</v>
      </c>
      <c r="D45" s="14">
        <f>CONTENEDOR!AF32</f>
        <v>5</v>
      </c>
      <c r="E45" s="15">
        <f t="shared" si="0"/>
        <v>2.4260067928190197E-3</v>
      </c>
    </row>
    <row r="46" spans="1:5" ht="20.100000000000001" customHeight="1" x14ac:dyDescent="0.3">
      <c r="A46" s="11"/>
      <c r="B46" s="12">
        <v>34</v>
      </c>
      <c r="C46" s="13" t="str">
        <f>CONTENEDOR!F38</f>
        <v>Ley general de migración</v>
      </c>
      <c r="D46" s="14">
        <f>CONTENEDOR!AF38</f>
        <v>4</v>
      </c>
      <c r="E46" s="15">
        <f t="shared" si="0"/>
        <v>1.9408054342552159E-3</v>
      </c>
    </row>
    <row r="47" spans="1:5" ht="20.100000000000001" customHeight="1" x14ac:dyDescent="0.3">
      <c r="A47" s="11"/>
      <c r="B47" s="12">
        <v>35</v>
      </c>
      <c r="C47" s="13" t="str">
        <f>CONTENEDOR!F48</f>
        <v>Tentativa de asesinato</v>
      </c>
      <c r="D47" s="14">
        <f>CONTENEDOR!AF48</f>
        <v>1</v>
      </c>
      <c r="E47" s="15">
        <f t="shared" si="0"/>
        <v>4.8520135856380397E-4</v>
      </c>
    </row>
    <row r="48" spans="1:5" ht="20.100000000000001" customHeight="1" x14ac:dyDescent="0.3">
      <c r="A48" s="11"/>
      <c r="B48" s="12">
        <v>36</v>
      </c>
      <c r="C48" s="13" t="str">
        <f>CONTENEDOR!F54</f>
        <v>Violación sexual</v>
      </c>
      <c r="D48" s="14">
        <f>CONTENEDOR!AF54</f>
        <v>32</v>
      </c>
      <c r="E48" s="15">
        <f t="shared" si="0"/>
        <v>1.5526443474041727E-2</v>
      </c>
    </row>
    <row r="49" spans="1:5" ht="20.100000000000001" customHeight="1" x14ac:dyDescent="0.3">
      <c r="A49" s="11"/>
      <c r="B49" s="12">
        <v>37</v>
      </c>
      <c r="C49" s="13" t="str">
        <f>CONTENEDOR!F21</f>
        <v>Droga distribución de droga</v>
      </c>
      <c r="D49" s="14">
        <f>CONTENEDOR!AF21</f>
        <v>234</v>
      </c>
      <c r="E49" s="15">
        <f t="shared" si="0"/>
        <v>0.11353711790393013</v>
      </c>
    </row>
    <row r="50" spans="1:5" ht="20.100000000000001" customHeight="1" x14ac:dyDescent="0.3">
      <c r="A50" s="11"/>
      <c r="B50" s="12">
        <v>38</v>
      </c>
      <c r="C50" s="13" t="str">
        <f>CONTENEDOR!F25</f>
        <v>Droga uso y tráfico</v>
      </c>
      <c r="D50" s="14">
        <f>CONTENEDOR!AF25</f>
        <v>2</v>
      </c>
      <c r="E50" s="15">
        <f t="shared" si="0"/>
        <v>9.7040271712760793E-4</v>
      </c>
    </row>
    <row r="51" spans="1:5" ht="20.100000000000001" customHeight="1" x14ac:dyDescent="0.3">
      <c r="A51" s="11"/>
      <c r="B51" s="12">
        <v>39</v>
      </c>
      <c r="C51" s="13" t="str">
        <f>CONTENEDOR!F28</f>
        <v>Falsificación</v>
      </c>
      <c r="D51" s="14">
        <f>CONTENEDOR!AF28</f>
        <v>8</v>
      </c>
      <c r="E51" s="15">
        <f t="shared" si="0"/>
        <v>3.8816108685104317E-3</v>
      </c>
    </row>
    <row r="52" spans="1:5" ht="20.100000000000001" customHeight="1" x14ac:dyDescent="0.3">
      <c r="A52" s="11"/>
      <c r="B52" s="12">
        <v>40</v>
      </c>
      <c r="C52" s="13" t="str">
        <f>CONTENEDOR!F36</f>
        <v xml:space="preserve">Ley de medio ambiente </v>
      </c>
      <c r="D52" s="14">
        <f>CONTENEDOR!AF36</f>
        <v>1</v>
      </c>
      <c r="E52" s="15">
        <f t="shared" si="0"/>
        <v>4.8520135856380397E-4</v>
      </c>
    </row>
    <row r="53" spans="1:5" ht="20.100000000000001" customHeight="1" x14ac:dyDescent="0.3">
      <c r="A53" s="11"/>
      <c r="B53" s="12">
        <v>41</v>
      </c>
      <c r="C53" s="13" t="str">
        <f>CONTENEDOR!F37</f>
        <v>Ley de tránsito</v>
      </c>
      <c r="D53" s="14">
        <f>CONTENEDOR!AF37</f>
        <v>16</v>
      </c>
      <c r="E53" s="15">
        <f t="shared" si="0"/>
        <v>7.7632217370208634E-3</v>
      </c>
    </row>
    <row r="54" spans="1:5" ht="20.100000000000001" customHeight="1" x14ac:dyDescent="0.3">
      <c r="A54" s="11"/>
      <c r="B54" s="12">
        <v>42</v>
      </c>
      <c r="C54" s="13" t="str">
        <f>CONTENEDOR!F41</f>
        <v>Porte y tenencia de armas</v>
      </c>
      <c r="D54" s="14">
        <f>CONTENEDOR!AF41</f>
        <v>12</v>
      </c>
      <c r="E54" s="15">
        <f t="shared" si="0"/>
        <v>5.822416302765648E-3</v>
      </c>
    </row>
    <row r="55" spans="1:5" ht="20.100000000000001" customHeight="1" x14ac:dyDescent="0.3">
      <c r="A55" s="11"/>
      <c r="B55" s="12">
        <v>43</v>
      </c>
      <c r="C55" s="13" t="str">
        <f>CONTENEDOR!F42</f>
        <v xml:space="preserve">Propiedad industrial </v>
      </c>
      <c r="D55" s="14">
        <f>CONTENEDOR!AF42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CONTENEDOR!F44</f>
        <v>Robo calificado</v>
      </c>
      <c r="D56" s="14">
        <f>CONTENEDOR!AF44</f>
        <v>606</v>
      </c>
      <c r="E56" s="15">
        <f t="shared" si="0"/>
        <v>0.29403202328966521</v>
      </c>
    </row>
    <row r="57" spans="1:5" ht="20.100000000000001" customHeight="1" x14ac:dyDescent="0.3">
      <c r="A57" s="11"/>
      <c r="B57" s="12">
        <v>45</v>
      </c>
      <c r="C57" s="13" t="str">
        <f>CONTENEDOR!F45</f>
        <v>Robo simple</v>
      </c>
      <c r="D57" s="14">
        <f>CONTENEDOR!AF45</f>
        <v>83</v>
      </c>
      <c r="E57" s="15">
        <f t="shared" si="0"/>
        <v>4.0271712760795733E-2</v>
      </c>
    </row>
    <row r="58" spans="1:5" ht="20.100000000000001" customHeight="1" x14ac:dyDescent="0.3">
      <c r="A58" s="11"/>
      <c r="B58" s="12">
        <v>46</v>
      </c>
      <c r="C58" s="13" t="str">
        <f>CONTENEDOR!F47</f>
        <v>Seducción</v>
      </c>
      <c r="D58" s="14">
        <f>CONTENEDOR!AF47</f>
        <v>0</v>
      </c>
      <c r="E58" s="15">
        <f t="shared" si="0"/>
        <v>0</v>
      </c>
    </row>
    <row r="59" spans="1:5" ht="20.100000000000001" customHeight="1" x14ac:dyDescent="0.3">
      <c r="A59" s="11"/>
      <c r="B59" s="12">
        <v>47</v>
      </c>
      <c r="C59" s="13" t="str">
        <f>CONTENEDOR!F50</f>
        <v>Tentativa de homicidio</v>
      </c>
      <c r="D59" s="14">
        <f>CONTENEDOR!AF50</f>
        <v>23</v>
      </c>
      <c r="E59" s="15">
        <f t="shared" si="0"/>
        <v>1.1159631246967491E-2</v>
      </c>
    </row>
    <row r="60" spans="1:5" ht="20.100000000000001" customHeight="1" x14ac:dyDescent="0.3">
      <c r="A60" s="11"/>
      <c r="B60" s="12">
        <v>48</v>
      </c>
      <c r="C60" s="13" t="str">
        <f>CONTENEDOR!F51</f>
        <v>Tentativa de robo</v>
      </c>
      <c r="D60" s="14">
        <f>CONTENEDOR!AF51</f>
        <v>152</v>
      </c>
      <c r="E60" s="15">
        <f t="shared" si="0"/>
        <v>7.3750606501698207E-2</v>
      </c>
    </row>
    <row r="61" spans="1:5" ht="20.100000000000001" customHeight="1" x14ac:dyDescent="0.3">
      <c r="A61" s="11"/>
      <c r="B61" s="12">
        <v>49</v>
      </c>
      <c r="C61" s="13" t="str">
        <f>CONTENEDOR!F52</f>
        <v>Trabajo realizado y no pagado</v>
      </c>
      <c r="D61" s="14">
        <f>CONTENEDOR!AF52</f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tr">
        <f>CONTENEDOR!F53</f>
        <v>Tráfico ilícito de migrantes y trata de personas</v>
      </c>
      <c r="D62" s="14">
        <f>CONTENEDOR!AF53</f>
        <v>0</v>
      </c>
      <c r="E62" s="15">
        <f t="shared" si="0"/>
        <v>0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CONTENEDOR!AF55</f>
        <v>84</v>
      </c>
      <c r="E63" s="15">
        <f t="shared" si="0"/>
        <v>4.0756914119359534E-2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CONTENEDOR!AF56</f>
        <v>35</v>
      </c>
      <c r="E64" s="15">
        <f t="shared" si="0"/>
        <v>1.6982047549733138E-2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SUM(D13:D63)</f>
        <v>2061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{935F58F8-4BC7-436E-8667-537F066CF49C}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{AD31E6CC-C8AE-44D8-BFD5-7CAA34FCCA9B}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{4F6CEE9A-E88D-43D5-843E-648E7946944E}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{4150BFE8-FE66-46E6-8439-A0D388FEF258}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{F1D26A83-9FF9-4626-9224-39D2620377EF}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5F58F8-4BC7-436E-8667-537F066CF4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D31E6CC-C8AE-44D8-BFD5-7CAA34FCCA9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4F6CEE9A-E88D-43D5-843E-648E794694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150BFE8-FE66-46E6-8439-A0D388FEF2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F1D26A83-9FF9-4626-9224-39D2620377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7" workbookViewId="0">
      <selection activeCell="G65" sqref="G65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136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CONTENEDOR!AG5</f>
        <v>2</v>
      </c>
      <c r="E13" s="15">
        <f>D13/$D$65</f>
        <v>3.5714285714285713E-3</v>
      </c>
    </row>
    <row r="14" spans="1:11" ht="20.100000000000001" customHeight="1" x14ac:dyDescent="0.3">
      <c r="A14" s="11"/>
      <c r="B14" s="12">
        <v>2</v>
      </c>
      <c r="C14" s="13" t="str">
        <f>CONTENEDOR!F7</f>
        <v>Agresión sexual</v>
      </c>
      <c r="D14" s="14">
        <f>CONTENEDOR!AG7</f>
        <v>16</v>
      </c>
      <c r="E14" s="15">
        <f t="shared" ref="E14:E65" si="0">D14/$D$65</f>
        <v>2.8571428571428571E-2</v>
      </c>
    </row>
    <row r="15" spans="1:11" ht="20.100000000000001" customHeight="1" x14ac:dyDescent="0.3">
      <c r="A15" s="11"/>
      <c r="B15" s="12">
        <v>3</v>
      </c>
      <c r="C15" s="13" t="str">
        <f>CONTENEDOR!F14</f>
        <v>Contrabando</v>
      </c>
      <c r="D15" s="14">
        <f>CONTENEDOR!AG14</f>
        <v>0</v>
      </c>
      <c r="E15" s="15">
        <f t="shared" si="0"/>
        <v>0</v>
      </c>
    </row>
    <row r="16" spans="1:11" ht="20.100000000000001" customHeight="1" x14ac:dyDescent="0.3">
      <c r="A16" s="11"/>
      <c r="B16" s="12">
        <v>4</v>
      </c>
      <c r="C16" s="13" t="str">
        <f>CONTENEDOR!F6</f>
        <v>Acoso sexual</v>
      </c>
      <c r="D16" s="14">
        <f>CONTENEDOR!AG6</f>
        <v>0</v>
      </c>
      <c r="E16" s="15">
        <f t="shared" si="0"/>
        <v>0</v>
      </c>
    </row>
    <row r="17" spans="1:5" ht="20.100000000000001" customHeight="1" x14ac:dyDescent="0.3">
      <c r="A17" s="11"/>
      <c r="B17" s="12">
        <v>5</v>
      </c>
      <c r="C17" s="13" t="str">
        <f>CONTENEDOR!F9</f>
        <v>Asesinato</v>
      </c>
      <c r="D17" s="14">
        <f>CONTENEDOR!AG9</f>
        <v>3</v>
      </c>
      <c r="E17" s="15">
        <f t="shared" si="0"/>
        <v>5.3571428571428572E-3</v>
      </c>
    </row>
    <row r="18" spans="1:5" ht="20.100000000000001" customHeight="1" x14ac:dyDescent="0.3">
      <c r="A18" s="11"/>
      <c r="B18" s="12">
        <v>6</v>
      </c>
      <c r="C18" s="13" t="str">
        <f>CONTENEDOR!F10</f>
        <v>Asociación de malhechores</v>
      </c>
      <c r="D18" s="14">
        <f>CONTENEDOR!AG10</f>
        <v>57</v>
      </c>
      <c r="E18" s="15">
        <f t="shared" si="0"/>
        <v>0.10178571428571428</v>
      </c>
    </row>
    <row r="19" spans="1:5" ht="20.100000000000001" customHeight="1" x14ac:dyDescent="0.3">
      <c r="A19" s="11"/>
      <c r="B19" s="12">
        <v>7</v>
      </c>
      <c r="C19" s="13" t="str">
        <f>CONTENEDOR!F12</f>
        <v>Código menor NNA</v>
      </c>
      <c r="D19" s="14">
        <f>CONTENEDOR!AG12</f>
        <v>21</v>
      </c>
      <c r="E19" s="15">
        <f t="shared" si="0"/>
        <v>3.7499999999999999E-2</v>
      </c>
    </row>
    <row r="20" spans="1:5" ht="20.100000000000001" customHeight="1" x14ac:dyDescent="0.3">
      <c r="A20" s="11"/>
      <c r="B20" s="12">
        <v>8</v>
      </c>
      <c r="C20" s="13" t="str">
        <f>CONTENEDOR!F15</f>
        <v>Crímenes y delitos de alta tecnología</v>
      </c>
      <c r="D20" s="14">
        <f>CONTENEDOR!AG15</f>
        <v>1</v>
      </c>
      <c r="E20" s="15">
        <f t="shared" si="0"/>
        <v>1.7857142857142857E-3</v>
      </c>
    </row>
    <row r="21" spans="1:5" ht="20.100000000000001" customHeight="1" x14ac:dyDescent="0.3">
      <c r="A21" s="11"/>
      <c r="B21" s="12">
        <v>9</v>
      </c>
      <c r="C21" s="13" t="str">
        <f>CONTENEDOR!F23</f>
        <v>Droga simple posesión</v>
      </c>
      <c r="D21" s="14">
        <f>CONTENEDOR!AG23</f>
        <v>3</v>
      </c>
      <c r="E21" s="15">
        <f t="shared" si="0"/>
        <v>5.3571428571428572E-3</v>
      </c>
    </row>
    <row r="22" spans="1:5" ht="20.100000000000001" customHeight="1" x14ac:dyDescent="0.3">
      <c r="A22" s="11"/>
      <c r="B22" s="12">
        <v>10</v>
      </c>
      <c r="C22" s="13" t="str">
        <f>CONTENEDOR!F11</f>
        <v>Código del trabajo</v>
      </c>
      <c r="D22" s="14">
        <f>CONTENEDOR!AG11</f>
        <v>0</v>
      </c>
      <c r="E22" s="15">
        <f t="shared" si="0"/>
        <v>0</v>
      </c>
    </row>
    <row r="23" spans="1:5" ht="20.100000000000001" customHeight="1" x14ac:dyDescent="0.3">
      <c r="A23" s="11"/>
      <c r="B23" s="12">
        <v>11</v>
      </c>
      <c r="C23" s="13" t="str">
        <f>CONTENEDOR!F38</f>
        <v>Ley general de migración</v>
      </c>
      <c r="D23" s="14">
        <f>CONTENEDOR!AG38</f>
        <v>0</v>
      </c>
      <c r="E23" s="15">
        <f t="shared" si="0"/>
        <v>0</v>
      </c>
    </row>
    <row r="24" spans="1:5" ht="20.100000000000001" customHeight="1" x14ac:dyDescent="0.3">
      <c r="A24" s="11"/>
      <c r="B24" s="12">
        <v>12</v>
      </c>
      <c r="C24" s="13" t="str">
        <f>CONTENEDOR!F22</f>
        <v>Droga sanciones y circunstancias agravantes</v>
      </c>
      <c r="D24" s="14">
        <f>CONTENEDOR!AG22</f>
        <v>1</v>
      </c>
      <c r="E24" s="15">
        <f t="shared" si="0"/>
        <v>1.7857142857142857E-3</v>
      </c>
    </row>
    <row r="25" spans="1:5" ht="20.100000000000001" customHeight="1" x14ac:dyDescent="0.3">
      <c r="A25" s="11"/>
      <c r="B25" s="12">
        <v>13</v>
      </c>
      <c r="C25" s="13" t="str">
        <f>CONTENEDOR!F27</f>
        <v>Estafa</v>
      </c>
      <c r="D25" s="14">
        <f>CONTENEDOR!AG27</f>
        <v>0</v>
      </c>
      <c r="E25" s="15">
        <f t="shared" si="0"/>
        <v>0</v>
      </c>
    </row>
    <row r="26" spans="1:5" ht="20.100000000000001" customHeight="1" x14ac:dyDescent="0.3">
      <c r="A26" s="11"/>
      <c r="B26" s="12">
        <v>14</v>
      </c>
      <c r="C26" s="13" t="str">
        <f>CONTENEDOR!F19</f>
        <v>Droga sanciones y circunstancias agravantes</v>
      </c>
      <c r="D26" s="14">
        <f>CONTENEDOR!AG19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CONTENEDOR!F40</f>
        <v>Otros</v>
      </c>
      <c r="D27" s="14">
        <f>CONTENEDOR!AG40</f>
        <v>23</v>
      </c>
      <c r="E27" s="15">
        <f t="shared" si="0"/>
        <v>4.1071428571428571E-2</v>
      </c>
    </row>
    <row r="28" spans="1:5" ht="20.100000000000001" customHeight="1" x14ac:dyDescent="0.3">
      <c r="A28" s="11"/>
      <c r="B28" s="12">
        <v>16</v>
      </c>
      <c r="C28" s="13" t="str">
        <f>CONTENEDOR!F26</f>
        <v>Envenenamiento</v>
      </c>
      <c r="D28" s="14">
        <f>CONTENEDOR!AG26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CONTENEDOR!F8</f>
        <v>Amenazas</v>
      </c>
      <c r="D29" s="14">
        <f>CONTENEDOR!AG8</f>
        <v>3</v>
      </c>
      <c r="E29" s="15">
        <f t="shared" si="0"/>
        <v>5.3571428571428572E-3</v>
      </c>
    </row>
    <row r="30" spans="1:5" ht="20.100000000000001" customHeight="1" x14ac:dyDescent="0.3">
      <c r="A30" s="11"/>
      <c r="B30" s="12">
        <v>18</v>
      </c>
      <c r="C30" s="13" t="str">
        <f>CONTENEDOR!F18</f>
        <v>Desfalco</v>
      </c>
      <c r="D30" s="14">
        <f>CONTENEDOR!AG18</f>
        <v>0</v>
      </c>
      <c r="E30" s="15">
        <f t="shared" si="0"/>
        <v>0</v>
      </c>
    </row>
    <row r="31" spans="1:5" ht="20.100000000000001" customHeight="1" x14ac:dyDescent="0.3">
      <c r="A31" s="11"/>
      <c r="B31" s="12">
        <v>19</v>
      </c>
      <c r="C31" s="13" t="str">
        <f>CONTENEDOR!F20</f>
        <v>Droga delitos y sanciones</v>
      </c>
      <c r="D31" s="14">
        <f>CONTENEDOR!AG20</f>
        <v>0</v>
      </c>
      <c r="E31" s="15">
        <f t="shared" si="0"/>
        <v>0</v>
      </c>
    </row>
    <row r="32" spans="1:5" ht="20.100000000000001" customHeight="1" x14ac:dyDescent="0.3">
      <c r="A32" s="11"/>
      <c r="B32" s="12">
        <v>20</v>
      </c>
      <c r="C32" s="13" t="str">
        <f>CONTENEDOR!F29</f>
        <v>Golpes y heridas</v>
      </c>
      <c r="D32" s="14">
        <f>CONTENEDOR!AG29</f>
        <v>21</v>
      </c>
      <c r="E32" s="15">
        <f t="shared" si="0"/>
        <v>3.7499999999999999E-2</v>
      </c>
    </row>
    <row r="33" spans="1:5" ht="20.100000000000001" customHeight="1" x14ac:dyDescent="0.3">
      <c r="A33" s="11"/>
      <c r="B33" s="12">
        <v>21</v>
      </c>
      <c r="C33" s="13" t="str">
        <f>CONTENEDOR!F34</f>
        <v xml:space="preserve">Ley de derechos de autor </v>
      </c>
      <c r="D33" s="14">
        <f>CONTENEDOR!AG34</f>
        <v>0</v>
      </c>
      <c r="E33" s="15">
        <f t="shared" si="0"/>
        <v>0</v>
      </c>
    </row>
    <row r="34" spans="1:5" ht="20.100000000000001" customHeight="1" x14ac:dyDescent="0.3">
      <c r="A34" s="11"/>
      <c r="B34" s="12">
        <v>22</v>
      </c>
      <c r="C34" s="13" t="str">
        <f>CONTENEDOR!F13</f>
        <v>Complicidad</v>
      </c>
      <c r="D34" s="14">
        <f>CONTENEDOR!AG13</f>
        <v>6</v>
      </c>
      <c r="E34" s="15">
        <f t="shared" si="0"/>
        <v>1.0714285714285714E-2</v>
      </c>
    </row>
    <row r="35" spans="1:5" ht="20.100000000000001" customHeight="1" x14ac:dyDescent="0.3">
      <c r="A35" s="11"/>
      <c r="B35" s="12">
        <v>23</v>
      </c>
      <c r="C35" s="13" t="str">
        <f>CONTENEDOR!F24</f>
        <v xml:space="preserve">Droga traficante de droga </v>
      </c>
      <c r="D35" s="14">
        <f>CONTENEDOR!AG24</f>
        <v>18</v>
      </c>
      <c r="E35" s="15">
        <f t="shared" si="0"/>
        <v>3.214285714285714E-2</v>
      </c>
    </row>
    <row r="36" spans="1:5" ht="20.100000000000001" customHeight="1" x14ac:dyDescent="0.3">
      <c r="A36" s="11"/>
      <c r="B36" s="12">
        <v>24</v>
      </c>
      <c r="C36" s="13" t="str">
        <f>CONTENEDOR!F35</f>
        <v>Ley de electricidad</v>
      </c>
      <c r="D36" s="14">
        <f>CONTENEDOR!AG35</f>
        <v>0</v>
      </c>
      <c r="E36" s="15">
        <f t="shared" si="0"/>
        <v>0</v>
      </c>
    </row>
    <row r="37" spans="1:5" ht="20.100000000000001" customHeight="1" x14ac:dyDescent="0.3">
      <c r="A37" s="11"/>
      <c r="B37" s="12">
        <v>25</v>
      </c>
      <c r="C37" s="13" t="str">
        <f>CONTENEDOR!F17</f>
        <v>Derechos humanos</v>
      </c>
      <c r="D37" s="14">
        <f>CONTENEDOR!AG17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CONTENEDOR!F21</f>
        <v>Droga distribución de droga</v>
      </c>
      <c r="D38" s="14">
        <f>CONTENEDOR!AG21</f>
        <v>15</v>
      </c>
      <c r="E38" s="15">
        <f t="shared" si="0"/>
        <v>2.6785714285714284E-2</v>
      </c>
    </row>
    <row r="39" spans="1:5" ht="20.100000000000001" customHeight="1" x14ac:dyDescent="0.3">
      <c r="A39" s="11"/>
      <c r="B39" s="12">
        <v>27</v>
      </c>
      <c r="C39" s="13" t="str">
        <f>CONTENEDOR!F33</f>
        <v>Lavado de activo</v>
      </c>
      <c r="D39" s="14">
        <f>CONTENEDOR!AG33</f>
        <v>0</v>
      </c>
      <c r="E39" s="15">
        <f t="shared" si="0"/>
        <v>0</v>
      </c>
    </row>
    <row r="40" spans="1:5" ht="20.100000000000001" customHeight="1" x14ac:dyDescent="0.3">
      <c r="A40" s="11"/>
      <c r="B40" s="12">
        <v>28</v>
      </c>
      <c r="C40" s="13" t="str">
        <f>CONTENEDOR!F37</f>
        <v>Ley de tránsito</v>
      </c>
      <c r="D40" s="14">
        <f>CONTENEDOR!AG37</f>
        <v>2</v>
      </c>
      <c r="E40" s="15">
        <f t="shared" si="0"/>
        <v>3.5714285714285713E-3</v>
      </c>
    </row>
    <row r="41" spans="1:5" ht="20.100000000000001" customHeight="1" x14ac:dyDescent="0.3">
      <c r="A41" s="11"/>
      <c r="B41" s="12">
        <v>29</v>
      </c>
      <c r="C41" s="13" t="str">
        <f>CONTENEDOR!F16</f>
        <v>Daños a la cosa ajena</v>
      </c>
      <c r="D41" s="14">
        <f>CONTENEDOR!AG16</f>
        <v>1</v>
      </c>
      <c r="E41" s="15">
        <f t="shared" si="0"/>
        <v>1.7857142857142857E-3</v>
      </c>
    </row>
    <row r="42" spans="1:5" ht="20.100000000000001" customHeight="1" x14ac:dyDescent="0.3">
      <c r="A42" s="11"/>
      <c r="B42" s="12">
        <v>30</v>
      </c>
      <c r="C42" s="13" t="str">
        <f>CONTENEDOR!F25</f>
        <v>Droga uso y tráfico</v>
      </c>
      <c r="D42" s="14">
        <f>CONTENEDOR!AG25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31</v>
      </c>
      <c r="C43" s="13" t="str">
        <f>CONTENEDOR!F28</f>
        <v>Falsificación</v>
      </c>
      <c r="D43" s="14">
        <f>CONTENEDOR!AG28</f>
        <v>2</v>
      </c>
      <c r="E43" s="15">
        <f t="shared" si="0"/>
        <v>3.5714285714285713E-3</v>
      </c>
    </row>
    <row r="44" spans="1:5" ht="20.100000000000001" customHeight="1" x14ac:dyDescent="0.3">
      <c r="A44" s="11"/>
      <c r="B44" s="12">
        <v>32</v>
      </c>
      <c r="C44" s="13" t="str">
        <f>CONTENEDOR!F30</f>
        <v>Homicidio</v>
      </c>
      <c r="D44" s="14">
        <f>CONTENEDOR!AG30</f>
        <v>7</v>
      </c>
      <c r="E44" s="15">
        <f t="shared" si="0"/>
        <v>1.2500000000000001E-2</v>
      </c>
    </row>
    <row r="45" spans="1:5" ht="20.100000000000001" customHeight="1" x14ac:dyDescent="0.3">
      <c r="A45" s="11"/>
      <c r="B45" s="12">
        <v>33</v>
      </c>
      <c r="C45" s="13" t="str">
        <f>CONTENEDOR!F31</f>
        <v>Incendio</v>
      </c>
      <c r="D45" s="14">
        <f>CONTENEDOR!AG31</f>
        <v>3</v>
      </c>
      <c r="E45" s="15">
        <f t="shared" si="0"/>
        <v>5.3571428571428572E-3</v>
      </c>
    </row>
    <row r="46" spans="1:5" ht="20.100000000000001" customHeight="1" x14ac:dyDescent="0.3">
      <c r="A46" s="11"/>
      <c r="B46" s="12">
        <v>34</v>
      </c>
      <c r="C46" s="13" t="str">
        <f>CONTENEDOR!F32</f>
        <v>Incesto</v>
      </c>
      <c r="D46" s="14">
        <f>CONTENEDOR!AG32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CONTENEDOR!F36</f>
        <v xml:space="preserve">Ley de medio ambiente </v>
      </c>
      <c r="D47" s="14">
        <f>CONTENEDOR!AG36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CONTENEDOR!F39</f>
        <v>Ley general de salud</v>
      </c>
      <c r="D48" s="14">
        <f>CONTENEDOR!AG39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CONTENEDOR!F41</f>
        <v>Porte y tenencia de armas</v>
      </c>
      <c r="D49" s="14">
        <f>CONTENEDOR!AG41</f>
        <v>3</v>
      </c>
      <c r="E49" s="15">
        <f t="shared" si="0"/>
        <v>5.3571428571428572E-3</v>
      </c>
    </row>
    <row r="50" spans="1:5" ht="20.100000000000001" customHeight="1" x14ac:dyDescent="0.3">
      <c r="A50" s="11"/>
      <c r="B50" s="12">
        <v>38</v>
      </c>
      <c r="C50" s="13" t="str">
        <f>CONTENEDOR!F42</f>
        <v xml:space="preserve">Propiedad industrial </v>
      </c>
      <c r="D50" s="14">
        <f>CONTENEDOR!AG42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tr">
        <f>CONTENEDOR!F43</f>
        <v>Rebelión</v>
      </c>
      <c r="D51" s="14">
        <f>CONTENEDOR!AG43</f>
        <v>0</v>
      </c>
      <c r="E51" s="15">
        <f t="shared" si="0"/>
        <v>0</v>
      </c>
    </row>
    <row r="52" spans="1:5" ht="20.100000000000001" customHeight="1" x14ac:dyDescent="0.3">
      <c r="A52" s="11"/>
      <c r="B52" s="12">
        <v>40</v>
      </c>
      <c r="C52" s="13" t="str">
        <f>CONTENEDOR!F44</f>
        <v>Robo calificado</v>
      </c>
      <c r="D52" s="14">
        <f>CONTENEDOR!AG44</f>
        <v>168</v>
      </c>
      <c r="E52" s="15">
        <f t="shared" si="0"/>
        <v>0.3</v>
      </c>
    </row>
    <row r="53" spans="1:5" ht="20.100000000000001" customHeight="1" x14ac:dyDescent="0.3">
      <c r="A53" s="11"/>
      <c r="B53" s="12">
        <v>41</v>
      </c>
      <c r="C53" s="13" t="str">
        <f>CONTENEDOR!F45</f>
        <v>Robo simple</v>
      </c>
      <c r="D53" s="14">
        <f>CONTENEDOR!AG45</f>
        <v>93</v>
      </c>
      <c r="E53" s="15">
        <f t="shared" si="0"/>
        <v>0.16607142857142856</v>
      </c>
    </row>
    <row r="54" spans="1:5" ht="20.100000000000001" customHeight="1" x14ac:dyDescent="0.3">
      <c r="A54" s="11"/>
      <c r="B54" s="12">
        <v>42</v>
      </c>
      <c r="C54" s="13" t="str">
        <f>CONTENEDOR!F46</f>
        <v>Secuestro</v>
      </c>
      <c r="D54" s="14">
        <f>CONTENEDOR!AG46</f>
        <v>0</v>
      </c>
      <c r="E54" s="15">
        <f t="shared" si="0"/>
        <v>0</v>
      </c>
    </row>
    <row r="55" spans="1:5" ht="20.100000000000001" customHeight="1" x14ac:dyDescent="0.3">
      <c r="A55" s="11"/>
      <c r="B55" s="12">
        <v>43</v>
      </c>
      <c r="C55" s="13" t="str">
        <f>CONTENEDOR!F47</f>
        <v>Seducción</v>
      </c>
      <c r="D55" s="14">
        <f>CONTENEDOR!AG47</f>
        <v>1</v>
      </c>
      <c r="E55" s="15">
        <f t="shared" si="0"/>
        <v>1.7857142857142857E-3</v>
      </c>
    </row>
    <row r="56" spans="1:5" ht="20.100000000000001" customHeight="1" x14ac:dyDescent="0.3">
      <c r="A56" s="11"/>
      <c r="B56" s="12">
        <v>44</v>
      </c>
      <c r="C56" s="13" t="str">
        <f>CONTENEDOR!F48</f>
        <v>Tentativa de asesinato</v>
      </c>
      <c r="D56" s="14">
        <f>CONTENEDOR!AG48</f>
        <v>10</v>
      </c>
      <c r="E56" s="15">
        <f t="shared" si="0"/>
        <v>1.7857142857142856E-2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CONTENEDOR!AG49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CONTENEDOR!AG50</f>
        <v>5</v>
      </c>
      <c r="E58" s="15">
        <f t="shared" si="0"/>
        <v>8.9285714285714281E-3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CONTENEDOR!AG51</f>
        <v>9</v>
      </c>
      <c r="E59" s="15">
        <f t="shared" si="0"/>
        <v>1.607142857142857E-2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CONTENEDOR!AG52</f>
        <v>0</v>
      </c>
      <c r="E60" s="15">
        <f t="shared" si="0"/>
        <v>0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CONTENEDOR!AG53</f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CONTENEDOR!AG54</f>
        <v>8</v>
      </c>
      <c r="E62" s="15">
        <f t="shared" si="0"/>
        <v>1.4285714285714285E-2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CONTENEDOR!AG55</f>
        <v>24</v>
      </c>
      <c r="E63" s="15">
        <f t="shared" si="0"/>
        <v>4.2857142857142858E-2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CONTENEDOR!AG56</f>
        <v>34</v>
      </c>
      <c r="E64" s="15">
        <f t="shared" si="0"/>
        <v>6.0714285714285714E-2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560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{02A4CA9B-01D1-4A95-9977-6DB09E4CE4E8}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{00CC5D18-B22C-48E9-84D3-CF949233DA2F}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{86C9A0E1-30A6-4881-9851-21A5B6518DF0}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{62CEB7F6-1111-4C2D-98BC-F60278173B30}</x14:id>
        </ext>
      </extLst>
    </cfRule>
  </conditionalFormatting>
  <conditionalFormatting sqref="E13:E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{F0EF4FA4-A156-4BDE-B41F-FC5DC1D81A6B}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{0D0DF73B-E898-4EBD-8F20-1364EF700F87}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A4CA9B-01D1-4A95-9977-6DB09E4CE4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CC5D18-B22C-48E9-84D3-CF949233DA2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86C9A0E1-30A6-4881-9851-21A5B6518D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2CEB7F6-1111-4C2D-98BC-F60278173B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F0EF4FA4-A156-4BDE-B41F-FC5DC1D81A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0D0DF73B-E898-4EBD-8F20-1364EF700F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61" workbookViewId="0">
      <selection activeCell="C59" sqref="C59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137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CONTENEDOR!AH5</f>
        <v>50</v>
      </c>
      <c r="E13" s="15">
        <f>D13/$D$65</f>
        <v>1.6474464579901153E-2</v>
      </c>
    </row>
    <row r="14" spans="1:11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CONTENEDOR!AH6</f>
        <v>6</v>
      </c>
      <c r="E14" s="15">
        <f t="shared" ref="E14:E65" si="0">D14/$D$65</f>
        <v>1.9769357495881385E-3</v>
      </c>
    </row>
    <row r="15" spans="1:11" ht="20.100000000000001" customHeight="1" x14ac:dyDescent="0.3">
      <c r="A15" s="11"/>
      <c r="B15" s="12">
        <v>3</v>
      </c>
      <c r="C15" s="13" t="str">
        <f>CONTENEDOR!F9</f>
        <v>Asesinato</v>
      </c>
      <c r="D15" s="14">
        <f>CONTENEDOR!AH9</f>
        <v>10</v>
      </c>
      <c r="E15" s="15">
        <f t="shared" si="0"/>
        <v>3.2948929159802307E-3</v>
      </c>
    </row>
    <row r="16" spans="1:11" ht="20.100000000000001" customHeight="1" x14ac:dyDescent="0.3">
      <c r="A16" s="11"/>
      <c r="B16" s="12">
        <v>4</v>
      </c>
      <c r="C16" s="13" t="str">
        <f>CONTENEDOR!F7</f>
        <v>Agresión sexual</v>
      </c>
      <c r="D16" s="14">
        <f>CONTENEDOR!AH7</f>
        <v>66</v>
      </c>
      <c r="E16" s="15">
        <f t="shared" si="0"/>
        <v>2.1746293245469523E-2</v>
      </c>
    </row>
    <row r="17" spans="1:5" ht="20.100000000000001" customHeight="1" x14ac:dyDescent="0.3">
      <c r="A17" s="11"/>
      <c r="B17" s="12">
        <v>5</v>
      </c>
      <c r="C17" s="13" t="str">
        <f>CONTENEDOR!F11</f>
        <v>Código del trabajo</v>
      </c>
      <c r="D17" s="14">
        <f>CONTENEDOR!AH11</f>
        <v>18</v>
      </c>
      <c r="E17" s="15">
        <f t="shared" si="0"/>
        <v>5.9308072487644151E-3</v>
      </c>
    </row>
    <row r="18" spans="1:5" ht="20.100000000000001" customHeight="1" x14ac:dyDescent="0.3">
      <c r="A18" s="11"/>
      <c r="B18" s="12">
        <v>6</v>
      </c>
      <c r="C18" s="13" t="str">
        <f>CONTENEDOR!F14</f>
        <v>Contrabando</v>
      </c>
      <c r="D18" s="14">
        <f>CONTENEDOR!AH14</f>
        <v>2</v>
      </c>
      <c r="E18" s="15">
        <f t="shared" si="0"/>
        <v>6.5897858319604609E-4</v>
      </c>
    </row>
    <row r="19" spans="1:5" ht="20.100000000000001" customHeight="1" x14ac:dyDescent="0.3">
      <c r="A19" s="11"/>
      <c r="B19" s="12">
        <v>7</v>
      </c>
      <c r="C19" s="13" t="str">
        <f>CONTENEDOR!F8</f>
        <v>Amenazas</v>
      </c>
      <c r="D19" s="14">
        <f>CONTENEDOR!AH8</f>
        <v>150</v>
      </c>
      <c r="E19" s="15">
        <f t="shared" si="0"/>
        <v>4.9423393739703461E-2</v>
      </c>
    </row>
    <row r="20" spans="1:5" ht="20.100000000000001" customHeight="1" x14ac:dyDescent="0.3">
      <c r="A20" s="11"/>
      <c r="B20" s="12">
        <v>8</v>
      </c>
      <c r="C20" s="13" t="str">
        <f>CONTENEDOR!F10</f>
        <v>Asociación de malhechores</v>
      </c>
      <c r="D20" s="14">
        <f>CONTENEDOR!AH10</f>
        <v>154</v>
      </c>
      <c r="E20" s="15">
        <f t="shared" si="0"/>
        <v>5.074135090609555E-2</v>
      </c>
    </row>
    <row r="21" spans="1:5" ht="20.100000000000001" customHeight="1" x14ac:dyDescent="0.3">
      <c r="A21" s="11"/>
      <c r="B21" s="12">
        <v>9</v>
      </c>
      <c r="C21" s="13" t="str">
        <f>CONTENEDOR!F15</f>
        <v>Crímenes y delitos de alta tecnología</v>
      </c>
      <c r="D21" s="14">
        <f>CONTENEDOR!AH15</f>
        <v>30</v>
      </c>
      <c r="E21" s="15">
        <f t="shared" si="0"/>
        <v>9.8846787479406912E-3</v>
      </c>
    </row>
    <row r="22" spans="1:5" ht="20.100000000000001" customHeight="1" x14ac:dyDescent="0.3">
      <c r="A22" s="11"/>
      <c r="B22" s="12">
        <v>10</v>
      </c>
      <c r="C22" s="13" t="str">
        <f>CONTENEDOR!F12</f>
        <v>Código menor NNA</v>
      </c>
      <c r="D22" s="14">
        <f>CONTENEDOR!AH12</f>
        <v>73</v>
      </c>
      <c r="E22" s="15">
        <f t="shared" si="0"/>
        <v>2.4052718286655683E-2</v>
      </c>
    </row>
    <row r="23" spans="1:5" ht="20.100000000000001" customHeight="1" x14ac:dyDescent="0.3">
      <c r="A23" s="11"/>
      <c r="B23" s="12">
        <v>11</v>
      </c>
      <c r="C23" s="13" t="str">
        <f>CONTENEDOR!F22</f>
        <v>Droga sanciones y circunstancias agravantes</v>
      </c>
      <c r="D23" s="14">
        <f>CONTENEDOR!AH22</f>
        <v>7</v>
      </c>
      <c r="E23" s="15">
        <f t="shared" si="0"/>
        <v>2.3064250411861617E-3</v>
      </c>
    </row>
    <row r="24" spans="1:5" ht="20.100000000000001" customHeight="1" x14ac:dyDescent="0.3">
      <c r="A24" s="11"/>
      <c r="B24" s="12">
        <v>12</v>
      </c>
      <c r="C24" s="13" t="str">
        <f>CONTENEDOR!F23</f>
        <v>Droga simple posesión</v>
      </c>
      <c r="D24" s="14">
        <f>CONTENEDOR!AH23</f>
        <v>21</v>
      </c>
      <c r="E24" s="15">
        <f t="shared" si="0"/>
        <v>6.9192751235584845E-3</v>
      </c>
    </row>
    <row r="25" spans="1:5" ht="20.100000000000001" customHeight="1" x14ac:dyDescent="0.3">
      <c r="A25" s="11"/>
      <c r="B25" s="12">
        <v>13</v>
      </c>
      <c r="C25" s="13" t="str">
        <f>CONTENEDOR!F19</f>
        <v>Droga sanciones y circunstancias agravantes</v>
      </c>
      <c r="D25" s="14">
        <f>CONTENEDOR!AH19</f>
        <v>4</v>
      </c>
      <c r="E25" s="15">
        <f t="shared" si="0"/>
        <v>1.3179571663920922E-3</v>
      </c>
    </row>
    <row r="26" spans="1:5" ht="20.100000000000001" customHeight="1" x14ac:dyDescent="0.3">
      <c r="A26" s="11"/>
      <c r="B26" s="12">
        <v>14</v>
      </c>
      <c r="C26" s="13" t="str">
        <f>CONTENEDOR!F13</f>
        <v>Complicidad</v>
      </c>
      <c r="D26" s="14">
        <f>CONTENEDOR!AH13</f>
        <v>14</v>
      </c>
      <c r="E26" s="15">
        <f t="shared" si="0"/>
        <v>4.6128500823723233E-3</v>
      </c>
    </row>
    <row r="27" spans="1:5" ht="20.100000000000001" customHeight="1" x14ac:dyDescent="0.3">
      <c r="A27" s="11"/>
      <c r="B27" s="12">
        <v>15</v>
      </c>
      <c r="C27" s="13" t="str">
        <f>CONTENEDOR!F26</f>
        <v>Envenenamiento</v>
      </c>
      <c r="D27" s="14">
        <f>CONTENEDOR!AH26</f>
        <v>2</v>
      </c>
      <c r="E27" s="15">
        <f t="shared" si="0"/>
        <v>6.5897858319604609E-4</v>
      </c>
    </row>
    <row r="28" spans="1:5" ht="20.100000000000001" customHeight="1" x14ac:dyDescent="0.3">
      <c r="A28" s="11"/>
      <c r="B28" s="12">
        <v>16</v>
      </c>
      <c r="C28" s="13" t="str">
        <f>CONTENEDOR!F16</f>
        <v>Daños a la cosa ajena</v>
      </c>
      <c r="D28" s="14">
        <f>CONTENEDOR!AH16</f>
        <v>4</v>
      </c>
      <c r="E28" s="15">
        <f t="shared" si="0"/>
        <v>1.3179571663920922E-3</v>
      </c>
    </row>
    <row r="29" spans="1:5" ht="20.100000000000001" customHeight="1" x14ac:dyDescent="0.3">
      <c r="A29" s="11"/>
      <c r="B29" s="12">
        <v>17</v>
      </c>
      <c r="C29" s="13" t="str">
        <f>CONTENEDOR!F17</f>
        <v>Derechos humanos</v>
      </c>
      <c r="D29" s="14">
        <f>CONTENEDOR!AH17</f>
        <v>7</v>
      </c>
      <c r="E29" s="15">
        <f t="shared" si="0"/>
        <v>2.3064250411861617E-3</v>
      </c>
    </row>
    <row r="30" spans="1:5" ht="20.100000000000001" customHeight="1" x14ac:dyDescent="0.3">
      <c r="A30" s="11"/>
      <c r="B30" s="12">
        <v>18</v>
      </c>
      <c r="C30" s="13" t="str">
        <f>CONTENEDOR!F27</f>
        <v>Estafa</v>
      </c>
      <c r="D30" s="14">
        <f>CONTENEDOR!AH27</f>
        <v>33</v>
      </c>
      <c r="E30" s="15">
        <f t="shared" si="0"/>
        <v>1.0873146622734762E-2</v>
      </c>
    </row>
    <row r="31" spans="1:5" ht="20.100000000000001" customHeight="1" x14ac:dyDescent="0.3">
      <c r="A31" s="11"/>
      <c r="B31" s="12">
        <v>19</v>
      </c>
      <c r="C31" s="13" t="str">
        <f>CONTENEDOR!F20</f>
        <v>Droga delitos y sanciones</v>
      </c>
      <c r="D31" s="14">
        <f>CONTENEDOR!AH20</f>
        <v>5</v>
      </c>
      <c r="E31" s="15">
        <f t="shared" si="0"/>
        <v>1.6474464579901153E-3</v>
      </c>
    </row>
    <row r="32" spans="1:5" ht="20.100000000000001" customHeight="1" x14ac:dyDescent="0.3">
      <c r="A32" s="11"/>
      <c r="B32" s="12">
        <v>20</v>
      </c>
      <c r="C32" s="13" t="str">
        <f>CONTENEDOR!F30</f>
        <v>Homicidio</v>
      </c>
      <c r="D32" s="14">
        <f>CONTENEDOR!AH30</f>
        <v>56</v>
      </c>
      <c r="E32" s="15">
        <f t="shared" si="0"/>
        <v>1.8451400329489293E-2</v>
      </c>
    </row>
    <row r="33" spans="1:5" ht="20.100000000000001" customHeight="1" x14ac:dyDescent="0.3">
      <c r="A33" s="11"/>
      <c r="B33" s="12">
        <v>21</v>
      </c>
      <c r="C33" s="13" t="str">
        <f>CONTENEDOR!F18</f>
        <v>Desfalco</v>
      </c>
      <c r="D33" s="14">
        <f>CONTENEDOR!AH18</f>
        <v>0</v>
      </c>
      <c r="E33" s="15">
        <f t="shared" si="0"/>
        <v>0</v>
      </c>
    </row>
    <row r="34" spans="1:5" ht="20.100000000000001" customHeight="1" x14ac:dyDescent="0.3">
      <c r="A34" s="11"/>
      <c r="B34" s="12">
        <v>22</v>
      </c>
      <c r="C34" s="13" t="str">
        <f>CONTENEDOR!F28</f>
        <v>Falsificación</v>
      </c>
      <c r="D34" s="14">
        <f>CONTENEDOR!AH28</f>
        <v>8</v>
      </c>
      <c r="E34" s="15">
        <f t="shared" si="0"/>
        <v>2.6359143327841844E-3</v>
      </c>
    </row>
    <row r="35" spans="1:5" ht="20.100000000000001" customHeight="1" x14ac:dyDescent="0.3">
      <c r="A35" s="11"/>
      <c r="B35" s="12">
        <v>23</v>
      </c>
      <c r="C35" s="13" t="str">
        <f>CONTENEDOR!F25</f>
        <v>Droga uso y tráfico</v>
      </c>
      <c r="D35" s="14">
        <f>CONTENEDOR!AH25</f>
        <v>22</v>
      </c>
      <c r="E35" s="15">
        <f t="shared" si="0"/>
        <v>7.2487644151565077E-3</v>
      </c>
    </row>
    <row r="36" spans="1:5" ht="20.100000000000001" customHeight="1" x14ac:dyDescent="0.3">
      <c r="A36" s="11"/>
      <c r="B36" s="12">
        <v>24</v>
      </c>
      <c r="C36" s="13" t="str">
        <f>CONTENEDOR!F40</f>
        <v>Otros</v>
      </c>
      <c r="D36" s="14">
        <f>CONTENEDOR!AH40</f>
        <v>212</v>
      </c>
      <c r="E36" s="15">
        <f t="shared" si="0"/>
        <v>6.9851729818780892E-2</v>
      </c>
    </row>
    <row r="37" spans="1:5" ht="20.100000000000001" customHeight="1" x14ac:dyDescent="0.3">
      <c r="A37" s="11"/>
      <c r="B37" s="12">
        <v>25</v>
      </c>
      <c r="C37" s="13" t="str">
        <f>CONTENEDOR!F38</f>
        <v>Ley general de migración</v>
      </c>
      <c r="D37" s="14">
        <f>CONTENEDOR!AH38</f>
        <v>1</v>
      </c>
      <c r="E37" s="15">
        <f t="shared" si="0"/>
        <v>3.2948929159802305E-4</v>
      </c>
    </row>
    <row r="38" spans="1:5" ht="20.100000000000001" customHeight="1" x14ac:dyDescent="0.3">
      <c r="A38" s="11"/>
      <c r="B38" s="12">
        <v>26</v>
      </c>
      <c r="C38" s="13" t="str">
        <f>CONTENEDOR!F34</f>
        <v xml:space="preserve">Ley de derechos de autor </v>
      </c>
      <c r="D38" s="14">
        <f>CONTENEDOR!AH34</f>
        <v>0</v>
      </c>
      <c r="E38" s="15">
        <f t="shared" si="0"/>
        <v>0</v>
      </c>
    </row>
    <row r="39" spans="1:5" ht="20.100000000000001" customHeight="1" x14ac:dyDescent="0.3">
      <c r="A39" s="11"/>
      <c r="B39" s="12">
        <v>27</v>
      </c>
      <c r="C39" s="13" t="str">
        <f>CONTENEDOR!F24</f>
        <v xml:space="preserve">Droga traficante de droga </v>
      </c>
      <c r="D39" s="14">
        <f>CONTENEDOR!AH24</f>
        <v>95</v>
      </c>
      <c r="E39" s="15">
        <f t="shared" si="0"/>
        <v>3.130148270181219E-2</v>
      </c>
    </row>
    <row r="40" spans="1:5" ht="20.100000000000001" customHeight="1" x14ac:dyDescent="0.3">
      <c r="A40" s="11"/>
      <c r="B40" s="12">
        <v>28</v>
      </c>
      <c r="C40" s="13" t="str">
        <f>CONTENEDOR!F29</f>
        <v>Golpes y heridas</v>
      </c>
      <c r="D40" s="14">
        <f>CONTENEDOR!AH29</f>
        <v>137</v>
      </c>
      <c r="E40" s="15">
        <f t="shared" si="0"/>
        <v>4.5140032948929161E-2</v>
      </c>
    </row>
    <row r="41" spans="1:5" ht="20.100000000000001" customHeight="1" x14ac:dyDescent="0.3">
      <c r="A41" s="11"/>
      <c r="B41" s="12">
        <v>29</v>
      </c>
      <c r="C41" s="13" t="str">
        <f>CONTENEDOR!F33</f>
        <v>Lavado de activo</v>
      </c>
      <c r="D41" s="14">
        <f>CONTENEDOR!AH33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30</v>
      </c>
      <c r="C42" s="13" t="str">
        <f>CONTENEDOR!F36</f>
        <v xml:space="preserve">Ley de medio ambiente </v>
      </c>
      <c r="D42" s="14">
        <f>CONTENEDOR!AH36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31</v>
      </c>
      <c r="C43" s="13" t="str">
        <f>CONTENEDOR!F32</f>
        <v>Incesto</v>
      </c>
      <c r="D43" s="14">
        <f>CONTENEDOR!AH32</f>
        <v>5</v>
      </c>
      <c r="E43" s="15">
        <f t="shared" si="0"/>
        <v>1.6474464579901153E-3</v>
      </c>
    </row>
    <row r="44" spans="1:5" ht="20.100000000000001" customHeight="1" x14ac:dyDescent="0.3">
      <c r="A44" s="11"/>
      <c r="B44" s="12">
        <v>32</v>
      </c>
      <c r="C44" s="13" t="str">
        <f>CONTENEDOR!F39</f>
        <v>Ley general de salud</v>
      </c>
      <c r="D44" s="14">
        <f>CONTENEDOR!AH39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CONTENEDOR!F46</f>
        <v>Secuestro</v>
      </c>
      <c r="D45" s="14">
        <f>CONTENEDOR!AH46</f>
        <v>2</v>
      </c>
      <c r="E45" s="15">
        <f t="shared" si="0"/>
        <v>6.5897858319604609E-4</v>
      </c>
    </row>
    <row r="46" spans="1:5" ht="20.100000000000001" customHeight="1" x14ac:dyDescent="0.3">
      <c r="A46" s="11"/>
      <c r="B46" s="12">
        <v>34</v>
      </c>
      <c r="C46" s="13" t="str">
        <f>CONTENEDOR!F21</f>
        <v>Droga distribución de droga</v>
      </c>
      <c r="D46" s="14">
        <f>CONTENEDOR!AH21</f>
        <v>156</v>
      </c>
      <c r="E46" s="15">
        <f t="shared" si="0"/>
        <v>5.1400329489291595E-2</v>
      </c>
    </row>
    <row r="47" spans="1:5" ht="20.100000000000001" customHeight="1" x14ac:dyDescent="0.3">
      <c r="A47" s="11"/>
      <c r="B47" s="12">
        <v>35</v>
      </c>
      <c r="C47" s="13" t="str">
        <f>CONTENEDOR!F31</f>
        <v>Incendio</v>
      </c>
      <c r="D47" s="14">
        <f>CONTENEDOR!AH31</f>
        <v>7</v>
      </c>
      <c r="E47" s="15">
        <f t="shared" si="0"/>
        <v>2.3064250411861617E-3</v>
      </c>
    </row>
    <row r="48" spans="1:5" ht="20.100000000000001" customHeight="1" x14ac:dyDescent="0.3">
      <c r="A48" s="11"/>
      <c r="B48" s="12">
        <v>36</v>
      </c>
      <c r="C48" s="13" t="str">
        <f>CONTENEDOR!F37</f>
        <v>Ley de tránsito</v>
      </c>
      <c r="D48" s="14">
        <f>CONTENEDOR!AH37</f>
        <v>2</v>
      </c>
      <c r="E48" s="15">
        <f t="shared" si="0"/>
        <v>6.5897858319604609E-4</v>
      </c>
    </row>
    <row r="49" spans="1:5" ht="20.100000000000001" customHeight="1" x14ac:dyDescent="0.3">
      <c r="A49" s="11"/>
      <c r="B49" s="12">
        <v>37</v>
      </c>
      <c r="C49" s="13" t="str">
        <f>CONTENEDOR!F43</f>
        <v>Rebelión</v>
      </c>
      <c r="D49" s="14">
        <f>CONTENEDOR!AH43</f>
        <v>1</v>
      </c>
      <c r="E49" s="15">
        <f t="shared" si="0"/>
        <v>3.2948929159802305E-4</v>
      </c>
    </row>
    <row r="50" spans="1:5" ht="20.100000000000001" customHeight="1" x14ac:dyDescent="0.3">
      <c r="A50" s="11"/>
      <c r="B50" s="12">
        <v>38</v>
      </c>
      <c r="C50" s="13" t="str">
        <f>CONTENEDOR!F35</f>
        <v>Ley de electricidad</v>
      </c>
      <c r="D50" s="14">
        <f>CONTENEDOR!AH35</f>
        <v>1</v>
      </c>
      <c r="E50" s="15">
        <f t="shared" si="0"/>
        <v>3.2948929159802305E-4</v>
      </c>
    </row>
    <row r="51" spans="1:5" ht="20.100000000000001" customHeight="1" x14ac:dyDescent="0.3">
      <c r="A51" s="11"/>
      <c r="B51" s="12">
        <v>39</v>
      </c>
      <c r="C51" s="13" t="str">
        <f>CONTENEDOR!F41</f>
        <v>Porte y tenencia de armas</v>
      </c>
      <c r="D51" s="14">
        <f>CONTENEDOR!AH41</f>
        <v>22</v>
      </c>
      <c r="E51" s="15">
        <f t="shared" si="0"/>
        <v>7.2487644151565077E-3</v>
      </c>
    </row>
    <row r="52" spans="1:5" ht="20.100000000000001" customHeight="1" x14ac:dyDescent="0.3">
      <c r="A52" s="11"/>
      <c r="B52" s="12">
        <v>40</v>
      </c>
      <c r="C52" s="13" t="str">
        <f>CONTENEDOR!F45</f>
        <v>Robo simple</v>
      </c>
      <c r="D52" s="14">
        <f>CONTENEDOR!AH45</f>
        <v>191</v>
      </c>
      <c r="E52" s="15">
        <f t="shared" si="0"/>
        <v>6.2932454695222406E-2</v>
      </c>
    </row>
    <row r="53" spans="1:5" ht="20.100000000000001" customHeight="1" x14ac:dyDescent="0.3">
      <c r="A53" s="11"/>
      <c r="B53" s="12">
        <v>41</v>
      </c>
      <c r="C53" s="13" t="str">
        <f>CONTENEDOR!F47</f>
        <v>Seducción</v>
      </c>
      <c r="D53" s="14">
        <f>CONTENEDOR!AH47</f>
        <v>3</v>
      </c>
      <c r="E53" s="15">
        <f t="shared" si="0"/>
        <v>9.8846787479406925E-4</v>
      </c>
    </row>
    <row r="54" spans="1:5" ht="20.100000000000001" customHeight="1" x14ac:dyDescent="0.3">
      <c r="A54" s="11"/>
      <c r="B54" s="12">
        <v>42</v>
      </c>
      <c r="C54" s="13" t="str">
        <f>CONTENEDOR!F50</f>
        <v>Tentativa de homicidio</v>
      </c>
      <c r="D54" s="14">
        <f>CONTENEDOR!AH50</f>
        <v>49</v>
      </c>
      <c r="E54" s="15">
        <f t="shared" si="0"/>
        <v>1.614497528830313E-2</v>
      </c>
    </row>
    <row r="55" spans="1:5" ht="20.100000000000001" customHeight="1" x14ac:dyDescent="0.3">
      <c r="A55" s="11"/>
      <c r="B55" s="12">
        <v>43</v>
      </c>
      <c r="C55" s="13" t="str">
        <f>CONTENEDOR!F49</f>
        <v>Tentativa de estupro</v>
      </c>
      <c r="D55" s="14">
        <f>CONTENEDOR!AH49</f>
        <v>3</v>
      </c>
      <c r="E55" s="15">
        <f t="shared" si="0"/>
        <v>9.8846787479406925E-4</v>
      </c>
    </row>
    <row r="56" spans="1:5" ht="20.100000000000001" customHeight="1" x14ac:dyDescent="0.3">
      <c r="A56" s="11"/>
      <c r="B56" s="12">
        <v>44</v>
      </c>
      <c r="C56" s="13" t="str">
        <f>CONTENEDOR!F52</f>
        <v>Trabajo realizado y no pagado</v>
      </c>
      <c r="D56" s="14">
        <f>CONTENEDOR!AH52</f>
        <v>14</v>
      </c>
      <c r="E56" s="15">
        <f t="shared" si="0"/>
        <v>4.6128500823723233E-3</v>
      </c>
    </row>
    <row r="57" spans="1:5" ht="20.100000000000001" customHeight="1" x14ac:dyDescent="0.3">
      <c r="A57" s="11"/>
      <c r="B57" s="12">
        <v>45</v>
      </c>
      <c r="C57" s="13" t="str">
        <f>CONTENEDOR!F55</f>
        <v>Violencia contra la mujer</v>
      </c>
      <c r="D57" s="14">
        <f>CONTENEDOR!AH55</f>
        <v>262</v>
      </c>
      <c r="E57" s="15">
        <f t="shared" si="0"/>
        <v>8.6326194398682041E-2</v>
      </c>
    </row>
    <row r="58" spans="1:5" ht="20.100000000000001" customHeight="1" x14ac:dyDescent="0.3">
      <c r="A58" s="11"/>
      <c r="B58" s="12">
        <v>46</v>
      </c>
      <c r="C58" s="13" t="str">
        <f>CONTENEDOR!F42</f>
        <v xml:space="preserve">Propiedad industrial </v>
      </c>
      <c r="D58" s="14">
        <f>CONTENEDOR!AH42</f>
        <v>2</v>
      </c>
      <c r="E58" s="15">
        <f t="shared" si="0"/>
        <v>6.5897858319604609E-4</v>
      </c>
    </row>
    <row r="59" spans="1:5" ht="20.100000000000001" customHeight="1" x14ac:dyDescent="0.3">
      <c r="A59" s="11"/>
      <c r="B59" s="12">
        <v>47</v>
      </c>
      <c r="C59" s="13" t="str">
        <f>CONTENEDOR!F44</f>
        <v>Robo calificado</v>
      </c>
      <c r="D59" s="14">
        <f>CONTENEDOR!AH44</f>
        <v>752</v>
      </c>
      <c r="E59" s="15">
        <f t="shared" si="0"/>
        <v>0.24777594728171334</v>
      </c>
    </row>
    <row r="60" spans="1:5" ht="20.100000000000001" customHeight="1" x14ac:dyDescent="0.3">
      <c r="A60" s="11"/>
      <c r="B60" s="12">
        <v>48</v>
      </c>
      <c r="C60" s="13" t="str">
        <f>CONTENEDOR!F48</f>
        <v>Tentativa de asesinato</v>
      </c>
      <c r="D60" s="14">
        <f>CONTENEDOR!AH48</f>
        <v>13</v>
      </c>
      <c r="E60" s="15">
        <f t="shared" si="0"/>
        <v>4.2833607907743002E-3</v>
      </c>
    </row>
    <row r="61" spans="1:5" ht="20.100000000000001" customHeight="1" x14ac:dyDescent="0.3">
      <c r="A61" s="11"/>
      <c r="B61" s="12">
        <v>49</v>
      </c>
      <c r="C61" s="13" t="str">
        <f>CONTENEDOR!F51</f>
        <v>Tentativa de robo</v>
      </c>
      <c r="D61" s="14">
        <f>CONTENEDOR!AH51</f>
        <v>66</v>
      </c>
      <c r="E61" s="15">
        <f t="shared" si="0"/>
        <v>2.1746293245469523E-2</v>
      </c>
    </row>
    <row r="62" spans="1:5" ht="20.100000000000001" customHeight="1" x14ac:dyDescent="0.3">
      <c r="A62" s="11"/>
      <c r="B62" s="12">
        <v>50</v>
      </c>
      <c r="C62" s="13" t="str">
        <f>CONTENEDOR!F53</f>
        <v>Tráfico ilícito de migrantes y trata de personas</v>
      </c>
      <c r="D62" s="14">
        <f>CONTENEDOR!AH53</f>
        <v>0</v>
      </c>
      <c r="E62" s="15">
        <f t="shared" si="0"/>
        <v>0</v>
      </c>
    </row>
    <row r="63" spans="1:5" ht="20.100000000000001" customHeight="1" x14ac:dyDescent="0.3">
      <c r="A63" s="11"/>
      <c r="B63" s="12">
        <v>51</v>
      </c>
      <c r="C63" s="13" t="str">
        <f>CONTENEDOR!F54</f>
        <v>Violación sexual</v>
      </c>
      <c r="D63" s="14">
        <f>CONTENEDOR!AH54</f>
        <v>28</v>
      </c>
      <c r="E63" s="15">
        <f t="shared" si="0"/>
        <v>9.2257001647446466E-3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CONTENEDOR!AH56</f>
        <v>269</v>
      </c>
      <c r="E64" s="15">
        <f t="shared" si="0"/>
        <v>8.8632619439868207E-2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3035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{328A3A17-571F-4902-AB65-CC284E38A693}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{EA258A22-546B-47C3-A042-6A1217737868}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{9FE06321-92CF-445E-843C-AD71876B3E27}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{97F87EBE-B54C-4D70-A9AC-15B4E0FD7CD8}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{C70C5CB8-3492-41B1-A57E-D9E4171D00AB}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8A3A17-571F-4902-AB65-CC284E38A6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258A22-546B-47C3-A042-6A121773786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9FE06321-92CF-445E-843C-AD71876B3E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7F87EBE-B54C-4D70-A9AC-15B4E0FD7C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C70C5CB8-3492-41B1-A57E-D9E4171D00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2" workbookViewId="0">
      <selection activeCell="A9" sqref="A9:K9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138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CONTENEDOR!AH5</f>
        <v>50</v>
      </c>
      <c r="E13" s="15">
        <f>D13/$D$65</f>
        <v>1.6474464579901153E-2</v>
      </c>
    </row>
    <row r="14" spans="1:11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CONTENEDOR!AH6</f>
        <v>6</v>
      </c>
      <c r="E14" s="15">
        <f t="shared" ref="E14:E65" si="0">D14/$D$65</f>
        <v>1.9769357495881385E-3</v>
      </c>
    </row>
    <row r="15" spans="1:11" ht="20.100000000000001" customHeight="1" x14ac:dyDescent="0.3">
      <c r="A15" s="11"/>
      <c r="B15" s="12">
        <v>5</v>
      </c>
      <c r="C15" s="13" t="str">
        <f>CONTENEDOR!F9</f>
        <v>Asesinato</v>
      </c>
      <c r="D15" s="14">
        <f>CONTENEDOR!AH9</f>
        <v>10</v>
      </c>
      <c r="E15" s="15">
        <f t="shared" si="0"/>
        <v>3.2948929159802307E-3</v>
      </c>
    </row>
    <row r="16" spans="1:11" ht="20.100000000000001" customHeight="1" x14ac:dyDescent="0.3">
      <c r="A16" s="11"/>
      <c r="B16" s="12">
        <v>3</v>
      </c>
      <c r="C16" s="13" t="str">
        <f>CONTENEDOR!F7</f>
        <v>Agresión sexual</v>
      </c>
      <c r="D16" s="14">
        <f>CONTENEDOR!AH7</f>
        <v>66</v>
      </c>
      <c r="E16" s="15">
        <f t="shared" si="0"/>
        <v>2.1746293245469523E-2</v>
      </c>
    </row>
    <row r="17" spans="1:5" ht="20.100000000000001" customHeight="1" x14ac:dyDescent="0.3">
      <c r="A17" s="11"/>
      <c r="B17" s="12">
        <v>7</v>
      </c>
      <c r="C17" s="13" t="str">
        <f>CONTENEDOR!F11</f>
        <v>Código del trabajo</v>
      </c>
      <c r="D17" s="14">
        <f>CONTENEDOR!AH11</f>
        <v>18</v>
      </c>
      <c r="E17" s="15">
        <f t="shared" si="0"/>
        <v>5.9308072487644151E-3</v>
      </c>
    </row>
    <row r="18" spans="1:5" ht="20.100000000000001" customHeight="1" x14ac:dyDescent="0.3">
      <c r="A18" s="11"/>
      <c r="B18" s="12">
        <v>10</v>
      </c>
      <c r="C18" s="13" t="str">
        <f>CONTENEDOR!F14</f>
        <v>Contrabando</v>
      </c>
      <c r="D18" s="14">
        <f>CONTENEDOR!AH14</f>
        <v>2</v>
      </c>
      <c r="E18" s="15">
        <f t="shared" si="0"/>
        <v>6.5897858319604609E-4</v>
      </c>
    </row>
    <row r="19" spans="1:5" ht="20.100000000000001" customHeight="1" x14ac:dyDescent="0.3">
      <c r="A19" s="11"/>
      <c r="B19" s="12">
        <v>4</v>
      </c>
      <c r="C19" s="13" t="str">
        <f>CONTENEDOR!F8</f>
        <v>Amenazas</v>
      </c>
      <c r="D19" s="14">
        <f>CONTENEDOR!AH8</f>
        <v>150</v>
      </c>
      <c r="E19" s="15">
        <f t="shared" si="0"/>
        <v>4.9423393739703461E-2</v>
      </c>
    </row>
    <row r="20" spans="1:5" ht="20.100000000000001" customHeight="1" x14ac:dyDescent="0.3">
      <c r="A20" s="11"/>
      <c r="B20" s="12">
        <v>6</v>
      </c>
      <c r="C20" s="13" t="str">
        <f>CONTENEDOR!F10</f>
        <v>Asociación de malhechores</v>
      </c>
      <c r="D20" s="14">
        <f>CONTENEDOR!AH10</f>
        <v>154</v>
      </c>
      <c r="E20" s="15">
        <f t="shared" si="0"/>
        <v>5.074135090609555E-2</v>
      </c>
    </row>
    <row r="21" spans="1:5" ht="20.100000000000001" customHeight="1" x14ac:dyDescent="0.3">
      <c r="A21" s="11"/>
      <c r="B21" s="12">
        <v>11</v>
      </c>
      <c r="C21" s="13" t="str">
        <f>CONTENEDOR!F15</f>
        <v>Crímenes y delitos de alta tecnología</v>
      </c>
      <c r="D21" s="14">
        <f>CONTENEDOR!AH15</f>
        <v>30</v>
      </c>
      <c r="E21" s="15">
        <f t="shared" si="0"/>
        <v>9.8846787479406912E-3</v>
      </c>
    </row>
    <row r="22" spans="1:5" ht="20.100000000000001" customHeight="1" x14ac:dyDescent="0.3">
      <c r="A22" s="11"/>
      <c r="B22" s="12">
        <v>8</v>
      </c>
      <c r="C22" s="13" t="str">
        <f>CONTENEDOR!F12</f>
        <v>Código menor NNA</v>
      </c>
      <c r="D22" s="14">
        <f>CONTENEDOR!AH12</f>
        <v>73</v>
      </c>
      <c r="E22" s="15">
        <f t="shared" si="0"/>
        <v>2.4052718286655683E-2</v>
      </c>
    </row>
    <row r="23" spans="1:5" ht="20.100000000000001" customHeight="1" x14ac:dyDescent="0.3">
      <c r="A23" s="11"/>
      <c r="B23" s="12">
        <v>18</v>
      </c>
      <c r="C23" s="13" t="str">
        <f>CONTENEDOR!F22</f>
        <v>Droga sanciones y circunstancias agravantes</v>
      </c>
      <c r="D23" s="14">
        <f>CONTENEDOR!AH22</f>
        <v>7</v>
      </c>
      <c r="E23" s="15">
        <f t="shared" si="0"/>
        <v>2.3064250411861617E-3</v>
      </c>
    </row>
    <row r="24" spans="1:5" ht="20.100000000000001" customHeight="1" x14ac:dyDescent="0.3">
      <c r="A24" s="11"/>
      <c r="B24" s="12">
        <v>19</v>
      </c>
      <c r="C24" s="13" t="str">
        <f>CONTENEDOR!F23</f>
        <v>Droga simple posesión</v>
      </c>
      <c r="D24" s="14">
        <f>CONTENEDOR!AH23</f>
        <v>21</v>
      </c>
      <c r="E24" s="15">
        <f t="shared" si="0"/>
        <v>6.9192751235584845E-3</v>
      </c>
    </row>
    <row r="25" spans="1:5" ht="20.100000000000001" customHeight="1" x14ac:dyDescent="0.3">
      <c r="A25" s="11"/>
      <c r="B25" s="12">
        <v>15</v>
      </c>
      <c r="C25" s="13" t="str">
        <f>CONTENEDOR!F19</f>
        <v>Droga sanciones y circunstancias agravantes</v>
      </c>
      <c r="D25" s="14">
        <f>CONTENEDOR!AH19</f>
        <v>4</v>
      </c>
      <c r="E25" s="15">
        <f t="shared" si="0"/>
        <v>1.3179571663920922E-3</v>
      </c>
    </row>
    <row r="26" spans="1:5" ht="20.100000000000001" customHeight="1" x14ac:dyDescent="0.3">
      <c r="A26" s="11"/>
      <c r="B26" s="12">
        <v>9</v>
      </c>
      <c r="C26" s="13" t="str">
        <f>CONTENEDOR!F13</f>
        <v>Complicidad</v>
      </c>
      <c r="D26" s="14">
        <f>CONTENEDOR!AH13</f>
        <v>14</v>
      </c>
      <c r="E26" s="15">
        <f t="shared" si="0"/>
        <v>4.6128500823723233E-3</v>
      </c>
    </row>
    <row r="27" spans="1:5" ht="20.100000000000001" customHeight="1" x14ac:dyDescent="0.3">
      <c r="A27" s="11"/>
      <c r="B27" s="12">
        <v>22</v>
      </c>
      <c r="C27" s="13" t="str">
        <f>CONTENEDOR!F26</f>
        <v>Envenenamiento</v>
      </c>
      <c r="D27" s="14">
        <f>CONTENEDOR!AH26</f>
        <v>2</v>
      </c>
      <c r="E27" s="15">
        <f t="shared" si="0"/>
        <v>6.5897858319604609E-4</v>
      </c>
    </row>
    <row r="28" spans="1:5" ht="20.100000000000001" customHeight="1" x14ac:dyDescent="0.3">
      <c r="A28" s="11"/>
      <c r="B28" s="12">
        <v>12</v>
      </c>
      <c r="C28" s="13" t="str">
        <f>CONTENEDOR!F16</f>
        <v>Daños a la cosa ajena</v>
      </c>
      <c r="D28" s="14">
        <f>CONTENEDOR!AH16</f>
        <v>4</v>
      </c>
      <c r="E28" s="15">
        <f t="shared" si="0"/>
        <v>1.3179571663920922E-3</v>
      </c>
    </row>
    <row r="29" spans="1:5" ht="20.100000000000001" customHeight="1" x14ac:dyDescent="0.3">
      <c r="A29" s="11"/>
      <c r="B29" s="12">
        <v>13</v>
      </c>
      <c r="C29" s="13" t="str">
        <f>CONTENEDOR!F17</f>
        <v>Derechos humanos</v>
      </c>
      <c r="D29" s="14">
        <f>CONTENEDOR!AH17</f>
        <v>7</v>
      </c>
      <c r="E29" s="15">
        <f t="shared" si="0"/>
        <v>2.3064250411861617E-3</v>
      </c>
    </row>
    <row r="30" spans="1:5" ht="20.100000000000001" customHeight="1" x14ac:dyDescent="0.3">
      <c r="A30" s="11"/>
      <c r="B30" s="12">
        <v>23</v>
      </c>
      <c r="C30" s="13" t="str">
        <f>CONTENEDOR!F27</f>
        <v>Estafa</v>
      </c>
      <c r="D30" s="14">
        <f>CONTENEDOR!AH27</f>
        <v>33</v>
      </c>
      <c r="E30" s="15">
        <f t="shared" si="0"/>
        <v>1.0873146622734762E-2</v>
      </c>
    </row>
    <row r="31" spans="1:5" ht="20.100000000000001" customHeight="1" x14ac:dyDescent="0.3">
      <c r="A31" s="11"/>
      <c r="B31" s="12">
        <v>16</v>
      </c>
      <c r="C31" s="13" t="str">
        <f>CONTENEDOR!F20</f>
        <v>Droga delitos y sanciones</v>
      </c>
      <c r="D31" s="14">
        <f>CONTENEDOR!AH20</f>
        <v>5</v>
      </c>
      <c r="E31" s="15">
        <f t="shared" si="0"/>
        <v>1.6474464579901153E-3</v>
      </c>
    </row>
    <row r="32" spans="1:5" ht="20.100000000000001" customHeight="1" x14ac:dyDescent="0.3">
      <c r="A32" s="11"/>
      <c r="B32" s="12">
        <v>26</v>
      </c>
      <c r="C32" s="13" t="str">
        <f>CONTENEDOR!F30</f>
        <v>Homicidio</v>
      </c>
      <c r="D32" s="14">
        <f>CONTENEDOR!AH30</f>
        <v>56</v>
      </c>
      <c r="E32" s="15">
        <f t="shared" si="0"/>
        <v>1.8451400329489293E-2</v>
      </c>
    </row>
    <row r="33" spans="1:5" ht="20.100000000000001" customHeight="1" x14ac:dyDescent="0.3">
      <c r="A33" s="11"/>
      <c r="B33" s="12">
        <v>14</v>
      </c>
      <c r="C33" s="13" t="str">
        <f>CONTENEDOR!F18</f>
        <v>Desfalco</v>
      </c>
      <c r="D33" s="14">
        <f>CONTENEDOR!AH18</f>
        <v>0</v>
      </c>
      <c r="E33" s="15">
        <f t="shared" si="0"/>
        <v>0</v>
      </c>
    </row>
    <row r="34" spans="1:5" ht="20.100000000000001" customHeight="1" x14ac:dyDescent="0.3">
      <c r="A34" s="11"/>
      <c r="B34" s="12">
        <v>24</v>
      </c>
      <c r="C34" s="13" t="str">
        <f>CONTENEDOR!F28</f>
        <v>Falsificación</v>
      </c>
      <c r="D34" s="14">
        <f>CONTENEDOR!AH28</f>
        <v>8</v>
      </c>
      <c r="E34" s="15">
        <f t="shared" si="0"/>
        <v>2.6359143327841844E-3</v>
      </c>
    </row>
    <row r="35" spans="1:5" ht="20.100000000000001" customHeight="1" x14ac:dyDescent="0.3">
      <c r="A35" s="11"/>
      <c r="B35" s="12">
        <v>21</v>
      </c>
      <c r="C35" s="13" t="str">
        <f>CONTENEDOR!F25</f>
        <v>Droga uso y tráfico</v>
      </c>
      <c r="D35" s="14">
        <f>CONTENEDOR!AH25</f>
        <v>22</v>
      </c>
      <c r="E35" s="15">
        <f t="shared" si="0"/>
        <v>7.2487644151565077E-3</v>
      </c>
    </row>
    <row r="36" spans="1:5" ht="20.100000000000001" customHeight="1" x14ac:dyDescent="0.3">
      <c r="A36" s="11"/>
      <c r="B36" s="12">
        <v>36</v>
      </c>
      <c r="C36" s="13" t="str">
        <f>CONTENEDOR!F40</f>
        <v>Otros</v>
      </c>
      <c r="D36" s="14">
        <f>CONTENEDOR!AH40</f>
        <v>212</v>
      </c>
      <c r="E36" s="15">
        <f t="shared" si="0"/>
        <v>6.9851729818780892E-2</v>
      </c>
    </row>
    <row r="37" spans="1:5" ht="20.100000000000001" customHeight="1" x14ac:dyDescent="0.3">
      <c r="A37" s="11"/>
      <c r="B37" s="12">
        <v>34</v>
      </c>
      <c r="C37" s="13" t="str">
        <f>CONTENEDOR!F38</f>
        <v>Ley general de migración</v>
      </c>
      <c r="D37" s="14">
        <f>CONTENEDOR!AH38</f>
        <v>1</v>
      </c>
      <c r="E37" s="15">
        <f t="shared" si="0"/>
        <v>3.2948929159802305E-4</v>
      </c>
    </row>
    <row r="38" spans="1:5" ht="20.100000000000001" customHeight="1" x14ac:dyDescent="0.3">
      <c r="A38" s="11"/>
      <c r="B38" s="12">
        <v>30</v>
      </c>
      <c r="C38" s="13" t="str">
        <f>CONTENEDOR!F34</f>
        <v xml:space="preserve">Ley de derechos de autor </v>
      </c>
      <c r="D38" s="14">
        <f>CONTENEDOR!AH34</f>
        <v>0</v>
      </c>
      <c r="E38" s="15">
        <f t="shared" si="0"/>
        <v>0</v>
      </c>
    </row>
    <row r="39" spans="1:5" ht="20.100000000000001" customHeight="1" x14ac:dyDescent="0.3">
      <c r="A39" s="11"/>
      <c r="B39" s="12">
        <v>20</v>
      </c>
      <c r="C39" s="13" t="str">
        <f>CONTENEDOR!F24</f>
        <v xml:space="preserve">Droga traficante de droga </v>
      </c>
      <c r="D39" s="14">
        <f>CONTENEDOR!AH24</f>
        <v>95</v>
      </c>
      <c r="E39" s="15">
        <f t="shared" si="0"/>
        <v>3.130148270181219E-2</v>
      </c>
    </row>
    <row r="40" spans="1:5" ht="20.100000000000001" customHeight="1" x14ac:dyDescent="0.3">
      <c r="A40" s="11"/>
      <c r="B40" s="12">
        <v>25</v>
      </c>
      <c r="C40" s="13" t="str">
        <f>CONTENEDOR!F29</f>
        <v>Golpes y heridas</v>
      </c>
      <c r="D40" s="14">
        <f>CONTENEDOR!AH29</f>
        <v>137</v>
      </c>
      <c r="E40" s="15">
        <f t="shared" si="0"/>
        <v>4.5140032948929161E-2</v>
      </c>
    </row>
    <row r="41" spans="1:5" ht="20.100000000000001" customHeight="1" x14ac:dyDescent="0.3">
      <c r="A41" s="11"/>
      <c r="B41" s="12">
        <v>29</v>
      </c>
      <c r="C41" s="13" t="str">
        <f>CONTENEDOR!F33</f>
        <v>Lavado de activo</v>
      </c>
      <c r="D41" s="14">
        <f>CONTENEDOR!AH33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32</v>
      </c>
      <c r="C42" s="13" t="str">
        <f>CONTENEDOR!F36</f>
        <v xml:space="preserve">Ley de medio ambiente </v>
      </c>
      <c r="D42" s="14">
        <f>CONTENEDOR!AH36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28</v>
      </c>
      <c r="C43" s="13" t="str">
        <f>CONTENEDOR!F32</f>
        <v>Incesto</v>
      </c>
      <c r="D43" s="14">
        <f>CONTENEDOR!AH32</f>
        <v>5</v>
      </c>
      <c r="E43" s="15">
        <f t="shared" si="0"/>
        <v>1.6474464579901153E-3</v>
      </c>
    </row>
    <row r="44" spans="1:5" ht="20.100000000000001" customHeight="1" x14ac:dyDescent="0.3">
      <c r="A44" s="11"/>
      <c r="B44" s="12">
        <v>35</v>
      </c>
      <c r="C44" s="13" t="str">
        <f>CONTENEDOR!F39</f>
        <v>Ley general de salud</v>
      </c>
      <c r="D44" s="14">
        <f>CONTENEDOR!AH39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42</v>
      </c>
      <c r="C45" s="13" t="str">
        <f>CONTENEDOR!F46</f>
        <v>Secuestro</v>
      </c>
      <c r="D45" s="14">
        <f>CONTENEDOR!AH46</f>
        <v>2</v>
      </c>
      <c r="E45" s="15">
        <f t="shared" si="0"/>
        <v>6.5897858319604609E-4</v>
      </c>
    </row>
    <row r="46" spans="1:5" ht="20.100000000000001" customHeight="1" x14ac:dyDescent="0.3">
      <c r="A46" s="11"/>
      <c r="B46" s="12">
        <v>17</v>
      </c>
      <c r="C46" s="13" t="str">
        <f>CONTENEDOR!F21</f>
        <v>Droga distribución de droga</v>
      </c>
      <c r="D46" s="14">
        <f>CONTENEDOR!AH21</f>
        <v>156</v>
      </c>
      <c r="E46" s="15">
        <f t="shared" si="0"/>
        <v>5.1400329489291595E-2</v>
      </c>
    </row>
    <row r="47" spans="1:5" ht="20.100000000000001" customHeight="1" x14ac:dyDescent="0.3">
      <c r="A47" s="11"/>
      <c r="B47" s="12">
        <v>27</v>
      </c>
      <c r="C47" s="13" t="str">
        <f>CONTENEDOR!F31</f>
        <v>Incendio</v>
      </c>
      <c r="D47" s="14">
        <f>CONTENEDOR!AH31</f>
        <v>7</v>
      </c>
      <c r="E47" s="15">
        <f t="shared" si="0"/>
        <v>2.3064250411861617E-3</v>
      </c>
    </row>
    <row r="48" spans="1:5" ht="20.100000000000001" customHeight="1" x14ac:dyDescent="0.3">
      <c r="A48" s="11"/>
      <c r="B48" s="12">
        <v>33</v>
      </c>
      <c r="C48" s="13" t="str">
        <f>CONTENEDOR!F37</f>
        <v>Ley de tránsito</v>
      </c>
      <c r="D48" s="14">
        <f>CONTENEDOR!AH37</f>
        <v>2</v>
      </c>
      <c r="E48" s="15">
        <f t="shared" si="0"/>
        <v>6.5897858319604609E-4</v>
      </c>
    </row>
    <row r="49" spans="1:5" ht="20.100000000000001" customHeight="1" x14ac:dyDescent="0.3">
      <c r="A49" s="11"/>
      <c r="B49" s="12">
        <v>39</v>
      </c>
      <c r="C49" s="13" t="str">
        <f>CONTENEDOR!F43</f>
        <v>Rebelión</v>
      </c>
      <c r="D49" s="14">
        <f>CONTENEDOR!AH43</f>
        <v>1</v>
      </c>
      <c r="E49" s="15">
        <f t="shared" si="0"/>
        <v>3.2948929159802305E-4</v>
      </c>
    </row>
    <row r="50" spans="1:5" ht="20.100000000000001" customHeight="1" x14ac:dyDescent="0.3">
      <c r="A50" s="11"/>
      <c r="B50" s="12">
        <v>31</v>
      </c>
      <c r="C50" s="13" t="str">
        <f>CONTENEDOR!F35</f>
        <v>Ley de electricidad</v>
      </c>
      <c r="D50" s="14">
        <f>CONTENEDOR!AH35</f>
        <v>1</v>
      </c>
      <c r="E50" s="15">
        <f t="shared" si="0"/>
        <v>3.2948929159802305E-4</v>
      </c>
    </row>
    <row r="51" spans="1:5" ht="20.100000000000001" customHeight="1" x14ac:dyDescent="0.3">
      <c r="A51" s="11"/>
      <c r="B51" s="12">
        <v>37</v>
      </c>
      <c r="C51" s="13" t="str">
        <f>CONTENEDOR!F41</f>
        <v>Porte y tenencia de armas</v>
      </c>
      <c r="D51" s="14">
        <f>CONTENEDOR!AH41</f>
        <v>22</v>
      </c>
      <c r="E51" s="15">
        <f t="shared" si="0"/>
        <v>7.2487644151565077E-3</v>
      </c>
    </row>
    <row r="52" spans="1:5" ht="20.100000000000001" customHeight="1" x14ac:dyDescent="0.3">
      <c r="A52" s="11"/>
      <c r="B52" s="12">
        <v>41</v>
      </c>
      <c r="C52" s="13" t="str">
        <f>CONTENEDOR!F45</f>
        <v>Robo simple</v>
      </c>
      <c r="D52" s="14">
        <f>CONTENEDOR!AH45</f>
        <v>191</v>
      </c>
      <c r="E52" s="15">
        <f t="shared" si="0"/>
        <v>6.2932454695222406E-2</v>
      </c>
    </row>
    <row r="53" spans="1:5" ht="20.100000000000001" customHeight="1" x14ac:dyDescent="0.3">
      <c r="A53" s="11"/>
      <c r="B53" s="12">
        <v>43</v>
      </c>
      <c r="C53" s="13" t="str">
        <f>CONTENEDOR!F47</f>
        <v>Seducción</v>
      </c>
      <c r="D53" s="14">
        <f>CONTENEDOR!AH47</f>
        <v>3</v>
      </c>
      <c r="E53" s="15">
        <f t="shared" si="0"/>
        <v>9.8846787479406925E-4</v>
      </c>
    </row>
    <row r="54" spans="1:5" ht="20.100000000000001" customHeight="1" x14ac:dyDescent="0.3">
      <c r="A54" s="11"/>
      <c r="B54" s="12">
        <v>46</v>
      </c>
      <c r="C54" s="13" t="str">
        <f>CONTENEDOR!F50</f>
        <v>Tentativa de homicidio</v>
      </c>
      <c r="D54" s="14">
        <f>CONTENEDOR!AH50</f>
        <v>49</v>
      </c>
      <c r="E54" s="15">
        <f t="shared" si="0"/>
        <v>1.614497528830313E-2</v>
      </c>
    </row>
    <row r="55" spans="1:5" ht="20.100000000000001" customHeight="1" x14ac:dyDescent="0.3">
      <c r="A55" s="11"/>
      <c r="B55" s="12">
        <v>45</v>
      </c>
      <c r="C55" s="13" t="str">
        <f>CONTENEDOR!F49</f>
        <v>Tentativa de estupro</v>
      </c>
      <c r="D55" s="14">
        <f>CONTENEDOR!AH49</f>
        <v>3</v>
      </c>
      <c r="E55" s="15">
        <f t="shared" si="0"/>
        <v>9.8846787479406925E-4</v>
      </c>
    </row>
    <row r="56" spans="1:5" ht="20.100000000000001" customHeight="1" x14ac:dyDescent="0.3">
      <c r="A56" s="11"/>
      <c r="B56" s="12">
        <v>48</v>
      </c>
      <c r="C56" s="13" t="str">
        <f>CONTENEDOR!F52</f>
        <v>Trabajo realizado y no pagado</v>
      </c>
      <c r="D56" s="14">
        <f>CONTENEDOR!AH52</f>
        <v>14</v>
      </c>
      <c r="E56" s="15">
        <f t="shared" si="0"/>
        <v>4.6128500823723233E-3</v>
      </c>
    </row>
    <row r="57" spans="1:5" ht="20.100000000000001" customHeight="1" x14ac:dyDescent="0.3">
      <c r="A57" s="11"/>
      <c r="B57" s="12">
        <v>51</v>
      </c>
      <c r="C57" s="13" t="str">
        <f>CONTENEDOR!F55</f>
        <v>Violencia contra la mujer</v>
      </c>
      <c r="D57" s="14">
        <f>CONTENEDOR!AH55</f>
        <v>262</v>
      </c>
      <c r="E57" s="15">
        <f t="shared" si="0"/>
        <v>8.6326194398682041E-2</v>
      </c>
    </row>
    <row r="58" spans="1:5" ht="20.100000000000001" customHeight="1" x14ac:dyDescent="0.3">
      <c r="A58" s="11"/>
      <c r="B58" s="12">
        <v>38</v>
      </c>
      <c r="C58" s="13" t="str">
        <f>CONTENEDOR!F42</f>
        <v xml:space="preserve">Propiedad industrial </v>
      </c>
      <c r="D58" s="14">
        <f>CONTENEDOR!AH42</f>
        <v>2</v>
      </c>
      <c r="E58" s="15">
        <f t="shared" si="0"/>
        <v>6.5897858319604609E-4</v>
      </c>
    </row>
    <row r="59" spans="1:5" ht="20.100000000000001" customHeight="1" x14ac:dyDescent="0.3">
      <c r="A59" s="11"/>
      <c r="B59" s="12">
        <v>40</v>
      </c>
      <c r="C59" s="13" t="str">
        <f>CONTENEDOR!F44</f>
        <v>Robo calificado</v>
      </c>
      <c r="D59" s="14">
        <f>CONTENEDOR!AH44</f>
        <v>752</v>
      </c>
      <c r="E59" s="15">
        <f t="shared" si="0"/>
        <v>0.24777594728171334</v>
      </c>
    </row>
    <row r="60" spans="1:5" ht="20.100000000000001" customHeight="1" x14ac:dyDescent="0.3">
      <c r="A60" s="11"/>
      <c r="B60" s="12">
        <v>44</v>
      </c>
      <c r="C60" s="13" t="str">
        <f>CONTENEDOR!F48</f>
        <v>Tentativa de asesinato</v>
      </c>
      <c r="D60" s="14">
        <f>CONTENEDOR!AH48</f>
        <v>13</v>
      </c>
      <c r="E60" s="15">
        <f t="shared" si="0"/>
        <v>4.2833607907743002E-3</v>
      </c>
    </row>
    <row r="61" spans="1:5" ht="20.100000000000001" customHeight="1" x14ac:dyDescent="0.3">
      <c r="A61" s="11"/>
      <c r="B61" s="12">
        <v>47</v>
      </c>
      <c r="C61" s="13" t="str">
        <f>CONTENEDOR!F51</f>
        <v>Tentativa de robo</v>
      </c>
      <c r="D61" s="14">
        <f>CONTENEDOR!AH51</f>
        <v>66</v>
      </c>
      <c r="E61" s="15">
        <f t="shared" si="0"/>
        <v>2.1746293245469523E-2</v>
      </c>
    </row>
    <row r="62" spans="1:5" ht="20.100000000000001" customHeight="1" x14ac:dyDescent="0.3">
      <c r="A62" s="11"/>
      <c r="B62" s="12">
        <v>49</v>
      </c>
      <c r="C62" s="13" t="str">
        <f>CONTENEDOR!F53</f>
        <v>Tráfico ilícito de migrantes y trata de personas</v>
      </c>
      <c r="D62" s="14">
        <f>CONTENEDOR!AH53</f>
        <v>0</v>
      </c>
      <c r="E62" s="15">
        <f t="shared" si="0"/>
        <v>0</v>
      </c>
    </row>
    <row r="63" spans="1:5" ht="20.100000000000001" customHeight="1" x14ac:dyDescent="0.3">
      <c r="A63" s="11"/>
      <c r="B63" s="12">
        <v>50</v>
      </c>
      <c r="C63" s="13" t="str">
        <f>CONTENEDOR!F54</f>
        <v>Violación sexual</v>
      </c>
      <c r="D63" s="14">
        <f>CONTENEDOR!AH54</f>
        <v>28</v>
      </c>
      <c r="E63" s="15">
        <f t="shared" si="0"/>
        <v>9.2257001647446466E-3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CONTENEDOR!AH56</f>
        <v>269</v>
      </c>
      <c r="E64" s="15">
        <f t="shared" si="0"/>
        <v>8.8632619439868207E-2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3035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{1075E242-7E47-447A-873C-C72DD4E96DC6}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{8A0C0AFF-A9A2-46B5-BE5E-6B65B0D89B8E}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{D36549F1-296A-4722-A87E-7AC0DA076AB0}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{C396426C-A09C-43A8-99CC-ADDAE75D5BF2}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{904672A0-2FAF-4D09-8DA2-D7D143110003}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75E242-7E47-447A-873C-C72DD4E96D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A0C0AFF-A9A2-46B5-BE5E-6B65B0D89B8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D36549F1-296A-4722-A87E-7AC0DA076A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96426C-A09C-43A8-99CC-ADDAE75D5BF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904672A0-2FAF-4D09-8DA2-D7D1431100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2" workbookViewId="0">
      <selection activeCell="A10" sqref="A10:J10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139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CONTENEDOR!AJ5</f>
        <v>3</v>
      </c>
      <c r="E13" s="15">
        <f>D13/$D$65</f>
        <v>5.3285968028419185E-3</v>
      </c>
    </row>
    <row r="14" spans="1:11" ht="20.100000000000001" customHeight="1" x14ac:dyDescent="0.3">
      <c r="A14" s="11"/>
      <c r="B14" s="12">
        <v>4</v>
      </c>
      <c r="C14" s="13" t="str">
        <f>CONTENEDOR!F8</f>
        <v>Amenazas</v>
      </c>
      <c r="D14" s="14">
        <f>CONTENEDOR!AJ8</f>
        <v>59</v>
      </c>
      <c r="E14" s="15">
        <f t="shared" ref="E14:E65" si="0">D14/$D$65</f>
        <v>0.10479573712255773</v>
      </c>
    </row>
    <row r="15" spans="1:11" ht="20.100000000000001" customHeight="1" x14ac:dyDescent="0.3">
      <c r="A15" s="11"/>
      <c r="B15" s="12">
        <v>6</v>
      </c>
      <c r="C15" s="13" t="str">
        <f>CONTENEDOR!F10</f>
        <v>Asociación de malhechores</v>
      </c>
      <c r="D15" s="14">
        <f>CONTENEDOR!AJ10</f>
        <v>55</v>
      </c>
      <c r="E15" s="15">
        <f t="shared" si="0"/>
        <v>9.7690941385435173E-2</v>
      </c>
    </row>
    <row r="16" spans="1:11" ht="20.100000000000001" customHeight="1" x14ac:dyDescent="0.3">
      <c r="A16" s="11"/>
      <c r="B16" s="12">
        <v>10</v>
      </c>
      <c r="C16" s="13" t="str">
        <f>CONTENEDOR!F14</f>
        <v>Contrabando</v>
      </c>
      <c r="D16" s="14">
        <f>CONTENEDOR!AJ14</f>
        <v>0</v>
      </c>
      <c r="E16" s="15">
        <f t="shared" si="0"/>
        <v>0</v>
      </c>
    </row>
    <row r="17" spans="1:5" ht="20.100000000000001" customHeight="1" x14ac:dyDescent="0.3">
      <c r="A17" s="11"/>
      <c r="B17" s="12">
        <v>5</v>
      </c>
      <c r="C17" s="13" t="str">
        <f>CONTENEDOR!F9</f>
        <v>Asesinato</v>
      </c>
      <c r="D17" s="14">
        <f>CONTENEDOR!AJ9</f>
        <v>6</v>
      </c>
      <c r="E17" s="15">
        <f t="shared" si="0"/>
        <v>1.0657193605683837E-2</v>
      </c>
    </row>
    <row r="18" spans="1:5" ht="20.100000000000001" customHeight="1" x14ac:dyDescent="0.3">
      <c r="A18" s="11"/>
      <c r="B18" s="12">
        <v>2</v>
      </c>
      <c r="C18" s="13" t="str">
        <f>CONTENEDOR!F6</f>
        <v>Acoso sexual</v>
      </c>
      <c r="D18" s="14">
        <f>CONTENEDOR!AJ6</f>
        <v>3</v>
      </c>
      <c r="E18" s="15">
        <f t="shared" si="0"/>
        <v>5.3285968028419185E-3</v>
      </c>
    </row>
    <row r="19" spans="1:5" ht="20.100000000000001" customHeight="1" x14ac:dyDescent="0.3">
      <c r="A19" s="11"/>
      <c r="B19" s="12">
        <v>3</v>
      </c>
      <c r="C19" s="13" t="str">
        <f>CONTENEDOR!F7</f>
        <v>Agresión sexual</v>
      </c>
      <c r="D19" s="14">
        <f>CONTENEDOR!AJ7</f>
        <v>17</v>
      </c>
      <c r="E19" s="15">
        <f t="shared" si="0"/>
        <v>3.0195381882770871E-2</v>
      </c>
    </row>
    <row r="20" spans="1:5" ht="20.100000000000001" customHeight="1" x14ac:dyDescent="0.3">
      <c r="A20" s="11"/>
      <c r="B20" s="12">
        <v>15</v>
      </c>
      <c r="C20" s="13" t="str">
        <f>CONTENEDOR!F19</f>
        <v>Droga sanciones y circunstancias agravantes</v>
      </c>
      <c r="D20" s="14">
        <f>CONTENEDOR!AJ19</f>
        <v>3</v>
      </c>
      <c r="E20" s="15">
        <f t="shared" si="0"/>
        <v>5.3285968028419185E-3</v>
      </c>
    </row>
    <row r="21" spans="1:5" ht="20.100000000000001" customHeight="1" x14ac:dyDescent="0.3">
      <c r="A21" s="11"/>
      <c r="B21" s="12">
        <v>13</v>
      </c>
      <c r="C21" s="13" t="str">
        <f>CONTENEDOR!F17</f>
        <v>Derechos humanos</v>
      </c>
      <c r="D21" s="14">
        <f>CONTENEDOR!AJ17</f>
        <v>0</v>
      </c>
      <c r="E21" s="15">
        <f t="shared" si="0"/>
        <v>0</v>
      </c>
    </row>
    <row r="22" spans="1:5" ht="20.100000000000001" customHeight="1" x14ac:dyDescent="0.3">
      <c r="A22" s="11"/>
      <c r="B22" s="12">
        <v>19</v>
      </c>
      <c r="C22" s="13" t="str">
        <f>CONTENEDOR!F23</f>
        <v>Droga simple posesión</v>
      </c>
      <c r="D22" s="14">
        <f>CONTENEDOR!AJ23</f>
        <v>2</v>
      </c>
      <c r="E22" s="15">
        <f t="shared" si="0"/>
        <v>3.552397868561279E-3</v>
      </c>
    </row>
    <row r="23" spans="1:5" ht="20.100000000000001" customHeight="1" x14ac:dyDescent="0.3">
      <c r="A23" s="11"/>
      <c r="B23" s="12">
        <v>7</v>
      </c>
      <c r="C23" s="13" t="str">
        <f>CONTENEDOR!F11</f>
        <v>Código del trabajo</v>
      </c>
      <c r="D23" s="14">
        <f>CONTENEDOR!AJ11</f>
        <v>2</v>
      </c>
      <c r="E23" s="15">
        <f t="shared" si="0"/>
        <v>3.552397868561279E-3</v>
      </c>
    </row>
    <row r="24" spans="1:5" ht="20.100000000000001" customHeight="1" x14ac:dyDescent="0.3">
      <c r="A24" s="11"/>
      <c r="B24" s="12">
        <v>8</v>
      </c>
      <c r="C24" s="13" t="str">
        <f>CONTENEDOR!F12</f>
        <v>Código menor NNA</v>
      </c>
      <c r="D24" s="14">
        <f>CONTENEDOR!AJ12</f>
        <v>16</v>
      </c>
      <c r="E24" s="15">
        <f t="shared" si="0"/>
        <v>2.8419182948490232E-2</v>
      </c>
    </row>
    <row r="25" spans="1:5" ht="20.100000000000001" customHeight="1" x14ac:dyDescent="0.25">
      <c r="A25" s="11"/>
      <c r="B25" s="12"/>
      <c r="C25" s="25" t="str">
        <f>CONTENEDOR!F56</f>
        <v>Violencia intrafamiliar</v>
      </c>
      <c r="D25" s="14">
        <f>CONTENEDOR!AJ56</f>
        <v>32</v>
      </c>
      <c r="E25" s="15">
        <f t="shared" si="0"/>
        <v>5.6838365896980464E-2</v>
      </c>
    </row>
    <row r="26" spans="1:5" ht="20.100000000000001" customHeight="1" x14ac:dyDescent="0.3">
      <c r="A26" s="11"/>
      <c r="B26" s="12">
        <v>16</v>
      </c>
      <c r="C26" s="13" t="str">
        <f>CONTENEDOR!F20</f>
        <v>Droga delitos y sanciones</v>
      </c>
      <c r="D26" s="14">
        <f>CONTENEDOR!AJ20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12</v>
      </c>
      <c r="C27" s="13" t="str">
        <f>CONTENEDOR!F16</f>
        <v>Daños a la cosa ajena</v>
      </c>
      <c r="D27" s="14">
        <f>CONTENEDOR!AJ16</f>
        <v>0</v>
      </c>
      <c r="E27" s="15">
        <f t="shared" si="0"/>
        <v>0</v>
      </c>
    </row>
    <row r="28" spans="1:5" ht="20.100000000000001" customHeight="1" x14ac:dyDescent="0.3">
      <c r="A28" s="11"/>
      <c r="B28" s="12">
        <v>23</v>
      </c>
      <c r="C28" s="13" t="str">
        <f>CONTENEDOR!F27</f>
        <v>Estafa</v>
      </c>
      <c r="D28" s="14">
        <f>CONTENEDOR!AJ27</f>
        <v>8</v>
      </c>
      <c r="E28" s="15">
        <f t="shared" si="0"/>
        <v>1.4209591474245116E-2</v>
      </c>
    </row>
    <row r="29" spans="1:5" ht="20.100000000000001" customHeight="1" x14ac:dyDescent="0.3">
      <c r="A29" s="11"/>
      <c r="B29" s="12">
        <v>22</v>
      </c>
      <c r="C29" s="13" t="str">
        <f>CONTENEDOR!F26</f>
        <v>Envenenamiento</v>
      </c>
      <c r="D29" s="14">
        <f>CONTENEDOR!AJ26</f>
        <v>0</v>
      </c>
      <c r="E29" s="15">
        <f t="shared" si="0"/>
        <v>0</v>
      </c>
    </row>
    <row r="30" spans="1:5" ht="20.100000000000001" customHeight="1" x14ac:dyDescent="0.3">
      <c r="A30" s="11"/>
      <c r="B30" s="12">
        <v>30</v>
      </c>
      <c r="C30" s="13" t="str">
        <f>CONTENEDOR!F34</f>
        <v xml:space="preserve">Ley de derechos de autor </v>
      </c>
      <c r="D30" s="14">
        <f>CONTENEDOR!AJ34</f>
        <v>0</v>
      </c>
      <c r="E30" s="15">
        <f t="shared" si="0"/>
        <v>0</v>
      </c>
    </row>
    <row r="31" spans="1:5" ht="20.100000000000001" customHeight="1" x14ac:dyDescent="0.3">
      <c r="A31" s="11"/>
      <c r="B31" s="12">
        <v>36</v>
      </c>
      <c r="C31" s="13" t="str">
        <f>CONTENEDOR!F40</f>
        <v>Otros</v>
      </c>
      <c r="D31" s="14">
        <f>CONTENEDOR!AJ40</f>
        <v>15</v>
      </c>
      <c r="E31" s="15">
        <f t="shared" si="0"/>
        <v>2.664298401420959E-2</v>
      </c>
    </row>
    <row r="32" spans="1:5" ht="20.100000000000001" customHeight="1" x14ac:dyDescent="0.3">
      <c r="A32" s="11"/>
      <c r="B32" s="12">
        <v>9</v>
      </c>
      <c r="C32" s="13" t="str">
        <f>CONTENEDOR!F13</f>
        <v>Complicidad</v>
      </c>
      <c r="D32" s="14">
        <f>CONTENEDOR!AJ13</f>
        <v>4</v>
      </c>
      <c r="E32" s="15">
        <f t="shared" si="0"/>
        <v>7.104795737122558E-3</v>
      </c>
    </row>
    <row r="33" spans="1:5" ht="20.100000000000001" customHeight="1" x14ac:dyDescent="0.3">
      <c r="A33" s="11"/>
      <c r="B33" s="12">
        <v>20</v>
      </c>
      <c r="C33" s="13" t="str">
        <f>CONTENEDOR!F24</f>
        <v xml:space="preserve">Droga traficante de droga </v>
      </c>
      <c r="D33" s="14">
        <f>CONTENEDOR!AJ24</f>
        <v>1</v>
      </c>
      <c r="E33" s="15">
        <f t="shared" si="0"/>
        <v>1.7761989342806395E-3</v>
      </c>
    </row>
    <row r="34" spans="1:5" ht="20.100000000000001" customHeight="1" x14ac:dyDescent="0.3">
      <c r="A34" s="11"/>
      <c r="B34" s="12">
        <v>25</v>
      </c>
      <c r="C34" s="13" t="str">
        <f>CONTENEDOR!F29</f>
        <v>Golpes y heridas</v>
      </c>
      <c r="D34" s="14">
        <f>CONTENEDOR!AJ29</f>
        <v>56</v>
      </c>
      <c r="E34" s="15">
        <f t="shared" si="0"/>
        <v>9.9467140319715805E-2</v>
      </c>
    </row>
    <row r="35" spans="1:5" ht="20.100000000000001" customHeight="1" x14ac:dyDescent="0.3">
      <c r="A35" s="11"/>
      <c r="B35" s="12">
        <v>27</v>
      </c>
      <c r="C35" s="13" t="str">
        <f>CONTENEDOR!F31</f>
        <v>Incendio</v>
      </c>
      <c r="D35" s="14">
        <f>CONTENEDOR!AJ31</f>
        <v>3</v>
      </c>
      <c r="E35" s="15">
        <f t="shared" si="0"/>
        <v>5.3285968028419185E-3</v>
      </c>
    </row>
    <row r="36" spans="1:5" ht="20.100000000000001" customHeight="1" x14ac:dyDescent="0.3">
      <c r="A36" s="11"/>
      <c r="B36" s="12">
        <v>28</v>
      </c>
      <c r="C36" s="13" t="str">
        <f>CONTENEDOR!F32</f>
        <v>Incesto</v>
      </c>
      <c r="D36" s="14">
        <f>CONTENEDOR!AJ32</f>
        <v>1</v>
      </c>
      <c r="E36" s="15">
        <f t="shared" si="0"/>
        <v>1.7761989342806395E-3</v>
      </c>
    </row>
    <row r="37" spans="1:5" ht="20.100000000000001" customHeight="1" x14ac:dyDescent="0.3">
      <c r="A37" s="11"/>
      <c r="B37" s="12">
        <v>14</v>
      </c>
      <c r="C37" s="13" t="str">
        <f>CONTENEDOR!F18</f>
        <v>Desfalco</v>
      </c>
      <c r="D37" s="14">
        <f>CONTENEDOR!AJ18</f>
        <v>1</v>
      </c>
      <c r="E37" s="15">
        <f t="shared" si="0"/>
        <v>1.7761989342806395E-3</v>
      </c>
    </row>
    <row r="38" spans="1:5" ht="20.100000000000001" customHeight="1" x14ac:dyDescent="0.3">
      <c r="A38" s="11"/>
      <c r="B38" s="12">
        <v>21</v>
      </c>
      <c r="C38" s="13" t="str">
        <f>CONTENEDOR!F25</f>
        <v>Droga uso y tráfico</v>
      </c>
      <c r="D38" s="14">
        <f>CONTENEDOR!AJ25</f>
        <v>0</v>
      </c>
      <c r="E38" s="15">
        <f t="shared" si="0"/>
        <v>0</v>
      </c>
    </row>
    <row r="39" spans="1:5" ht="20.100000000000001" customHeight="1" x14ac:dyDescent="0.3">
      <c r="A39" s="11"/>
      <c r="B39" s="12">
        <v>24</v>
      </c>
      <c r="C39" s="13" t="str">
        <f>CONTENEDOR!F28</f>
        <v>Falsificación</v>
      </c>
      <c r="D39" s="14">
        <f>CONTENEDOR!AJ28</f>
        <v>3</v>
      </c>
      <c r="E39" s="15">
        <f t="shared" si="0"/>
        <v>5.3285968028419185E-3</v>
      </c>
    </row>
    <row r="40" spans="1:5" ht="20.100000000000001" customHeight="1" x14ac:dyDescent="0.3">
      <c r="A40" s="11"/>
      <c r="B40" s="12">
        <v>11</v>
      </c>
      <c r="C40" s="13" t="str">
        <f>CONTENEDOR!F15</f>
        <v>Crímenes y delitos de alta tecnología</v>
      </c>
      <c r="D40" s="14">
        <f>CONTENEDOR!AJ15</f>
        <v>18</v>
      </c>
      <c r="E40" s="15">
        <f t="shared" si="0"/>
        <v>3.1971580817051509E-2</v>
      </c>
    </row>
    <row r="41" spans="1:5" ht="20.100000000000001" customHeight="1" x14ac:dyDescent="0.3">
      <c r="A41" s="11"/>
      <c r="B41" s="12">
        <v>18</v>
      </c>
      <c r="C41" s="13" t="str">
        <f>CONTENEDOR!F22</f>
        <v>Droga sanciones y circunstancias agravantes</v>
      </c>
      <c r="D41" s="14">
        <f>CONTENEDOR!AJ22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34</v>
      </c>
      <c r="C42" s="13" t="str">
        <f>CONTENEDOR!F38</f>
        <v>Ley general de migración</v>
      </c>
      <c r="D42" s="14">
        <f>CONTENEDOR!AJ38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35</v>
      </c>
      <c r="C43" s="13" t="str">
        <f>CONTENEDOR!F39</f>
        <v>Ley general de salud</v>
      </c>
      <c r="D43" s="14">
        <f>CONTENEDOR!AJ39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50</v>
      </c>
      <c r="C44" s="13" t="str">
        <f>CONTENEDOR!F54</f>
        <v>Violación sexual</v>
      </c>
      <c r="D44" s="14">
        <f>CONTENEDOR!AJ54</f>
        <v>8</v>
      </c>
      <c r="E44" s="15">
        <f t="shared" si="0"/>
        <v>1.4209591474245116E-2</v>
      </c>
    </row>
    <row r="45" spans="1:5" ht="20.100000000000001" customHeight="1" x14ac:dyDescent="0.3">
      <c r="A45" s="11"/>
      <c r="B45" s="12">
        <v>17</v>
      </c>
      <c r="C45" s="13" t="str">
        <f>CONTENEDOR!F21</f>
        <v>Droga distribución de droga</v>
      </c>
      <c r="D45" s="14">
        <f>CONTENEDOR!AJ21</f>
        <v>16</v>
      </c>
      <c r="E45" s="15">
        <f t="shared" si="0"/>
        <v>2.8419182948490232E-2</v>
      </c>
    </row>
    <row r="46" spans="1:5" ht="20.100000000000001" customHeight="1" x14ac:dyDescent="0.3">
      <c r="A46" s="11"/>
      <c r="B46" s="12">
        <v>26</v>
      </c>
      <c r="C46" s="13" t="str">
        <f>CONTENEDOR!F30</f>
        <v>Homicidio</v>
      </c>
      <c r="D46" s="14">
        <f>CONTENEDOR!AJ30</f>
        <v>24</v>
      </c>
      <c r="E46" s="15">
        <f t="shared" si="0"/>
        <v>4.2628774422735348E-2</v>
      </c>
    </row>
    <row r="47" spans="1:5" ht="20.100000000000001" customHeight="1" x14ac:dyDescent="0.3">
      <c r="A47" s="11"/>
      <c r="B47" s="12">
        <v>29</v>
      </c>
      <c r="C47" s="13" t="str">
        <f>CONTENEDOR!F33</f>
        <v>Lavado de activo</v>
      </c>
      <c r="D47" s="14">
        <f>CONTENEDOR!AJ33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31</v>
      </c>
      <c r="C48" s="13" t="str">
        <f>CONTENEDOR!F35</f>
        <v>Ley de electricidad</v>
      </c>
      <c r="D48" s="14">
        <f>CONTENEDOR!AJ35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32</v>
      </c>
      <c r="C49" s="13" t="str">
        <f>CONTENEDOR!F36</f>
        <v xml:space="preserve">Ley de medio ambiente </v>
      </c>
      <c r="D49" s="14">
        <f>CONTENEDOR!AJ36</f>
        <v>0</v>
      </c>
      <c r="E49" s="15">
        <f t="shared" si="0"/>
        <v>0</v>
      </c>
    </row>
    <row r="50" spans="1:5" ht="20.100000000000001" customHeight="1" x14ac:dyDescent="0.3">
      <c r="A50" s="11"/>
      <c r="B50" s="12">
        <v>33</v>
      </c>
      <c r="C50" s="13" t="str">
        <f>CONTENEDOR!F37</f>
        <v>Ley de tránsito</v>
      </c>
      <c r="D50" s="14">
        <f>CONTENEDOR!AJ37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37</v>
      </c>
      <c r="C51" s="13" t="str">
        <f>CONTENEDOR!F41</f>
        <v>Porte y tenencia de armas</v>
      </c>
      <c r="D51" s="14">
        <f>CONTENEDOR!AJ41</f>
        <v>10</v>
      </c>
      <c r="E51" s="15">
        <f t="shared" si="0"/>
        <v>1.7761989342806393E-2</v>
      </c>
    </row>
    <row r="52" spans="1:5" ht="20.100000000000001" customHeight="1" x14ac:dyDescent="0.3">
      <c r="A52" s="11"/>
      <c r="B52" s="12">
        <v>38</v>
      </c>
      <c r="C52" s="13" t="str">
        <f>CONTENEDOR!F42</f>
        <v xml:space="preserve">Propiedad industrial </v>
      </c>
      <c r="D52" s="14">
        <f>CONTENEDOR!AJ42</f>
        <v>0</v>
      </c>
      <c r="E52" s="15">
        <f t="shared" si="0"/>
        <v>0</v>
      </c>
    </row>
    <row r="53" spans="1:5" ht="20.100000000000001" customHeight="1" x14ac:dyDescent="0.3">
      <c r="A53" s="11"/>
      <c r="B53" s="12">
        <v>39</v>
      </c>
      <c r="C53" s="13" t="str">
        <f>CONTENEDOR!F43</f>
        <v>Rebelión</v>
      </c>
      <c r="D53" s="14">
        <f>CONTENEDOR!AJ43</f>
        <v>0</v>
      </c>
      <c r="E53" s="15">
        <f t="shared" si="0"/>
        <v>0</v>
      </c>
    </row>
    <row r="54" spans="1:5" ht="20.100000000000001" customHeight="1" x14ac:dyDescent="0.3">
      <c r="A54" s="11"/>
      <c r="B54" s="12">
        <v>40</v>
      </c>
      <c r="C54" s="13" t="str">
        <f>CONTENEDOR!F44</f>
        <v>Robo calificado</v>
      </c>
      <c r="D54" s="14">
        <f>CONTENEDOR!AJ44</f>
        <v>109</v>
      </c>
      <c r="E54" s="15">
        <f t="shared" si="0"/>
        <v>0.19360568383658969</v>
      </c>
    </row>
    <row r="55" spans="1:5" ht="20.100000000000001" customHeight="1" x14ac:dyDescent="0.3">
      <c r="A55" s="11"/>
      <c r="B55" s="12">
        <v>41</v>
      </c>
      <c r="C55" s="13" t="str">
        <f>CONTENEDOR!F45</f>
        <v>Robo simple</v>
      </c>
      <c r="D55" s="14">
        <f>CONTENEDOR!AJ45</f>
        <v>26</v>
      </c>
      <c r="E55" s="15">
        <f t="shared" si="0"/>
        <v>4.6181172291296625E-2</v>
      </c>
    </row>
    <row r="56" spans="1:5" ht="20.100000000000001" customHeight="1" x14ac:dyDescent="0.3">
      <c r="A56" s="11"/>
      <c r="B56" s="12">
        <v>42</v>
      </c>
      <c r="C56" s="13" t="str">
        <f>CONTENEDOR!F46</f>
        <v>Secuestro</v>
      </c>
      <c r="D56" s="14">
        <f>CONTENEDOR!AJ46</f>
        <v>0</v>
      </c>
      <c r="E56" s="15">
        <f t="shared" si="0"/>
        <v>0</v>
      </c>
    </row>
    <row r="57" spans="1:5" ht="20.100000000000001" customHeight="1" x14ac:dyDescent="0.3">
      <c r="A57" s="11"/>
      <c r="B57" s="12">
        <v>43</v>
      </c>
      <c r="C57" s="13" t="str">
        <f>CONTENEDOR!F47</f>
        <v>Seducción</v>
      </c>
      <c r="D57" s="14">
        <f>CONTENEDOR!AJ47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44</v>
      </c>
      <c r="C58" s="13" t="str">
        <f>CONTENEDOR!F48</f>
        <v>Tentativa de asesinato</v>
      </c>
      <c r="D58" s="14">
        <f>CONTENEDOR!AJ48</f>
        <v>1</v>
      </c>
      <c r="E58" s="15">
        <f t="shared" si="0"/>
        <v>1.7761989342806395E-3</v>
      </c>
    </row>
    <row r="59" spans="1:5" ht="20.100000000000001" customHeight="1" x14ac:dyDescent="0.3">
      <c r="A59" s="11"/>
      <c r="B59" s="12">
        <v>45</v>
      </c>
      <c r="C59" s="13" t="str">
        <f>CONTENEDOR!F49</f>
        <v>Tentativa de estupro</v>
      </c>
      <c r="D59" s="14">
        <f>CONTENEDOR!AJ49</f>
        <v>0</v>
      </c>
      <c r="E59" s="15">
        <f t="shared" si="0"/>
        <v>0</v>
      </c>
    </row>
    <row r="60" spans="1:5" ht="20.100000000000001" customHeight="1" x14ac:dyDescent="0.3">
      <c r="A60" s="11"/>
      <c r="B60" s="12">
        <v>46</v>
      </c>
      <c r="C60" s="13" t="str">
        <f>CONTENEDOR!F50</f>
        <v>Tentativa de homicidio</v>
      </c>
      <c r="D60" s="14">
        <f>CONTENEDOR!AJ50</f>
        <v>7</v>
      </c>
      <c r="E60" s="15">
        <f t="shared" si="0"/>
        <v>1.2433392539964476E-2</v>
      </c>
    </row>
    <row r="61" spans="1:5" ht="20.100000000000001" customHeight="1" x14ac:dyDescent="0.3">
      <c r="A61" s="11"/>
      <c r="B61" s="12">
        <v>47</v>
      </c>
      <c r="C61" s="13" t="str">
        <f>CONTENEDOR!F51</f>
        <v>Tentativa de robo</v>
      </c>
      <c r="D61" s="14">
        <f>CONTENEDOR!AJ51</f>
        <v>1</v>
      </c>
      <c r="E61" s="15">
        <f t="shared" si="0"/>
        <v>1.7761989342806395E-3</v>
      </c>
    </row>
    <row r="62" spans="1:5" ht="20.100000000000001" customHeight="1" x14ac:dyDescent="0.3">
      <c r="A62" s="11"/>
      <c r="B62" s="12">
        <v>48</v>
      </c>
      <c r="C62" s="13" t="str">
        <f>CONTENEDOR!F52</f>
        <v>Trabajo realizado y no pagado</v>
      </c>
      <c r="D62" s="14">
        <f>CONTENEDOR!AJ52</f>
        <v>2</v>
      </c>
      <c r="E62" s="15">
        <f t="shared" si="0"/>
        <v>3.552397868561279E-3</v>
      </c>
    </row>
    <row r="63" spans="1:5" ht="20.100000000000001" customHeight="1" x14ac:dyDescent="0.3">
      <c r="A63" s="11"/>
      <c r="B63" s="12">
        <v>49</v>
      </c>
      <c r="C63" s="13" t="str">
        <f>CONTENEDOR!F53</f>
        <v>Tráfico ilícito de migrantes y trata de personas</v>
      </c>
      <c r="D63" s="14">
        <f>CONTENEDOR!AJ53</f>
        <v>0</v>
      </c>
      <c r="E63" s="15">
        <f t="shared" si="0"/>
        <v>0</v>
      </c>
    </row>
    <row r="64" spans="1:5" ht="20.100000000000001" customHeight="1" x14ac:dyDescent="0.3">
      <c r="A64" s="11"/>
      <c r="B64" s="12">
        <v>51</v>
      </c>
      <c r="C64" s="13" t="str">
        <f>CONTENEDOR!F55</f>
        <v>Violencia contra la mujer</v>
      </c>
      <c r="D64" s="14">
        <f>CONTENEDOR!AJ55</f>
        <v>51</v>
      </c>
      <c r="E64" s="15">
        <f t="shared" si="0"/>
        <v>9.0586145648312605E-2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563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2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{17E596F8-86A4-4C27-A7CB-D0B96B6C67A1}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{AA457F58-563F-41AB-95BF-474ABFBAAC2F}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{703A4895-FB30-4B1A-BEF7-6CACC56EB896}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{D2E66FC9-8B38-4CA1-A1DB-2D04F1BE2F2B}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{9E61B9AB-C413-4459-AA83-E52197024363}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E596F8-86A4-4C27-A7CB-D0B96B6C67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A457F58-563F-41AB-95BF-474ABFBAAC2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703A4895-FB30-4B1A-BEF7-6CACC56EB8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E66FC9-8B38-4CA1-A1DB-2D04F1BE2F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9E61B9AB-C413-4459-AA83-E521970243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0" workbookViewId="0">
      <selection activeCell="B13" sqref="B13:D64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67"/>
      <c r="D8" s="67"/>
      <c r="E8" s="67"/>
      <c r="F8" s="67"/>
      <c r="G8" s="67"/>
      <c r="H8" s="67"/>
      <c r="I8" s="67"/>
    </row>
    <row r="9" spans="1:11" ht="20.25" customHeight="1" x14ac:dyDescent="0.25">
      <c r="A9" s="87" t="s">
        <v>179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">
        <v>53</v>
      </c>
      <c r="D13" s="14">
        <v>182</v>
      </c>
      <c r="E13" s="15">
        <f>D13/$D$65</f>
        <v>0.30795262267343487</v>
      </c>
    </row>
    <row r="14" spans="1:11" ht="20.100000000000001" customHeight="1" x14ac:dyDescent="0.3">
      <c r="A14" s="11"/>
      <c r="B14" s="12">
        <v>2</v>
      </c>
      <c r="C14" s="13" t="s">
        <v>104</v>
      </c>
      <c r="D14" s="14">
        <v>60</v>
      </c>
      <c r="E14" s="15">
        <f t="shared" ref="E14:E64" si="0">D14/$D$65</f>
        <v>0.10152284263959391</v>
      </c>
    </row>
    <row r="15" spans="1:11" ht="20.100000000000001" customHeight="1" x14ac:dyDescent="0.3">
      <c r="A15" s="11"/>
      <c r="B15" s="12">
        <v>3</v>
      </c>
      <c r="C15" s="13" t="s">
        <v>57</v>
      </c>
      <c r="D15" s="14">
        <v>48</v>
      </c>
      <c r="E15" s="15">
        <f t="shared" si="0"/>
        <v>8.1218274111675121E-2</v>
      </c>
    </row>
    <row r="16" spans="1:11" ht="20.100000000000001" customHeight="1" x14ac:dyDescent="0.3">
      <c r="A16" s="11"/>
      <c r="B16" s="12">
        <v>4</v>
      </c>
      <c r="C16" s="13" t="s">
        <v>54</v>
      </c>
      <c r="D16" s="14">
        <v>36</v>
      </c>
      <c r="E16" s="15">
        <f t="shared" si="0"/>
        <v>6.0913705583756347E-2</v>
      </c>
    </row>
    <row r="17" spans="1:5" ht="20.100000000000001" customHeight="1" x14ac:dyDescent="0.3">
      <c r="A17" s="11"/>
      <c r="B17" s="12">
        <v>5</v>
      </c>
      <c r="C17" s="13" t="s">
        <v>56</v>
      </c>
      <c r="D17" s="14">
        <v>33</v>
      </c>
      <c r="E17" s="15">
        <f t="shared" si="0"/>
        <v>5.5837563451776651E-2</v>
      </c>
    </row>
    <row r="18" spans="1:5" ht="20.100000000000001" customHeight="1" x14ac:dyDescent="0.3">
      <c r="A18" s="11"/>
      <c r="B18" s="12">
        <v>6</v>
      </c>
      <c r="C18" s="13" t="s">
        <v>55</v>
      </c>
      <c r="D18" s="14">
        <v>29</v>
      </c>
      <c r="E18" s="15">
        <f t="shared" si="0"/>
        <v>4.9069373942470386E-2</v>
      </c>
    </row>
    <row r="19" spans="1:5" ht="20.100000000000001" customHeight="1" x14ac:dyDescent="0.3">
      <c r="A19" s="11"/>
      <c r="B19" s="12">
        <v>7</v>
      </c>
      <c r="C19" s="13" t="s">
        <v>52</v>
      </c>
      <c r="D19" s="14">
        <v>26</v>
      </c>
      <c r="E19" s="15">
        <f t="shared" si="0"/>
        <v>4.3993231810490696E-2</v>
      </c>
    </row>
    <row r="20" spans="1:5" ht="20.100000000000001" customHeight="1" x14ac:dyDescent="0.3">
      <c r="A20" s="11"/>
      <c r="B20" s="12">
        <v>8</v>
      </c>
      <c r="C20" s="13" t="s">
        <v>58</v>
      </c>
      <c r="D20" s="14">
        <v>26</v>
      </c>
      <c r="E20" s="15">
        <f t="shared" si="0"/>
        <v>4.3993231810490696E-2</v>
      </c>
    </row>
    <row r="21" spans="1:5" ht="20.100000000000001" customHeight="1" x14ac:dyDescent="0.3">
      <c r="A21" s="11"/>
      <c r="B21" s="12">
        <v>9</v>
      </c>
      <c r="C21" s="13" t="s">
        <v>61</v>
      </c>
      <c r="D21" s="14">
        <v>24</v>
      </c>
      <c r="E21" s="15">
        <f t="shared" si="0"/>
        <v>4.060913705583756E-2</v>
      </c>
    </row>
    <row r="22" spans="1:5" ht="20.100000000000001" customHeight="1" x14ac:dyDescent="0.3">
      <c r="A22" s="11"/>
      <c r="B22" s="12">
        <v>10</v>
      </c>
      <c r="C22" s="13" t="s">
        <v>64</v>
      </c>
      <c r="D22" s="14">
        <v>18</v>
      </c>
      <c r="E22" s="15">
        <f t="shared" si="0"/>
        <v>3.0456852791878174E-2</v>
      </c>
    </row>
    <row r="23" spans="1:5" ht="20.100000000000001" customHeight="1" x14ac:dyDescent="0.3">
      <c r="A23" s="11"/>
      <c r="B23" s="12">
        <v>11</v>
      </c>
      <c r="C23" s="13" t="s">
        <v>60</v>
      </c>
      <c r="D23" s="14">
        <v>12</v>
      </c>
      <c r="E23" s="15">
        <f t="shared" si="0"/>
        <v>2.030456852791878E-2</v>
      </c>
    </row>
    <row r="24" spans="1:5" ht="20.100000000000001" customHeight="1" x14ac:dyDescent="0.3">
      <c r="A24" s="11"/>
      <c r="B24" s="12">
        <v>12</v>
      </c>
      <c r="C24" s="13" t="s">
        <v>69</v>
      </c>
      <c r="D24" s="14">
        <v>8</v>
      </c>
      <c r="E24" s="15">
        <f t="shared" si="0"/>
        <v>1.3536379018612521E-2</v>
      </c>
    </row>
    <row r="25" spans="1:5" ht="20.100000000000001" customHeight="1" x14ac:dyDescent="0.3">
      <c r="A25" s="11"/>
      <c r="B25" s="12">
        <v>13</v>
      </c>
      <c r="C25" s="13" t="s">
        <v>62</v>
      </c>
      <c r="D25" s="14">
        <v>7</v>
      </c>
      <c r="E25" s="15">
        <f t="shared" si="0"/>
        <v>1.1844331641285956E-2</v>
      </c>
    </row>
    <row r="26" spans="1:5" ht="20.100000000000001" customHeight="1" x14ac:dyDescent="0.3">
      <c r="A26" s="11"/>
      <c r="B26" s="12">
        <v>14</v>
      </c>
      <c r="C26" s="13" t="s">
        <v>147</v>
      </c>
      <c r="D26" s="14">
        <v>5</v>
      </c>
      <c r="E26" s="15">
        <f t="shared" si="0"/>
        <v>8.4602368866328256E-3</v>
      </c>
    </row>
    <row r="27" spans="1:5" ht="20.100000000000001" customHeight="1" x14ac:dyDescent="0.3">
      <c r="A27" s="11"/>
      <c r="B27" s="12">
        <v>15</v>
      </c>
      <c r="C27" s="13" t="s">
        <v>59</v>
      </c>
      <c r="D27" s="14">
        <v>4</v>
      </c>
      <c r="E27" s="15">
        <f t="shared" si="0"/>
        <v>6.7681895093062603E-3</v>
      </c>
    </row>
    <row r="28" spans="1:5" ht="20.100000000000001" customHeight="1" x14ac:dyDescent="0.3">
      <c r="A28" s="11"/>
      <c r="B28" s="12">
        <v>16</v>
      </c>
      <c r="C28" s="13" t="s">
        <v>67</v>
      </c>
      <c r="D28" s="14">
        <v>3</v>
      </c>
      <c r="E28" s="15">
        <f t="shared" si="0"/>
        <v>5.076142131979695E-3</v>
      </c>
    </row>
    <row r="29" spans="1:5" ht="20.100000000000001" customHeight="1" x14ac:dyDescent="0.3">
      <c r="A29" s="11"/>
      <c r="B29" s="12">
        <v>17</v>
      </c>
      <c r="C29" s="13" t="s">
        <v>66</v>
      </c>
      <c r="D29" s="14">
        <v>3</v>
      </c>
      <c r="E29" s="15">
        <f t="shared" si="0"/>
        <v>5.076142131979695E-3</v>
      </c>
    </row>
    <row r="30" spans="1:5" ht="20.100000000000001" customHeight="1" x14ac:dyDescent="0.3">
      <c r="A30" s="11"/>
      <c r="B30" s="12">
        <v>18</v>
      </c>
      <c r="C30" s="13" t="s">
        <v>70</v>
      </c>
      <c r="D30" s="14">
        <v>3</v>
      </c>
      <c r="E30" s="15">
        <f t="shared" si="0"/>
        <v>5.076142131979695E-3</v>
      </c>
    </row>
    <row r="31" spans="1:5" ht="20.100000000000001" customHeight="1" x14ac:dyDescent="0.3">
      <c r="A31" s="11"/>
      <c r="B31" s="12">
        <v>19</v>
      </c>
      <c r="C31" s="13" t="s">
        <v>63</v>
      </c>
      <c r="D31" s="14">
        <v>2</v>
      </c>
      <c r="E31" s="15">
        <f t="shared" si="0"/>
        <v>3.3840947546531302E-3</v>
      </c>
    </row>
    <row r="32" spans="1:5" ht="20.100000000000001" customHeight="1" x14ac:dyDescent="0.3">
      <c r="A32" s="11"/>
      <c r="B32" s="12">
        <v>20</v>
      </c>
      <c r="C32" s="13" t="s">
        <v>65</v>
      </c>
      <c r="D32" s="14">
        <v>2</v>
      </c>
      <c r="E32" s="15">
        <f t="shared" si="0"/>
        <v>3.3840947546531302E-3</v>
      </c>
    </row>
    <row r="33" spans="1:5" ht="20.100000000000001" customHeight="1" x14ac:dyDescent="0.3">
      <c r="A33" s="11"/>
      <c r="B33" s="12">
        <v>21</v>
      </c>
      <c r="C33" s="13" t="s">
        <v>71</v>
      </c>
      <c r="D33" s="14">
        <v>2</v>
      </c>
      <c r="E33" s="15">
        <f t="shared" si="0"/>
        <v>3.3840947546531302E-3</v>
      </c>
    </row>
    <row r="34" spans="1:5" ht="20.100000000000001" customHeight="1" x14ac:dyDescent="0.3">
      <c r="A34" s="11"/>
      <c r="B34" s="12">
        <v>22</v>
      </c>
      <c r="C34" s="13" t="s">
        <v>72</v>
      </c>
      <c r="D34" s="14">
        <v>2</v>
      </c>
      <c r="E34" s="15">
        <f t="shared" si="0"/>
        <v>3.3840947546531302E-3</v>
      </c>
    </row>
    <row r="35" spans="1:5" ht="20.100000000000001" customHeight="1" x14ac:dyDescent="0.3">
      <c r="A35" s="11"/>
      <c r="B35" s="12">
        <v>23</v>
      </c>
      <c r="C35" s="13" t="s">
        <v>75</v>
      </c>
      <c r="D35" s="14">
        <v>2</v>
      </c>
      <c r="E35" s="15">
        <f t="shared" si="0"/>
        <v>3.3840947546531302E-3</v>
      </c>
    </row>
    <row r="36" spans="1:5" ht="20.100000000000001" customHeight="1" x14ac:dyDescent="0.3">
      <c r="A36" s="11"/>
      <c r="B36" s="12">
        <v>24</v>
      </c>
      <c r="C36" s="13" t="s">
        <v>80</v>
      </c>
      <c r="D36" s="14">
        <v>2</v>
      </c>
      <c r="E36" s="15">
        <f t="shared" si="0"/>
        <v>3.3840947546531302E-3</v>
      </c>
    </row>
    <row r="37" spans="1:5" ht="20.100000000000001" customHeight="1" x14ac:dyDescent="0.3">
      <c r="A37" s="11"/>
      <c r="B37" s="12">
        <v>25</v>
      </c>
      <c r="C37" s="13" t="s">
        <v>149</v>
      </c>
      <c r="D37" s="14">
        <v>2</v>
      </c>
      <c r="E37" s="15">
        <f t="shared" si="0"/>
        <v>3.3840947546531302E-3</v>
      </c>
    </row>
    <row r="38" spans="1:5" ht="20.100000000000001" customHeight="1" x14ac:dyDescent="0.3">
      <c r="A38" s="11"/>
      <c r="B38" s="12">
        <v>26</v>
      </c>
      <c r="C38" s="13" t="s">
        <v>86</v>
      </c>
      <c r="D38" s="14">
        <v>2</v>
      </c>
      <c r="E38" s="15">
        <f t="shared" si="0"/>
        <v>3.3840947546531302E-3</v>
      </c>
    </row>
    <row r="39" spans="1:5" ht="20.100000000000001" customHeight="1" x14ac:dyDescent="0.3">
      <c r="A39" s="11"/>
      <c r="B39" s="12">
        <v>27</v>
      </c>
      <c r="C39" s="13" t="s">
        <v>148</v>
      </c>
      <c r="D39" s="14">
        <v>1</v>
      </c>
      <c r="E39" s="15">
        <f t="shared" si="0"/>
        <v>1.6920473773265651E-3</v>
      </c>
    </row>
    <row r="40" spans="1:5" ht="20.100000000000001" customHeight="1" x14ac:dyDescent="0.3">
      <c r="A40" s="11"/>
      <c r="B40" s="12">
        <v>28</v>
      </c>
      <c r="C40" s="13" t="s">
        <v>81</v>
      </c>
      <c r="D40" s="14">
        <v>1</v>
      </c>
      <c r="E40" s="15">
        <f t="shared" si="0"/>
        <v>1.6920473773265651E-3</v>
      </c>
    </row>
    <row r="41" spans="1:5" ht="20.100000000000001" customHeight="1" x14ac:dyDescent="0.3">
      <c r="A41" s="11"/>
      <c r="B41" s="12">
        <v>29</v>
      </c>
      <c r="C41" s="13" t="s">
        <v>82</v>
      </c>
      <c r="D41" s="14">
        <v>1</v>
      </c>
      <c r="E41" s="15">
        <f t="shared" si="0"/>
        <v>1.6920473773265651E-3</v>
      </c>
    </row>
    <row r="42" spans="1:5" ht="20.100000000000001" customHeight="1" x14ac:dyDescent="0.3">
      <c r="A42" s="11"/>
      <c r="B42" s="12">
        <v>30</v>
      </c>
      <c r="C42" s="13" t="s">
        <v>87</v>
      </c>
      <c r="D42" s="14">
        <v>1</v>
      </c>
      <c r="E42" s="15">
        <f t="shared" si="0"/>
        <v>1.6920473773265651E-3</v>
      </c>
    </row>
    <row r="43" spans="1:5" ht="20.100000000000001" customHeight="1" x14ac:dyDescent="0.3">
      <c r="A43" s="11"/>
      <c r="B43" s="12">
        <v>31</v>
      </c>
      <c r="C43" s="13" t="s">
        <v>89</v>
      </c>
      <c r="D43" s="14">
        <v>1</v>
      </c>
      <c r="E43" s="15">
        <f t="shared" si="0"/>
        <v>1.6920473773265651E-3</v>
      </c>
    </row>
    <row r="44" spans="1:5" ht="20.100000000000001" customHeight="1" x14ac:dyDescent="0.3">
      <c r="A44" s="11"/>
      <c r="B44" s="12">
        <v>32</v>
      </c>
      <c r="C44" s="13" t="s">
        <v>68</v>
      </c>
      <c r="D44" s="14"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">
        <v>146</v>
      </c>
      <c r="D45" s="14">
        <v>0</v>
      </c>
      <c r="E45" s="15">
        <f t="shared" si="0"/>
        <v>0</v>
      </c>
    </row>
    <row r="46" spans="1:5" ht="20.100000000000001" customHeight="1" x14ac:dyDescent="0.3">
      <c r="A46" s="11"/>
      <c r="B46" s="12">
        <v>34</v>
      </c>
      <c r="C46" s="13" t="s">
        <v>76</v>
      </c>
      <c r="D46" s="14"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">
        <v>78</v>
      </c>
      <c r="D47" s="14"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">
        <v>150</v>
      </c>
      <c r="D48" s="14"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">
        <v>84</v>
      </c>
      <c r="D49" s="14">
        <v>0</v>
      </c>
      <c r="E49" s="15">
        <f t="shared" si="0"/>
        <v>0</v>
      </c>
    </row>
    <row r="50" spans="1:5" ht="20.100000000000001" customHeight="1" x14ac:dyDescent="0.3">
      <c r="A50" s="11"/>
      <c r="B50" s="12">
        <v>38</v>
      </c>
      <c r="C50" s="13" t="s">
        <v>85</v>
      </c>
      <c r="D50" s="14"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">
        <v>88</v>
      </c>
      <c r="D51" s="14">
        <v>0</v>
      </c>
      <c r="E51" s="15">
        <f t="shared" si="0"/>
        <v>0</v>
      </c>
    </row>
    <row r="52" spans="1:5" ht="20.100000000000001" customHeight="1" x14ac:dyDescent="0.3">
      <c r="A52" s="11"/>
      <c r="B52" s="12">
        <v>40</v>
      </c>
      <c r="C52" s="13" t="s">
        <v>90</v>
      </c>
      <c r="D52" s="14">
        <v>0</v>
      </c>
      <c r="E52" s="15">
        <f t="shared" si="0"/>
        <v>0</v>
      </c>
    </row>
    <row r="53" spans="1:5" ht="20.100000000000001" customHeight="1" x14ac:dyDescent="0.3">
      <c r="A53" s="11"/>
      <c r="B53" s="12">
        <v>41</v>
      </c>
      <c r="C53" s="13" t="s">
        <v>91</v>
      </c>
      <c r="D53" s="14">
        <v>0</v>
      </c>
      <c r="E53" s="15">
        <f t="shared" si="0"/>
        <v>0</v>
      </c>
    </row>
    <row r="54" spans="1:5" ht="20.100000000000001" customHeight="1" x14ac:dyDescent="0.3">
      <c r="A54" s="11"/>
      <c r="B54" s="12">
        <v>42</v>
      </c>
      <c r="C54" s="13" t="s">
        <v>92</v>
      </c>
      <c r="D54" s="14">
        <v>0</v>
      </c>
      <c r="E54" s="15">
        <f t="shared" si="0"/>
        <v>0</v>
      </c>
    </row>
    <row r="55" spans="1:5" ht="20.100000000000001" customHeight="1" x14ac:dyDescent="0.3">
      <c r="A55" s="11"/>
      <c r="B55" s="12">
        <v>43</v>
      </c>
      <c r="C55" s="13" t="s">
        <v>93</v>
      </c>
      <c r="D55" s="14"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">
        <v>94</v>
      </c>
      <c r="D56" s="14">
        <v>0</v>
      </c>
      <c r="E56" s="15">
        <f t="shared" si="0"/>
        <v>0</v>
      </c>
    </row>
    <row r="57" spans="1:5" ht="20.100000000000001" customHeight="1" x14ac:dyDescent="0.3">
      <c r="A57" s="11"/>
      <c r="B57" s="12">
        <v>45</v>
      </c>
      <c r="C57" s="13" t="s">
        <v>95</v>
      </c>
      <c r="D57" s="14"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">
        <v>96</v>
      </c>
      <c r="D58" s="14">
        <v>0</v>
      </c>
      <c r="E58" s="15">
        <f t="shared" si="0"/>
        <v>0</v>
      </c>
    </row>
    <row r="59" spans="1:5" ht="20.100000000000001" customHeight="1" x14ac:dyDescent="0.3">
      <c r="A59" s="11"/>
      <c r="B59" s="12">
        <v>47</v>
      </c>
      <c r="C59" s="13" t="s">
        <v>99</v>
      </c>
      <c r="D59" s="14">
        <v>0</v>
      </c>
      <c r="E59" s="15">
        <f t="shared" si="0"/>
        <v>0</v>
      </c>
    </row>
    <row r="60" spans="1:5" ht="20.100000000000001" customHeight="1" x14ac:dyDescent="0.3">
      <c r="A60" s="11"/>
      <c r="B60" s="12">
        <v>48</v>
      </c>
      <c r="C60" s="13" t="s">
        <v>151</v>
      </c>
      <c r="D60" s="14">
        <v>0</v>
      </c>
      <c r="E60" s="15">
        <f t="shared" si="0"/>
        <v>0</v>
      </c>
    </row>
    <row r="61" spans="1:5" ht="20.100000000000001" customHeight="1" x14ac:dyDescent="0.3">
      <c r="A61" s="11"/>
      <c r="B61" s="12">
        <v>49</v>
      </c>
      <c r="C61" s="13" t="s">
        <v>98</v>
      </c>
      <c r="D61" s="14"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">
        <v>101</v>
      </c>
      <c r="D62" s="14">
        <v>0</v>
      </c>
      <c r="E62" s="15">
        <f t="shared" si="0"/>
        <v>0</v>
      </c>
    </row>
    <row r="63" spans="1:5" ht="20.100000000000001" customHeight="1" x14ac:dyDescent="0.3">
      <c r="A63" s="11"/>
      <c r="B63" s="12">
        <v>51</v>
      </c>
      <c r="C63" s="13" t="s">
        <v>100</v>
      </c>
      <c r="D63" s="14">
        <v>0</v>
      </c>
      <c r="E63" s="15">
        <f t="shared" si="0"/>
        <v>0</v>
      </c>
    </row>
    <row r="64" spans="1:5" ht="20.100000000000001" customHeight="1" x14ac:dyDescent="0.25">
      <c r="A64" s="11"/>
      <c r="B64" s="12"/>
      <c r="C64" s="25" t="s">
        <v>103</v>
      </c>
      <c r="D64" s="14">
        <v>43</v>
      </c>
      <c r="E64" s="15">
        <f t="shared" si="0"/>
        <v>7.2758037225042302E-2</v>
      </c>
    </row>
    <row r="65" spans="1:5" ht="20.100000000000001" customHeight="1" thickBot="1" x14ac:dyDescent="0.4">
      <c r="A65" s="11"/>
      <c r="B65" s="66" t="s">
        <v>2</v>
      </c>
      <c r="C65" s="39"/>
      <c r="D65" s="19">
        <f>SUM(D13:D64)</f>
        <v>591</v>
      </c>
      <c r="E65" s="16">
        <f>SUM(E13:E64)</f>
        <v>1.0000000000000002</v>
      </c>
    </row>
    <row r="66" spans="1:5" x14ac:dyDescent="0.25">
      <c r="B66" s="51" t="s">
        <v>116</v>
      </c>
      <c r="C66" s="8"/>
    </row>
  </sheetData>
  <autoFilter ref="B12:E59">
    <sortState ref="B13:E66">
      <sortCondition descending="1" ref="D12:D61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{A79E7395-D5B4-40CB-8D0B-72D565C7FEA6}</x14:id>
        </ext>
      </extLst>
    </cfRule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{3B77412D-B147-4A2C-BCBF-C4D825BD2FD8}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{EAF810C8-C8C5-466B-A8E4-06BEF18D993D}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{39C94D08-B491-47FA-880E-D71DE9477C67}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{4F9C9C00-7EE4-4B6D-838D-05534605C257}</x14:id>
        </ext>
      </extLst>
    </cfRule>
  </conditionalFormatting>
  <conditionalFormatting sqref="E13:E6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{B2BB8CF2-26DF-4996-8C2D-60AC73F61531}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9E7395-D5B4-40CB-8D0B-72D565C7FE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B77412D-B147-4A2C-BCBF-C4D825BD2F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F810C8-C8C5-466B-A8E4-06BEF18D993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39C94D08-B491-47FA-880E-D71DE9477C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F9C9C00-7EE4-4B6D-838D-05534605C2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B2BB8CF2-26DF-4996-8C2D-60AC73F615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E13:E65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140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CONTENEDOR!AK5</f>
        <v>687</v>
      </c>
      <c r="E13" s="15">
        <f>D13/$D$65</f>
        <v>1.2931034482758621E-2</v>
      </c>
    </row>
    <row r="14" spans="1:11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CONTENEDOR!AK6</f>
        <v>42</v>
      </c>
      <c r="E14" s="15">
        <f t="shared" ref="E14:E65" si="0">D14/$D$65</f>
        <v>7.905435928324048E-4</v>
      </c>
    </row>
    <row r="15" spans="1:11" ht="20.100000000000001" customHeight="1" x14ac:dyDescent="0.3">
      <c r="A15" s="11"/>
      <c r="B15" s="12">
        <v>3</v>
      </c>
      <c r="C15" s="13" t="str">
        <f>CONTENEDOR!F7</f>
        <v>Agresión sexual</v>
      </c>
      <c r="D15" s="14">
        <f>CONTENEDOR!AK7</f>
        <v>370</v>
      </c>
      <c r="E15" s="15">
        <f t="shared" si="0"/>
        <v>6.9643126035235656E-3</v>
      </c>
    </row>
    <row r="16" spans="1:11" ht="20.100000000000001" customHeight="1" x14ac:dyDescent="0.3">
      <c r="A16" s="11"/>
      <c r="B16" s="12">
        <v>4</v>
      </c>
      <c r="C16" s="13" t="str">
        <f>CONTENEDOR!F9</f>
        <v>Asesinato</v>
      </c>
      <c r="D16" s="14">
        <f>CONTENEDOR!AK9</f>
        <v>28</v>
      </c>
      <c r="E16" s="15">
        <f t="shared" si="0"/>
        <v>5.2702906188826983E-4</v>
      </c>
    </row>
    <row r="17" spans="1:5" ht="20.100000000000001" customHeight="1" x14ac:dyDescent="0.3">
      <c r="A17" s="11"/>
      <c r="B17" s="12">
        <v>5</v>
      </c>
      <c r="C17" s="13" t="str">
        <f>CONTENEDOR!F10</f>
        <v>Asociación de malhechores</v>
      </c>
      <c r="D17" s="14">
        <f>CONTENEDOR!AK10</f>
        <v>249</v>
      </c>
      <c r="E17" s="15">
        <f t="shared" si="0"/>
        <v>4.6867941575063996E-3</v>
      </c>
    </row>
    <row r="18" spans="1:5" ht="20.100000000000001" customHeight="1" x14ac:dyDescent="0.3">
      <c r="A18" s="11"/>
      <c r="B18" s="12">
        <v>6</v>
      </c>
      <c r="C18" s="13" t="str">
        <f>CONTENEDOR!F8</f>
        <v>Amenazas</v>
      </c>
      <c r="D18" s="14">
        <f>CONTENEDOR!AK8</f>
        <v>1247</v>
      </c>
      <c r="E18" s="15">
        <f t="shared" si="0"/>
        <v>2.3471615720524017E-2</v>
      </c>
    </row>
    <row r="19" spans="1:5" ht="20.100000000000001" customHeight="1" x14ac:dyDescent="0.3">
      <c r="A19" s="11"/>
      <c r="B19" s="12">
        <v>7</v>
      </c>
      <c r="C19" s="13" t="str">
        <f>CONTENEDOR!F12</f>
        <v>Código menor NNA</v>
      </c>
      <c r="D19" s="14">
        <f>CONTENEDOR!AK12</f>
        <v>1224</v>
      </c>
      <c r="E19" s="15">
        <f t="shared" si="0"/>
        <v>2.3038698991115797E-2</v>
      </c>
    </row>
    <row r="20" spans="1:5" ht="20.100000000000001" customHeight="1" x14ac:dyDescent="0.3">
      <c r="A20" s="11"/>
      <c r="B20" s="12">
        <v>8</v>
      </c>
      <c r="C20" s="13" t="str">
        <f>CONTENEDOR!F15</f>
        <v>Crímenes y delitos de alta tecnología</v>
      </c>
      <c r="D20" s="14">
        <f>CONTENEDOR!AK15</f>
        <v>387</v>
      </c>
      <c r="E20" s="15">
        <f t="shared" si="0"/>
        <v>7.2842945339557296E-3</v>
      </c>
    </row>
    <row r="21" spans="1:5" ht="20.100000000000001" customHeight="1" x14ac:dyDescent="0.3">
      <c r="A21" s="11"/>
      <c r="B21" s="12">
        <v>9</v>
      </c>
      <c r="C21" s="13" t="str">
        <f>CONTENEDOR!F13</f>
        <v>Complicidad</v>
      </c>
      <c r="D21" s="14">
        <f>CONTENEDOR!AK13</f>
        <v>17</v>
      </c>
      <c r="E21" s="15">
        <f t="shared" si="0"/>
        <v>3.1998193043216382E-4</v>
      </c>
    </row>
    <row r="22" spans="1:5" ht="20.100000000000001" customHeight="1" x14ac:dyDescent="0.3">
      <c r="A22" s="11"/>
      <c r="B22" s="12">
        <v>10</v>
      </c>
      <c r="C22" s="13" t="str">
        <f>CONTENEDOR!F11</f>
        <v>Código del trabajo</v>
      </c>
      <c r="D22" s="14">
        <f>CONTENEDOR!AK11</f>
        <v>82</v>
      </c>
      <c r="E22" s="15">
        <f t="shared" si="0"/>
        <v>1.5434422526727901E-3</v>
      </c>
    </row>
    <row r="23" spans="1:5" ht="20.100000000000001" customHeight="1" x14ac:dyDescent="0.3">
      <c r="A23" s="11"/>
      <c r="B23" s="12">
        <v>11</v>
      </c>
      <c r="C23" s="13" t="str">
        <f>CONTENEDOR!F16</f>
        <v>Daños a la cosa ajena</v>
      </c>
      <c r="D23" s="14">
        <f>CONTENEDOR!AK16</f>
        <v>14</v>
      </c>
      <c r="E23" s="15">
        <f t="shared" si="0"/>
        <v>2.6351453094413492E-4</v>
      </c>
    </row>
    <row r="24" spans="1:5" ht="20.100000000000001" customHeight="1" x14ac:dyDescent="0.3">
      <c r="A24" s="11"/>
      <c r="B24" s="12">
        <v>12</v>
      </c>
      <c r="C24" s="13" t="str">
        <f>CONTENEDOR!F17</f>
        <v>Derechos humanos</v>
      </c>
      <c r="D24" s="14">
        <f>CONTENEDOR!AK17</f>
        <v>33</v>
      </c>
      <c r="E24" s="15">
        <f t="shared" si="0"/>
        <v>6.2114139436831803E-4</v>
      </c>
    </row>
    <row r="25" spans="1:5" ht="20.100000000000001" customHeight="1" x14ac:dyDescent="0.3">
      <c r="A25" s="11"/>
      <c r="B25" s="12">
        <v>13</v>
      </c>
      <c r="C25" s="13" t="str">
        <f>CONTENEDOR!F23</f>
        <v>Droga simple posesión</v>
      </c>
      <c r="D25" s="14">
        <f>CONTENEDOR!AK23</f>
        <v>347</v>
      </c>
      <c r="E25" s="15">
        <f t="shared" si="0"/>
        <v>6.5313958741153441E-3</v>
      </c>
    </row>
    <row r="26" spans="1:5" ht="20.100000000000001" customHeight="1" x14ac:dyDescent="0.3">
      <c r="A26" s="11"/>
      <c r="B26" s="12">
        <v>14</v>
      </c>
      <c r="C26" s="13" t="str">
        <f>CONTENEDOR!F18</f>
        <v>Desfalco</v>
      </c>
      <c r="D26" s="14">
        <f>CONTENEDOR!AK18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CONTENEDOR!F22</f>
        <v>Droga sanciones y circunstancias agravantes</v>
      </c>
      <c r="D27" s="14">
        <f>CONTENEDOR!AK22</f>
        <v>67</v>
      </c>
      <c r="E27" s="15">
        <f t="shared" si="0"/>
        <v>1.2611052552326458E-3</v>
      </c>
    </row>
    <row r="28" spans="1:5" ht="20.100000000000001" customHeight="1" x14ac:dyDescent="0.3">
      <c r="A28" s="11"/>
      <c r="B28" s="12">
        <v>16</v>
      </c>
      <c r="C28" s="13" t="str">
        <f>CONTENEDOR!F14</f>
        <v>Contrabando</v>
      </c>
      <c r="D28" s="14">
        <f>CONTENEDOR!AK14</f>
        <v>1</v>
      </c>
      <c r="E28" s="15">
        <f t="shared" si="0"/>
        <v>1.8822466496009638E-5</v>
      </c>
    </row>
    <row r="29" spans="1:5" ht="20.100000000000001" customHeight="1" x14ac:dyDescent="0.3">
      <c r="A29" s="11"/>
      <c r="B29" s="12">
        <v>17</v>
      </c>
      <c r="C29" s="13" t="str">
        <f>CONTENEDOR!F20</f>
        <v>Droga delitos y sanciones</v>
      </c>
      <c r="D29" s="14">
        <f>CONTENEDOR!AK20</f>
        <v>4</v>
      </c>
      <c r="E29" s="15">
        <f t="shared" si="0"/>
        <v>7.5289865984038551E-5</v>
      </c>
    </row>
    <row r="30" spans="1:5" ht="20.100000000000001" customHeight="1" x14ac:dyDescent="0.3">
      <c r="A30" s="11"/>
      <c r="B30" s="12">
        <v>18</v>
      </c>
      <c r="C30" s="13" t="str">
        <f>CONTENEDOR!F25</f>
        <v>Droga uso y tráfico</v>
      </c>
      <c r="D30" s="14">
        <f>CONTENEDOR!AK25</f>
        <v>42</v>
      </c>
      <c r="E30" s="15">
        <f t="shared" si="0"/>
        <v>7.905435928324048E-4</v>
      </c>
    </row>
    <row r="31" spans="1:5" ht="20.100000000000001" customHeight="1" x14ac:dyDescent="0.3">
      <c r="A31" s="11"/>
      <c r="B31" s="12">
        <v>19</v>
      </c>
      <c r="C31" s="13" t="str">
        <f>CONTENEDOR!F24</f>
        <v xml:space="preserve">Droga traficante de droga </v>
      </c>
      <c r="D31" s="14">
        <f>CONTENEDOR!AK24</f>
        <v>932</v>
      </c>
      <c r="E31" s="15">
        <f t="shared" si="0"/>
        <v>1.7542538774280983E-2</v>
      </c>
    </row>
    <row r="32" spans="1:5" ht="20.100000000000001" customHeight="1" x14ac:dyDescent="0.3">
      <c r="A32" s="11"/>
      <c r="B32" s="12">
        <v>20</v>
      </c>
      <c r="C32" s="13" t="str">
        <f>CONTENEDOR!F19</f>
        <v>Droga sanciones y circunstancias agravantes</v>
      </c>
      <c r="D32" s="14">
        <f>CONTENEDOR!AK19</f>
        <v>18</v>
      </c>
      <c r="E32" s="15">
        <f t="shared" si="0"/>
        <v>3.3880439692817349E-4</v>
      </c>
    </row>
    <row r="33" spans="1:5" ht="20.100000000000001" customHeight="1" x14ac:dyDescent="0.3">
      <c r="A33" s="11"/>
      <c r="B33" s="12">
        <v>21</v>
      </c>
      <c r="C33" s="13" t="str">
        <f>CONTENEDOR!F27</f>
        <v>Estafa</v>
      </c>
      <c r="D33" s="14">
        <f>CONTENEDOR!AK27</f>
        <v>558</v>
      </c>
      <c r="E33" s="15">
        <f t="shared" si="0"/>
        <v>1.0502936304773378E-2</v>
      </c>
    </row>
    <row r="34" spans="1:5" ht="20.100000000000001" customHeight="1" x14ac:dyDescent="0.3">
      <c r="A34" s="11"/>
      <c r="B34" s="12">
        <v>22</v>
      </c>
      <c r="C34" s="13" t="str">
        <f>CONTENEDOR!F28</f>
        <v>Falsificación</v>
      </c>
      <c r="D34" s="14">
        <f>CONTENEDOR!AK28</f>
        <v>213</v>
      </c>
      <c r="E34" s="15">
        <f t="shared" si="0"/>
        <v>4.009185363650053E-3</v>
      </c>
    </row>
    <row r="35" spans="1:5" ht="20.100000000000001" customHeight="1" x14ac:dyDescent="0.3">
      <c r="A35" s="11"/>
      <c r="B35" s="12">
        <v>23</v>
      </c>
      <c r="C35" s="13" t="str">
        <f>CONTENEDOR!F26</f>
        <v>Envenenamiento</v>
      </c>
      <c r="D35" s="14">
        <f>CONTENEDOR!AK26</f>
        <v>3</v>
      </c>
      <c r="E35" s="15">
        <f t="shared" si="0"/>
        <v>5.6467399488028913E-5</v>
      </c>
    </row>
    <row r="36" spans="1:5" ht="20.100000000000001" customHeight="1" x14ac:dyDescent="0.3">
      <c r="A36" s="11"/>
      <c r="B36" s="12">
        <v>24</v>
      </c>
      <c r="C36" s="13" t="str">
        <f>CONTENEDOR!F29</f>
        <v>Golpes y heridas</v>
      </c>
      <c r="D36" s="14">
        <f>CONTENEDOR!AK29</f>
        <v>1567</v>
      </c>
      <c r="E36" s="15">
        <f t="shared" si="0"/>
        <v>2.9494804999247101E-2</v>
      </c>
    </row>
    <row r="37" spans="1:5" ht="20.100000000000001" customHeight="1" x14ac:dyDescent="0.3">
      <c r="A37" s="11"/>
      <c r="B37" s="12">
        <v>25</v>
      </c>
      <c r="C37" s="13" t="str">
        <f>CONTENEDOR!F35</f>
        <v>Ley de electricidad</v>
      </c>
      <c r="D37" s="14">
        <f>CONTENEDOR!AK35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CONTENEDOR!F33</f>
        <v>Lavado de activo</v>
      </c>
      <c r="D38" s="14">
        <f>CONTENEDOR!AK33</f>
        <v>54</v>
      </c>
      <c r="E38" s="15">
        <f t="shared" si="0"/>
        <v>1.0164131907845204E-3</v>
      </c>
    </row>
    <row r="39" spans="1:5" ht="20.100000000000001" customHeight="1" x14ac:dyDescent="0.3">
      <c r="A39" s="11"/>
      <c r="B39" s="12">
        <v>27</v>
      </c>
      <c r="C39" s="13" t="str">
        <f>CONTENEDOR!F44</f>
        <v>Robo calificado</v>
      </c>
      <c r="D39" s="14">
        <f>CONTENEDOR!AK44</f>
        <v>12527</v>
      </c>
      <c r="E39" s="15">
        <f t="shared" si="0"/>
        <v>0.23578903779551272</v>
      </c>
    </row>
    <row r="40" spans="1:5" ht="20.100000000000001" customHeight="1" x14ac:dyDescent="0.3">
      <c r="A40" s="11"/>
      <c r="B40" s="12">
        <v>28</v>
      </c>
      <c r="C40" s="13" t="str">
        <f>CONTENEDOR!F39</f>
        <v>Ley general de salud</v>
      </c>
      <c r="D40" s="14">
        <f>CONTENEDOR!AK39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CONTENEDOR!F30</f>
        <v>Homicidio</v>
      </c>
      <c r="D41" s="14">
        <f>CONTENEDOR!AK30</f>
        <v>146</v>
      </c>
      <c r="E41" s="15">
        <f t="shared" si="0"/>
        <v>2.748080108417407E-3</v>
      </c>
    </row>
    <row r="42" spans="1:5" ht="20.100000000000001" customHeight="1" x14ac:dyDescent="0.3">
      <c r="A42" s="11"/>
      <c r="B42" s="12">
        <v>30</v>
      </c>
      <c r="C42" s="13" t="str">
        <f>CONTENEDOR!F32</f>
        <v>Incesto</v>
      </c>
      <c r="D42" s="14">
        <f>CONTENEDOR!AK32</f>
        <v>51</v>
      </c>
      <c r="E42" s="15">
        <f t="shared" si="0"/>
        <v>9.5994579129649146E-4</v>
      </c>
    </row>
    <row r="43" spans="1:5" ht="20.100000000000001" customHeight="1" x14ac:dyDescent="0.3">
      <c r="A43" s="11"/>
      <c r="B43" s="12">
        <v>31</v>
      </c>
      <c r="C43" s="13" t="str">
        <f>CONTENEDOR!F37</f>
        <v>Ley de tránsito</v>
      </c>
      <c r="D43" s="14">
        <f>CONTENEDOR!AK37</f>
        <v>72</v>
      </c>
      <c r="E43" s="15">
        <f t="shared" si="0"/>
        <v>1.355217587712694E-3</v>
      </c>
    </row>
    <row r="44" spans="1:5" ht="20.100000000000001" customHeight="1" x14ac:dyDescent="0.3">
      <c r="A44" s="11"/>
      <c r="B44" s="12">
        <v>32</v>
      </c>
      <c r="C44" s="13" t="str">
        <f>CONTENEDOR!F36</f>
        <v xml:space="preserve">Ley de medio ambiente </v>
      </c>
      <c r="D44" s="14">
        <f>CONTENEDOR!AK36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CONTENEDOR!F41</f>
        <v>Porte y tenencia de armas</v>
      </c>
      <c r="D45" s="14">
        <f>CONTENEDOR!AK41</f>
        <v>228</v>
      </c>
      <c r="E45" s="15">
        <f t="shared" si="0"/>
        <v>4.2915223610901975E-3</v>
      </c>
    </row>
    <row r="46" spans="1:5" ht="20.100000000000001" customHeight="1" x14ac:dyDescent="0.3">
      <c r="A46" s="11"/>
      <c r="B46" s="12">
        <v>34</v>
      </c>
      <c r="C46" s="13" t="str">
        <f>CONTENEDOR!F51</f>
        <v>Tentativa de robo</v>
      </c>
      <c r="D46" s="14">
        <f>CONTENEDOR!AK51</f>
        <v>267</v>
      </c>
      <c r="E46" s="15">
        <f t="shared" si="0"/>
        <v>5.0255985544345729E-3</v>
      </c>
    </row>
    <row r="47" spans="1:5" ht="20.100000000000001" customHeight="1" x14ac:dyDescent="0.3">
      <c r="A47" s="11"/>
      <c r="B47" s="12">
        <v>35</v>
      </c>
      <c r="C47" s="13" t="str">
        <f>CONTENEDOR!F34</f>
        <v xml:space="preserve">Ley de derechos de autor </v>
      </c>
      <c r="D47" s="14">
        <f>CONTENEDOR!AK34</f>
        <v>30</v>
      </c>
      <c r="E47" s="15">
        <f t="shared" si="0"/>
        <v>5.6467399488028907E-4</v>
      </c>
    </row>
    <row r="48" spans="1:5" ht="20.100000000000001" customHeight="1" x14ac:dyDescent="0.3">
      <c r="A48" s="11"/>
      <c r="B48" s="12">
        <v>36</v>
      </c>
      <c r="C48" s="13" t="str">
        <f>CONTENEDOR!F31</f>
        <v>Incendio</v>
      </c>
      <c r="D48" s="14">
        <f>CONTENEDOR!AK31</f>
        <v>73</v>
      </c>
      <c r="E48" s="15">
        <f t="shared" si="0"/>
        <v>1.3740400542087035E-3</v>
      </c>
    </row>
    <row r="49" spans="1:5" ht="20.100000000000001" customHeight="1" x14ac:dyDescent="0.3">
      <c r="A49" s="11"/>
      <c r="B49" s="12">
        <v>37</v>
      </c>
      <c r="C49" s="13" t="str">
        <f>CONTENEDOR!F40</f>
        <v>Otros</v>
      </c>
      <c r="D49" s="14">
        <f>CONTENEDOR!AK40</f>
        <v>9479</v>
      </c>
      <c r="E49" s="15">
        <f t="shared" si="0"/>
        <v>0.17841815991567536</v>
      </c>
    </row>
    <row r="50" spans="1:5" ht="20.100000000000001" customHeight="1" x14ac:dyDescent="0.3">
      <c r="A50" s="11"/>
      <c r="B50" s="12">
        <v>38</v>
      </c>
      <c r="C50" s="13" t="str">
        <f>CONTENEDOR!F21</f>
        <v>Droga distribución de droga</v>
      </c>
      <c r="D50" s="14">
        <f>CONTENEDOR!AK21</f>
        <v>649</v>
      </c>
      <c r="E50" s="15">
        <f t="shared" si="0"/>
        <v>1.2215780755910255E-2</v>
      </c>
    </row>
    <row r="51" spans="1:5" ht="20.100000000000001" customHeight="1" x14ac:dyDescent="0.3">
      <c r="A51" s="11"/>
      <c r="B51" s="12">
        <v>39</v>
      </c>
      <c r="C51" s="13" t="str">
        <f>CONTENEDOR!F47</f>
        <v>Seducción</v>
      </c>
      <c r="D51" s="14">
        <f>CONTENEDOR!AK47</f>
        <v>40</v>
      </c>
      <c r="E51" s="15">
        <f t="shared" si="0"/>
        <v>7.5289865984038546E-4</v>
      </c>
    </row>
    <row r="52" spans="1:5" ht="20.100000000000001" customHeight="1" x14ac:dyDescent="0.3">
      <c r="A52" s="11"/>
      <c r="B52" s="12">
        <v>40</v>
      </c>
      <c r="C52" s="13" t="str">
        <f>CONTENEDOR!F38</f>
        <v>Ley general de migración</v>
      </c>
      <c r="D52" s="14">
        <f>CONTENEDOR!AK38</f>
        <v>4</v>
      </c>
      <c r="E52" s="15">
        <f t="shared" si="0"/>
        <v>7.5289865984038551E-5</v>
      </c>
    </row>
    <row r="53" spans="1:5" ht="20.100000000000001" customHeight="1" x14ac:dyDescent="0.3">
      <c r="A53" s="11"/>
      <c r="B53" s="12">
        <v>41</v>
      </c>
      <c r="C53" s="13" t="str">
        <f>CONTENEDOR!F43</f>
        <v>Rebelión</v>
      </c>
      <c r="D53" s="14">
        <f>CONTENEDOR!AK43</f>
        <v>1</v>
      </c>
      <c r="E53" s="15">
        <f t="shared" si="0"/>
        <v>1.8822466496009638E-5</v>
      </c>
    </row>
    <row r="54" spans="1:5" ht="20.100000000000001" customHeight="1" x14ac:dyDescent="0.3">
      <c r="A54" s="11"/>
      <c r="B54" s="12">
        <v>42</v>
      </c>
      <c r="C54" s="13" t="str">
        <f>CONTENEDOR!F46</f>
        <v>Secuestro</v>
      </c>
      <c r="D54" s="14">
        <f>CONTENEDOR!AK46</f>
        <v>10</v>
      </c>
      <c r="E54" s="15">
        <f t="shared" si="0"/>
        <v>1.8822466496009636E-4</v>
      </c>
    </row>
    <row r="55" spans="1:5" ht="20.100000000000001" customHeight="1" x14ac:dyDescent="0.3">
      <c r="A55" s="11"/>
      <c r="B55" s="12">
        <v>43</v>
      </c>
      <c r="C55" s="13" t="str">
        <f>CONTENEDOR!F49</f>
        <v>Tentativa de estupro</v>
      </c>
      <c r="D55" s="14">
        <f>CONTENEDOR!AK49</f>
        <v>8</v>
      </c>
      <c r="E55" s="15">
        <f t="shared" si="0"/>
        <v>1.505797319680771E-4</v>
      </c>
    </row>
    <row r="56" spans="1:5" ht="20.100000000000001" customHeight="1" x14ac:dyDescent="0.3">
      <c r="A56" s="11"/>
      <c r="B56" s="12">
        <v>44</v>
      </c>
      <c r="C56" s="13" t="str">
        <f>CONTENEDOR!F42</f>
        <v xml:space="preserve">Propiedad industrial </v>
      </c>
      <c r="D56" s="14">
        <f>CONTENEDOR!AK42</f>
        <v>31</v>
      </c>
      <c r="E56" s="15">
        <f t="shared" si="0"/>
        <v>5.8349646137629879E-4</v>
      </c>
    </row>
    <row r="57" spans="1:5" ht="20.100000000000001" customHeight="1" x14ac:dyDescent="0.3">
      <c r="A57" s="11"/>
      <c r="B57" s="12">
        <v>45</v>
      </c>
      <c r="C57" s="13" t="str">
        <f>CONTENEDOR!F45</f>
        <v>Robo simple</v>
      </c>
      <c r="D57" s="14">
        <f>CONTENEDOR!AK45</f>
        <v>7531</v>
      </c>
      <c r="E57" s="15">
        <f t="shared" si="0"/>
        <v>0.14175199518144857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CONTENEDOR!AK50</f>
        <v>75</v>
      </c>
      <c r="E58" s="15">
        <f t="shared" si="0"/>
        <v>1.4116849872007227E-3</v>
      </c>
    </row>
    <row r="59" spans="1:5" ht="20.100000000000001" customHeight="1" x14ac:dyDescent="0.3">
      <c r="A59" s="11"/>
      <c r="B59" s="12">
        <v>47</v>
      </c>
      <c r="C59" s="13" t="str">
        <f>CONTENEDOR!F52</f>
        <v>Trabajo realizado y no pagado</v>
      </c>
      <c r="D59" s="14">
        <f>CONTENEDOR!AK52</f>
        <v>225</v>
      </c>
      <c r="E59" s="15">
        <f t="shared" si="0"/>
        <v>4.2350549616021679E-3</v>
      </c>
    </row>
    <row r="60" spans="1:5" ht="20.100000000000001" customHeight="1" x14ac:dyDescent="0.3">
      <c r="A60" s="11"/>
      <c r="B60" s="12">
        <v>48</v>
      </c>
      <c r="C60" s="13" t="str">
        <f>CONTENEDOR!F48</f>
        <v>Tentativa de asesinato</v>
      </c>
      <c r="D60" s="14">
        <f>CONTENEDOR!AK48</f>
        <v>8</v>
      </c>
      <c r="E60" s="15">
        <f t="shared" si="0"/>
        <v>1.505797319680771E-4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CONTENEDOR!AK53</f>
        <v>3</v>
      </c>
      <c r="E61" s="15">
        <f t="shared" si="0"/>
        <v>5.6467399488028913E-5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CONTENEDOR!AK54</f>
        <v>143</v>
      </c>
      <c r="E62" s="15">
        <f t="shared" si="0"/>
        <v>2.6916127089293782E-3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CONTENEDOR!AK55</f>
        <v>3862</v>
      </c>
      <c r="E63" s="15">
        <f t="shared" si="0"/>
        <v>7.2692365607589224E-2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CONTENEDOR!AK56</f>
        <v>9479</v>
      </c>
      <c r="E64" s="15">
        <f t="shared" si="0"/>
        <v>0.17841815991567536</v>
      </c>
    </row>
    <row r="65" spans="1:5" ht="20.100000000000001" customHeight="1" thickBot="1" x14ac:dyDescent="0.4">
      <c r="A65" s="11"/>
      <c r="B65" s="66" t="s">
        <v>2</v>
      </c>
      <c r="C65" s="39"/>
      <c r="D65" s="19">
        <f>SUM(D13:D64)</f>
        <v>53128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{AED982A1-A9C7-4E72-B11D-BA19B5551468}</x14:id>
        </ext>
      </extLst>
    </cfRule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{6087822A-CDD3-4718-AA32-1EBC71637489}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{88FD70F3-7AA4-4D71-9D5D-4051EDB3E795}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{A595E739-FB2F-4306-87FE-F51B6FF9B86B}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{052B6518-D264-4914-9ADE-7B1B4A1EAF45}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{138018B2-6254-4C3D-B5B9-62FBD95E36D7}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D982A1-A9C7-4E72-B11D-BA19B55514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87822A-CDD3-4718-AA32-1EBC716374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8FD70F3-7AA4-4D71-9D5D-4051EDB3E79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A595E739-FB2F-4306-87FE-F51B6FF9B8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2B6518-D264-4914-9ADE-7B1B4A1EAF4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138018B2-6254-4C3D-B5B9-62FBD95E36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25" workbookViewId="0">
      <selection activeCell="C15" sqref="C15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141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CONTENEDOR!AM5</f>
        <v>97</v>
      </c>
      <c r="E13" s="15">
        <f>D13/$D$65</f>
        <v>2.8613569321533923E-2</v>
      </c>
    </row>
    <row r="14" spans="1:11" ht="20.100000000000001" customHeight="1" x14ac:dyDescent="0.3">
      <c r="A14" s="11"/>
      <c r="B14" s="12">
        <v>2</v>
      </c>
      <c r="C14" s="13" t="str">
        <f>CONTENEDOR!F8</f>
        <v>Amenazas</v>
      </c>
      <c r="D14" s="14">
        <f>CONTENEDOR!AM8</f>
        <v>332</v>
      </c>
      <c r="E14" s="15">
        <f t="shared" ref="E14:E65" si="0">D14/$D$65</f>
        <v>9.7935103244837757E-2</v>
      </c>
    </row>
    <row r="15" spans="1:11" ht="20.100000000000001" customHeight="1" x14ac:dyDescent="0.3">
      <c r="A15" s="11"/>
      <c r="B15" s="12">
        <v>3</v>
      </c>
      <c r="C15" s="13" t="str">
        <f>CONTENEDOR!F7</f>
        <v>Agresión sexual</v>
      </c>
      <c r="D15" s="14">
        <f>CONTENEDOR!AM7</f>
        <v>50</v>
      </c>
      <c r="E15" s="15">
        <f t="shared" si="0"/>
        <v>1.4749262536873156E-2</v>
      </c>
    </row>
    <row r="16" spans="1:11" ht="20.100000000000001" customHeight="1" x14ac:dyDescent="0.3">
      <c r="A16" s="11"/>
      <c r="B16" s="12">
        <v>4</v>
      </c>
      <c r="C16" s="13" t="str">
        <f>CONTENEDOR!F10</f>
        <v>Asociación de malhechores</v>
      </c>
      <c r="D16" s="14">
        <f>CONTENEDOR!AM10</f>
        <v>64</v>
      </c>
      <c r="E16" s="15">
        <f t="shared" si="0"/>
        <v>1.887905604719764E-2</v>
      </c>
    </row>
    <row r="17" spans="1:5" ht="20.100000000000001" customHeight="1" x14ac:dyDescent="0.3">
      <c r="A17" s="11"/>
      <c r="B17" s="12">
        <v>5</v>
      </c>
      <c r="C17" s="13" t="str">
        <f>CONTENEDOR!F11</f>
        <v>Código del trabajo</v>
      </c>
      <c r="D17" s="14">
        <f>CONTENEDOR!AM11</f>
        <v>13</v>
      </c>
      <c r="E17" s="15">
        <f t="shared" si="0"/>
        <v>3.8348082595870206E-3</v>
      </c>
    </row>
    <row r="18" spans="1:5" ht="20.100000000000001" customHeight="1" x14ac:dyDescent="0.3">
      <c r="A18" s="11"/>
      <c r="B18" s="12">
        <v>6</v>
      </c>
      <c r="C18" s="13" t="str">
        <f>CONTENEDOR!F15</f>
        <v>Crímenes y delitos de alta tecnología</v>
      </c>
      <c r="D18" s="14">
        <f>CONTENEDOR!AM15</f>
        <v>11</v>
      </c>
      <c r="E18" s="15">
        <f t="shared" si="0"/>
        <v>3.2448377581120944E-3</v>
      </c>
    </row>
    <row r="19" spans="1:5" ht="20.100000000000001" customHeight="1" x14ac:dyDescent="0.3">
      <c r="A19" s="11"/>
      <c r="B19" s="12">
        <v>7</v>
      </c>
      <c r="C19" s="13" t="str">
        <f>CONTENEDOR!F9</f>
        <v>Asesinato</v>
      </c>
      <c r="D19" s="14">
        <f>CONTENEDOR!AM9</f>
        <v>17</v>
      </c>
      <c r="E19" s="15">
        <f t="shared" si="0"/>
        <v>5.0147492625368731E-3</v>
      </c>
    </row>
    <row r="20" spans="1:5" ht="20.100000000000001" customHeight="1" x14ac:dyDescent="0.3">
      <c r="A20" s="11"/>
      <c r="B20" s="12">
        <v>8</v>
      </c>
      <c r="C20" s="13" t="str">
        <f>CONTENEDOR!F6</f>
        <v>Acoso sexual</v>
      </c>
      <c r="D20" s="14">
        <f>CONTENEDOR!AM6</f>
        <v>6</v>
      </c>
      <c r="E20" s="15">
        <f t="shared" si="0"/>
        <v>1.7699115044247787E-3</v>
      </c>
    </row>
    <row r="21" spans="1:5" ht="20.100000000000001" customHeight="1" x14ac:dyDescent="0.3">
      <c r="A21" s="11"/>
      <c r="B21" s="12">
        <v>9</v>
      </c>
      <c r="C21" s="13" t="str">
        <f>CONTENEDOR!F13</f>
        <v>Complicidad</v>
      </c>
      <c r="D21" s="14">
        <f>CONTENEDOR!AM13</f>
        <v>1</v>
      </c>
      <c r="E21" s="15">
        <f t="shared" si="0"/>
        <v>2.9498525073746312E-4</v>
      </c>
    </row>
    <row r="22" spans="1:5" ht="20.100000000000001" customHeight="1" x14ac:dyDescent="0.3">
      <c r="A22" s="11"/>
      <c r="B22" s="12">
        <v>10</v>
      </c>
      <c r="C22" s="13" t="str">
        <f>CONTENEDOR!F18</f>
        <v>Desfalco</v>
      </c>
      <c r="D22" s="14">
        <f>CONTENEDOR!AM18</f>
        <v>0</v>
      </c>
      <c r="E22" s="15">
        <f t="shared" si="0"/>
        <v>0</v>
      </c>
    </row>
    <row r="23" spans="1:5" ht="20.100000000000001" customHeight="1" x14ac:dyDescent="0.3">
      <c r="A23" s="11"/>
      <c r="B23" s="12">
        <v>11</v>
      </c>
      <c r="C23" s="13" t="str">
        <f>CONTENEDOR!F19</f>
        <v>Droga sanciones y circunstancias agravantes</v>
      </c>
      <c r="D23" s="14">
        <f>CONTENEDOR!AM19</f>
        <v>3</v>
      </c>
      <c r="E23" s="15">
        <f t="shared" si="0"/>
        <v>8.8495575221238937E-4</v>
      </c>
    </row>
    <row r="24" spans="1:5" ht="20.100000000000001" customHeight="1" x14ac:dyDescent="0.3">
      <c r="A24" s="11"/>
      <c r="B24" s="12">
        <v>12</v>
      </c>
      <c r="C24" s="13" t="str">
        <f>CONTENEDOR!F14</f>
        <v>Contrabando</v>
      </c>
      <c r="D24" s="14">
        <f>CONTENEDOR!AM14</f>
        <v>3</v>
      </c>
      <c r="E24" s="15">
        <f t="shared" si="0"/>
        <v>8.8495575221238937E-4</v>
      </c>
    </row>
    <row r="25" spans="1:5" ht="20.100000000000001" customHeight="1" x14ac:dyDescent="0.3">
      <c r="A25" s="11"/>
      <c r="B25" s="12">
        <v>13</v>
      </c>
      <c r="C25" s="13" t="str">
        <f>CONTENEDOR!F22</f>
        <v>Droga sanciones y circunstancias agravantes</v>
      </c>
      <c r="D25" s="14">
        <f>CONTENEDOR!AM22</f>
        <v>9</v>
      </c>
      <c r="E25" s="15">
        <f t="shared" si="0"/>
        <v>2.6548672566371681E-3</v>
      </c>
    </row>
    <row r="26" spans="1:5" ht="20.100000000000001" customHeight="1" x14ac:dyDescent="0.3">
      <c r="A26" s="11"/>
      <c r="B26" s="12">
        <v>14</v>
      </c>
      <c r="C26" s="13" t="str">
        <f>CONTENEDOR!F20</f>
        <v>Droga delitos y sanciones</v>
      </c>
      <c r="D26" s="14">
        <f>CONTENEDOR!AM20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CONTENEDOR!F23</f>
        <v>Droga simple posesión</v>
      </c>
      <c r="D27" s="14">
        <f>CONTENEDOR!AM23</f>
        <v>96</v>
      </c>
      <c r="E27" s="15">
        <f t="shared" si="0"/>
        <v>2.831858407079646E-2</v>
      </c>
    </row>
    <row r="28" spans="1:5" ht="20.100000000000001" customHeight="1" x14ac:dyDescent="0.3">
      <c r="A28" s="11"/>
      <c r="B28" s="12">
        <v>16</v>
      </c>
      <c r="C28" s="13" t="str">
        <f>CONTENEDOR!F26</f>
        <v>Envenenamiento</v>
      </c>
      <c r="D28" s="14">
        <f>CONTENEDOR!AM26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CONTENEDOR!F12</f>
        <v>Código menor NNA</v>
      </c>
      <c r="D29" s="14">
        <f>CONTENEDOR!AM12</f>
        <v>45</v>
      </c>
      <c r="E29" s="15">
        <f t="shared" si="0"/>
        <v>1.3274336283185841E-2</v>
      </c>
    </row>
    <row r="30" spans="1:5" ht="20.100000000000001" customHeight="1" x14ac:dyDescent="0.3">
      <c r="A30" s="11"/>
      <c r="B30" s="12">
        <v>18</v>
      </c>
      <c r="C30" s="13" t="str">
        <f>CONTENEDOR!F16</f>
        <v>Daños a la cosa ajena</v>
      </c>
      <c r="D30" s="14">
        <f>CONTENEDOR!AM16</f>
        <v>10</v>
      </c>
      <c r="E30" s="15">
        <f t="shared" si="0"/>
        <v>2.9498525073746312E-3</v>
      </c>
    </row>
    <row r="31" spans="1:5" ht="20.100000000000001" customHeight="1" x14ac:dyDescent="0.3">
      <c r="A31" s="11"/>
      <c r="B31" s="12">
        <v>19</v>
      </c>
      <c r="C31" s="13" t="str">
        <f>CONTENEDOR!F24</f>
        <v xml:space="preserve">Droga traficante de droga </v>
      </c>
      <c r="D31" s="14">
        <f>CONTENEDOR!AM24</f>
        <v>148</v>
      </c>
      <c r="E31" s="15">
        <f t="shared" si="0"/>
        <v>4.3657817109144542E-2</v>
      </c>
    </row>
    <row r="32" spans="1:5" ht="20.100000000000001" customHeight="1" x14ac:dyDescent="0.3">
      <c r="A32" s="11"/>
      <c r="B32" s="12">
        <v>20</v>
      </c>
      <c r="C32" s="13" t="str">
        <f>CONTENEDOR!F27</f>
        <v>Estafa</v>
      </c>
      <c r="D32" s="14">
        <f>CONTENEDOR!AM27</f>
        <v>41</v>
      </c>
      <c r="E32" s="15">
        <f t="shared" si="0"/>
        <v>1.2094395280235988E-2</v>
      </c>
    </row>
    <row r="33" spans="1:5" ht="20.100000000000001" customHeight="1" x14ac:dyDescent="0.3">
      <c r="A33" s="11"/>
      <c r="B33" s="12">
        <v>21</v>
      </c>
      <c r="C33" s="13" t="str">
        <f>CONTENEDOR!F25</f>
        <v>Droga uso y tráfico</v>
      </c>
      <c r="D33" s="14">
        <f>CONTENEDOR!AM25</f>
        <v>1</v>
      </c>
      <c r="E33" s="15">
        <f t="shared" si="0"/>
        <v>2.9498525073746312E-4</v>
      </c>
    </row>
    <row r="34" spans="1:5" ht="20.100000000000001" customHeight="1" x14ac:dyDescent="0.3">
      <c r="A34" s="11"/>
      <c r="B34" s="12">
        <v>22</v>
      </c>
      <c r="C34" s="13" t="str">
        <f>CONTENEDOR!F34</f>
        <v xml:space="preserve">Ley de derechos de autor </v>
      </c>
      <c r="D34" s="14">
        <f>CONTENEDOR!AM34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CONTENEDOR!F38</f>
        <v>Ley general de migración</v>
      </c>
      <c r="D35" s="14">
        <f>CONTENEDOR!AM38</f>
        <v>1</v>
      </c>
      <c r="E35" s="15">
        <f t="shared" si="0"/>
        <v>2.9498525073746312E-4</v>
      </c>
    </row>
    <row r="36" spans="1:5" ht="20.100000000000001" customHeight="1" x14ac:dyDescent="0.3">
      <c r="A36" s="11"/>
      <c r="B36" s="12">
        <v>24</v>
      </c>
      <c r="C36" s="13" t="str">
        <f>CONTENEDOR!F28</f>
        <v>Falsificación</v>
      </c>
      <c r="D36" s="14">
        <f>CONTENEDOR!AM28</f>
        <v>29</v>
      </c>
      <c r="E36" s="15">
        <f t="shared" si="0"/>
        <v>8.5545722713864306E-3</v>
      </c>
    </row>
    <row r="37" spans="1:5" ht="20.100000000000001" customHeight="1" x14ac:dyDescent="0.3">
      <c r="A37" s="11"/>
      <c r="B37" s="12">
        <v>25</v>
      </c>
      <c r="C37" s="13" t="str">
        <f>CONTENEDOR!F17</f>
        <v>Derechos humanos</v>
      </c>
      <c r="D37" s="14">
        <f>CONTENEDOR!AM17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CONTENEDOR!F21</f>
        <v>Droga distribución de droga</v>
      </c>
      <c r="D38" s="14">
        <f>CONTENEDOR!AM21</f>
        <v>193</v>
      </c>
      <c r="E38" s="15">
        <f t="shared" si="0"/>
        <v>5.6932153392330383E-2</v>
      </c>
    </row>
    <row r="39" spans="1:5" ht="20.100000000000001" customHeight="1" x14ac:dyDescent="0.3">
      <c r="A39" s="11"/>
      <c r="B39" s="12">
        <v>27</v>
      </c>
      <c r="C39" s="13" t="str">
        <f>CONTENEDOR!F33</f>
        <v>Lavado de activo</v>
      </c>
      <c r="D39" s="14">
        <f>CONTENEDOR!AM33</f>
        <v>0</v>
      </c>
      <c r="E39" s="15">
        <f t="shared" si="0"/>
        <v>0</v>
      </c>
    </row>
    <row r="40" spans="1:5" ht="20.100000000000001" customHeight="1" x14ac:dyDescent="0.3">
      <c r="A40" s="11"/>
      <c r="B40" s="12">
        <v>28</v>
      </c>
      <c r="C40" s="13" t="str">
        <f>CONTENEDOR!F29</f>
        <v>Golpes y heridas</v>
      </c>
      <c r="D40" s="14">
        <f>CONTENEDOR!AM29</f>
        <v>197</v>
      </c>
      <c r="E40" s="15">
        <f t="shared" si="0"/>
        <v>5.8112094395280235E-2</v>
      </c>
    </row>
    <row r="41" spans="1:5" ht="20.100000000000001" customHeight="1" x14ac:dyDescent="0.3">
      <c r="A41" s="11"/>
      <c r="B41" s="12">
        <v>29</v>
      </c>
      <c r="C41" s="13" t="str">
        <f>CONTENEDOR!F32</f>
        <v>Incesto</v>
      </c>
      <c r="D41" s="14">
        <f>CONTENEDOR!AM32</f>
        <v>1</v>
      </c>
      <c r="E41" s="15">
        <f t="shared" si="0"/>
        <v>2.9498525073746312E-4</v>
      </c>
    </row>
    <row r="42" spans="1:5" ht="20.100000000000001" customHeight="1" x14ac:dyDescent="0.3">
      <c r="A42" s="11"/>
      <c r="B42" s="12">
        <v>30</v>
      </c>
      <c r="C42" s="13" t="str">
        <f>CONTENEDOR!F43</f>
        <v>Rebelión</v>
      </c>
      <c r="D42" s="14">
        <f>CONTENEDOR!AM43</f>
        <v>1</v>
      </c>
      <c r="E42" s="15">
        <f t="shared" si="0"/>
        <v>2.9498525073746312E-4</v>
      </c>
    </row>
    <row r="43" spans="1:5" ht="20.100000000000001" customHeight="1" x14ac:dyDescent="0.3">
      <c r="A43" s="11"/>
      <c r="B43" s="12">
        <v>31</v>
      </c>
      <c r="C43" s="13" t="str">
        <f>CONTENEDOR!F31</f>
        <v>Incendio</v>
      </c>
      <c r="D43" s="14">
        <f>CONTENEDOR!AM31</f>
        <v>8</v>
      </c>
      <c r="E43" s="15">
        <f t="shared" si="0"/>
        <v>2.359882005899705E-3</v>
      </c>
    </row>
    <row r="44" spans="1:5" ht="20.100000000000001" customHeight="1" x14ac:dyDescent="0.3">
      <c r="A44" s="11"/>
      <c r="B44" s="12">
        <v>32</v>
      </c>
      <c r="C44" s="13" t="str">
        <f>CONTENEDOR!F48</f>
        <v>Tentativa de asesinato</v>
      </c>
      <c r="D44" s="14">
        <f>CONTENEDOR!AM48</f>
        <v>14</v>
      </c>
      <c r="E44" s="15">
        <f t="shared" si="0"/>
        <v>4.1297935103244837E-3</v>
      </c>
    </row>
    <row r="45" spans="1:5" ht="20.100000000000001" customHeight="1" x14ac:dyDescent="0.3">
      <c r="A45" s="11"/>
      <c r="B45" s="12">
        <v>33</v>
      </c>
      <c r="C45" s="13" t="str">
        <f>CONTENEDOR!F50</f>
        <v>Tentativa de homicidio</v>
      </c>
      <c r="D45" s="14">
        <f>CONTENEDOR!AM50</f>
        <v>46</v>
      </c>
      <c r="E45" s="15">
        <f t="shared" si="0"/>
        <v>1.3569321533923304E-2</v>
      </c>
    </row>
    <row r="46" spans="1:5" ht="20.100000000000001" customHeight="1" x14ac:dyDescent="0.3">
      <c r="A46" s="11"/>
      <c r="B46" s="12">
        <v>34</v>
      </c>
      <c r="C46" s="13" t="str">
        <f>CONTENEDOR!F37</f>
        <v>Ley de tránsito</v>
      </c>
      <c r="D46" s="14">
        <f>CONTENEDOR!AM37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CONTENEDOR!F41</f>
        <v>Porte y tenencia de armas</v>
      </c>
      <c r="D47" s="14">
        <f>CONTENEDOR!AM41</f>
        <v>55</v>
      </c>
      <c r="E47" s="15">
        <f t="shared" si="0"/>
        <v>1.6224188790560472E-2</v>
      </c>
    </row>
    <row r="48" spans="1:5" ht="20.100000000000001" customHeight="1" x14ac:dyDescent="0.3">
      <c r="A48" s="11"/>
      <c r="B48" s="12">
        <v>36</v>
      </c>
      <c r="C48" s="13" t="str">
        <f>CONTENEDOR!F30</f>
        <v>Homicidio</v>
      </c>
      <c r="D48" s="14">
        <f>CONTENEDOR!AM30</f>
        <v>71</v>
      </c>
      <c r="E48" s="15">
        <f t="shared" si="0"/>
        <v>2.0943952802359882E-2</v>
      </c>
    </row>
    <row r="49" spans="1:5" ht="20.100000000000001" customHeight="1" x14ac:dyDescent="0.3">
      <c r="A49" s="11"/>
      <c r="B49" s="12">
        <v>37</v>
      </c>
      <c r="C49" s="13" t="str">
        <f>CONTENEDOR!F39</f>
        <v>Ley general de salud</v>
      </c>
      <c r="D49" s="14">
        <f>CONTENEDOR!AM39</f>
        <v>0</v>
      </c>
      <c r="E49" s="15">
        <f t="shared" si="0"/>
        <v>0</v>
      </c>
    </row>
    <row r="50" spans="1:5" ht="20.100000000000001" customHeight="1" x14ac:dyDescent="0.3">
      <c r="A50" s="11"/>
      <c r="B50" s="12">
        <v>38</v>
      </c>
      <c r="C50" s="13" t="str">
        <f>CONTENEDOR!F40</f>
        <v>Otros</v>
      </c>
      <c r="D50" s="14">
        <f>CONTENEDOR!AM40</f>
        <v>104</v>
      </c>
      <c r="E50" s="15">
        <f t="shared" si="0"/>
        <v>3.0678466076696165E-2</v>
      </c>
    </row>
    <row r="51" spans="1:5" ht="20.100000000000001" customHeight="1" x14ac:dyDescent="0.3">
      <c r="A51" s="11"/>
      <c r="B51" s="12">
        <v>39</v>
      </c>
      <c r="C51" s="13" t="str">
        <f>CONTENEDOR!F42</f>
        <v xml:space="preserve">Propiedad industrial </v>
      </c>
      <c r="D51" s="14">
        <f>CONTENEDOR!AM42</f>
        <v>2</v>
      </c>
      <c r="E51" s="15">
        <f t="shared" si="0"/>
        <v>5.8997050147492625E-4</v>
      </c>
    </row>
    <row r="52" spans="1:5" ht="20.100000000000001" customHeight="1" x14ac:dyDescent="0.3">
      <c r="A52" s="11"/>
      <c r="B52" s="12">
        <v>40</v>
      </c>
      <c r="C52" s="13" t="str">
        <f>CONTENEDOR!F47</f>
        <v>Seducción</v>
      </c>
      <c r="D52" s="14">
        <f>CONTENEDOR!AM47</f>
        <v>2</v>
      </c>
      <c r="E52" s="15">
        <f t="shared" si="0"/>
        <v>5.8997050147492625E-4</v>
      </c>
    </row>
    <row r="53" spans="1:5" ht="20.100000000000001" customHeight="1" x14ac:dyDescent="0.3">
      <c r="A53" s="11"/>
      <c r="B53" s="12">
        <v>41</v>
      </c>
      <c r="C53" s="13" t="str">
        <f>CONTENEDOR!F49</f>
        <v>Tentativa de estupro</v>
      </c>
      <c r="D53" s="14">
        <f>CONTENEDOR!AM49</f>
        <v>6</v>
      </c>
      <c r="E53" s="15">
        <f t="shared" si="0"/>
        <v>1.7699115044247787E-3</v>
      </c>
    </row>
    <row r="54" spans="1:5" ht="20.100000000000001" customHeight="1" x14ac:dyDescent="0.3">
      <c r="A54" s="11"/>
      <c r="B54" s="12">
        <v>42</v>
      </c>
      <c r="C54" s="13" t="str">
        <f>CONTENEDOR!F52</f>
        <v>Trabajo realizado y no pagado</v>
      </c>
      <c r="D54" s="14">
        <f>CONTENEDOR!AM52</f>
        <v>21</v>
      </c>
      <c r="E54" s="15">
        <f t="shared" si="0"/>
        <v>6.1946902654867256E-3</v>
      </c>
    </row>
    <row r="55" spans="1:5" ht="20.100000000000001" customHeight="1" x14ac:dyDescent="0.3">
      <c r="A55" s="11"/>
      <c r="B55" s="12">
        <v>43</v>
      </c>
      <c r="C55" s="13" t="str">
        <f>CONTENEDOR!F35</f>
        <v>Ley de electricidad</v>
      </c>
      <c r="D55" s="14">
        <f>CONTENEDOR!AM35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CONTENEDOR!F36</f>
        <v xml:space="preserve">Ley de medio ambiente </v>
      </c>
      <c r="D56" s="14">
        <f>CONTENEDOR!AM36</f>
        <v>3</v>
      </c>
      <c r="E56" s="15">
        <f t="shared" si="0"/>
        <v>8.8495575221238937E-4</v>
      </c>
    </row>
    <row r="57" spans="1:5" ht="20.100000000000001" customHeight="1" x14ac:dyDescent="0.3">
      <c r="A57" s="11"/>
      <c r="B57" s="12">
        <v>45</v>
      </c>
      <c r="C57" s="13" t="str">
        <f>CONTENEDOR!F44</f>
        <v>Robo calificado</v>
      </c>
      <c r="D57" s="14">
        <f>CONTENEDOR!AM44</f>
        <v>1066</v>
      </c>
      <c r="E57" s="15">
        <f t="shared" si="0"/>
        <v>0.31445427728613567</v>
      </c>
    </row>
    <row r="58" spans="1:5" ht="20.100000000000001" customHeight="1" x14ac:dyDescent="0.3">
      <c r="A58" s="11"/>
      <c r="B58" s="12">
        <v>46</v>
      </c>
      <c r="C58" s="13" t="str">
        <f>CONTENEDOR!F45</f>
        <v>Robo simple</v>
      </c>
      <c r="D58" s="14">
        <f>CONTENEDOR!AM45</f>
        <v>322</v>
      </c>
      <c r="E58" s="15">
        <f t="shared" si="0"/>
        <v>9.4985250737463126E-2</v>
      </c>
    </row>
    <row r="59" spans="1:5" ht="20.100000000000001" customHeight="1" x14ac:dyDescent="0.3">
      <c r="A59" s="11"/>
      <c r="B59" s="12">
        <v>47</v>
      </c>
      <c r="C59" s="13" t="str">
        <f>CONTENEDOR!F46</f>
        <v>Secuestro</v>
      </c>
      <c r="D59" s="14">
        <f>CONTENEDOR!AM46</f>
        <v>1</v>
      </c>
      <c r="E59" s="15">
        <f t="shared" si="0"/>
        <v>2.9498525073746312E-4</v>
      </c>
    </row>
    <row r="60" spans="1:5" ht="20.100000000000001" customHeight="1" x14ac:dyDescent="0.3">
      <c r="A60" s="11"/>
      <c r="B60" s="12">
        <v>48</v>
      </c>
      <c r="C60" s="13" t="str">
        <f>CONTENEDOR!F51</f>
        <v>Tentativa de robo</v>
      </c>
      <c r="D60" s="14">
        <f>CONTENEDOR!AM51</f>
        <v>59</v>
      </c>
      <c r="E60" s="15">
        <f t="shared" si="0"/>
        <v>1.7404129793510324E-2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CONTENEDOR!AM53</f>
        <v>1</v>
      </c>
      <c r="E61" s="15">
        <f t="shared" si="0"/>
        <v>2.9498525073746312E-4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CONTENEDOR!AM54</f>
        <v>23</v>
      </c>
      <c r="E62" s="15">
        <f t="shared" si="0"/>
        <v>6.7846607669616518E-3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CONTENEDOR!AM55</f>
        <v>118</v>
      </c>
      <c r="E63" s="15">
        <f t="shared" si="0"/>
        <v>3.4808259587020648E-2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CONTENEDOR!AM56</f>
        <v>99</v>
      </c>
      <c r="E64" s="15">
        <f t="shared" si="0"/>
        <v>2.9203539823008849E-2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3390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{9FE21FD0-E2C1-4B61-81BF-192670925FFF}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{3F089E1F-6072-4491-8475-0B88C58751CC}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{7113E9B7-23C8-4F37-8127-73BC215965CF}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{15E536D8-833E-4B5B-AC30-FFBFFC0DCA38}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{40ADC2E5-642E-4C0C-B4C8-7BEDC6B0D49A}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E21FD0-E2C1-4B61-81BF-192670925F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F089E1F-6072-4491-8475-0B88C58751C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7113E9B7-23C8-4F37-8127-73BC215965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5E536D8-833E-4B5B-AC30-FFBFFC0DCA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40ADC2E5-642E-4C0C-B4C8-7BEDC6B0D4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142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CONTENEDOR!AN5</f>
        <v>0</v>
      </c>
      <c r="E13" s="15">
        <f>D13/$D$65</f>
        <v>0</v>
      </c>
    </row>
    <row r="14" spans="1:11" ht="20.100000000000001" customHeight="1" x14ac:dyDescent="0.3">
      <c r="A14" s="11"/>
      <c r="B14" s="12">
        <v>2</v>
      </c>
      <c r="C14" s="13" t="str">
        <f>CONTENEDOR!F7</f>
        <v>Agresión sexual</v>
      </c>
      <c r="D14" s="14">
        <f>CONTENEDOR!AN7</f>
        <v>0</v>
      </c>
      <c r="E14" s="15">
        <f t="shared" ref="E14:E65" si="0">D14/$D$65</f>
        <v>0</v>
      </c>
    </row>
    <row r="15" spans="1:11" ht="20.100000000000001" customHeight="1" x14ac:dyDescent="0.3">
      <c r="A15" s="11"/>
      <c r="B15" s="12">
        <v>3</v>
      </c>
      <c r="C15" s="13" t="str">
        <f>CONTENEDOR!F10</f>
        <v>Asociación de malhechores</v>
      </c>
      <c r="D15" s="14">
        <f>CONTENEDOR!AN10</f>
        <v>0</v>
      </c>
      <c r="E15" s="15">
        <f t="shared" si="0"/>
        <v>0</v>
      </c>
    </row>
    <row r="16" spans="1:11" ht="20.100000000000001" customHeight="1" x14ac:dyDescent="0.3">
      <c r="A16" s="11"/>
      <c r="B16" s="12">
        <v>4</v>
      </c>
      <c r="C16" s="13" t="str">
        <f>CONTENEDOR!F6</f>
        <v>Acoso sexual</v>
      </c>
      <c r="D16" s="14">
        <f>CONTENEDOR!AN6</f>
        <v>0</v>
      </c>
      <c r="E16" s="15">
        <f t="shared" si="0"/>
        <v>0</v>
      </c>
    </row>
    <row r="17" spans="1:5" ht="20.100000000000001" customHeight="1" x14ac:dyDescent="0.3">
      <c r="A17" s="11"/>
      <c r="B17" s="12">
        <v>5</v>
      </c>
      <c r="C17" s="13" t="str">
        <f>CONTENEDOR!F9</f>
        <v>Asesinato</v>
      </c>
      <c r="D17" s="14">
        <f>CONTENEDOR!AN9</f>
        <v>0</v>
      </c>
      <c r="E17" s="15">
        <f t="shared" si="0"/>
        <v>0</v>
      </c>
    </row>
    <row r="18" spans="1:5" ht="20.100000000000001" customHeight="1" x14ac:dyDescent="0.3">
      <c r="A18" s="11"/>
      <c r="B18" s="12">
        <v>6</v>
      </c>
      <c r="C18" s="13" t="str">
        <f>CONTENEDOR!F11</f>
        <v>Código del trabajo</v>
      </c>
      <c r="D18" s="14">
        <f>CONTENEDOR!AN11</f>
        <v>0</v>
      </c>
      <c r="E18" s="15">
        <f t="shared" si="0"/>
        <v>0</v>
      </c>
    </row>
    <row r="19" spans="1:5" ht="20.100000000000001" customHeight="1" x14ac:dyDescent="0.3">
      <c r="A19" s="11"/>
      <c r="B19" s="12">
        <v>7</v>
      </c>
      <c r="C19" s="13" t="str">
        <f>CONTENEDOR!F22</f>
        <v>Droga sanciones y circunstancias agravantes</v>
      </c>
      <c r="D19" s="14">
        <f>CONTENEDOR!AN22</f>
        <v>0</v>
      </c>
      <c r="E19" s="15">
        <f t="shared" si="0"/>
        <v>0</v>
      </c>
    </row>
    <row r="20" spans="1:5" ht="20.100000000000001" customHeight="1" x14ac:dyDescent="0.3">
      <c r="A20" s="11"/>
      <c r="B20" s="12">
        <v>8</v>
      </c>
      <c r="C20" s="13" t="str">
        <f>CONTENEDOR!F52</f>
        <v>Trabajo realizado y no pagado</v>
      </c>
      <c r="D20" s="14">
        <f>CONTENEDOR!AN52</f>
        <v>0</v>
      </c>
      <c r="E20" s="15">
        <f t="shared" si="0"/>
        <v>0</v>
      </c>
    </row>
    <row r="21" spans="1:5" ht="20.100000000000001" customHeight="1" x14ac:dyDescent="0.3">
      <c r="A21" s="11"/>
      <c r="B21" s="12">
        <v>9</v>
      </c>
      <c r="C21" s="13" t="str">
        <f>CONTENEDOR!F8</f>
        <v>Amenazas</v>
      </c>
      <c r="D21" s="14">
        <f>CONTENEDOR!AN8</f>
        <v>0</v>
      </c>
      <c r="E21" s="15">
        <f t="shared" si="0"/>
        <v>0</v>
      </c>
    </row>
    <row r="22" spans="1:5" ht="20.100000000000001" customHeight="1" x14ac:dyDescent="0.3">
      <c r="A22" s="11"/>
      <c r="B22" s="12">
        <v>10</v>
      </c>
      <c r="C22" s="13" t="str">
        <f>CONTENEDOR!F12</f>
        <v>Código menor NNA</v>
      </c>
      <c r="D22" s="14">
        <f>CONTENEDOR!AN12</f>
        <v>0</v>
      </c>
      <c r="E22" s="15">
        <f t="shared" si="0"/>
        <v>0</v>
      </c>
    </row>
    <row r="23" spans="1:5" ht="20.100000000000001" customHeight="1" x14ac:dyDescent="0.3">
      <c r="A23" s="11"/>
      <c r="B23" s="12">
        <v>11</v>
      </c>
      <c r="C23" s="13" t="str">
        <f>CONTENEDOR!F13</f>
        <v>Complicidad</v>
      </c>
      <c r="D23" s="14">
        <f>CONTENEDOR!AN13</f>
        <v>0</v>
      </c>
      <c r="E23" s="15">
        <f t="shared" si="0"/>
        <v>0</v>
      </c>
    </row>
    <row r="24" spans="1:5" ht="20.100000000000001" customHeight="1" x14ac:dyDescent="0.3">
      <c r="A24" s="11"/>
      <c r="B24" s="12">
        <v>12</v>
      </c>
      <c r="C24" s="13" t="str">
        <f>CONTENEDOR!F14</f>
        <v>Contrabando</v>
      </c>
      <c r="D24" s="14">
        <f>CONTENEDOR!AN14</f>
        <v>0</v>
      </c>
      <c r="E24" s="15">
        <f t="shared" si="0"/>
        <v>0</v>
      </c>
    </row>
    <row r="25" spans="1:5" ht="20.100000000000001" customHeight="1" x14ac:dyDescent="0.3">
      <c r="A25" s="11"/>
      <c r="B25" s="12">
        <v>13</v>
      </c>
      <c r="C25" s="13" t="str">
        <f>CONTENEDOR!F15</f>
        <v>Crímenes y delitos de alta tecnología</v>
      </c>
      <c r="D25" s="14">
        <f>CONTENEDOR!AN15</f>
        <v>0</v>
      </c>
      <c r="E25" s="15">
        <f t="shared" si="0"/>
        <v>0</v>
      </c>
    </row>
    <row r="26" spans="1:5" ht="20.100000000000001" customHeight="1" x14ac:dyDescent="0.3">
      <c r="A26" s="11"/>
      <c r="B26" s="12">
        <v>14</v>
      </c>
      <c r="C26" s="13" t="str">
        <f>CONTENEDOR!F16</f>
        <v>Daños a la cosa ajena</v>
      </c>
      <c r="D26" s="14">
        <f>CONTENEDOR!AN16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CONTENEDOR!F17</f>
        <v>Derechos humanos</v>
      </c>
      <c r="D27" s="14">
        <f>CONTENEDOR!AN17</f>
        <v>0</v>
      </c>
      <c r="E27" s="15">
        <f t="shared" si="0"/>
        <v>0</v>
      </c>
    </row>
    <row r="28" spans="1:5" ht="20.100000000000001" customHeight="1" x14ac:dyDescent="0.3">
      <c r="A28" s="11"/>
      <c r="B28" s="12">
        <v>16</v>
      </c>
      <c r="C28" s="13" t="str">
        <f>CONTENEDOR!F18</f>
        <v>Desfalco</v>
      </c>
      <c r="D28" s="14">
        <f>CONTENEDOR!AN18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CONTENEDOR!F19</f>
        <v>Droga sanciones y circunstancias agravantes</v>
      </c>
      <c r="D29" s="14">
        <f>CONTENEDOR!AN19</f>
        <v>0</v>
      </c>
      <c r="E29" s="15">
        <f t="shared" si="0"/>
        <v>0</v>
      </c>
    </row>
    <row r="30" spans="1:5" ht="20.100000000000001" customHeight="1" x14ac:dyDescent="0.3">
      <c r="A30" s="11"/>
      <c r="B30" s="12">
        <v>18</v>
      </c>
      <c r="C30" s="13" t="str">
        <f>CONTENEDOR!F20</f>
        <v>Droga delitos y sanciones</v>
      </c>
      <c r="D30" s="14">
        <f>CONTENEDOR!AN20</f>
        <v>0</v>
      </c>
      <c r="E30" s="15">
        <f t="shared" si="0"/>
        <v>0</v>
      </c>
    </row>
    <row r="31" spans="1:5" ht="20.100000000000001" customHeight="1" x14ac:dyDescent="0.3">
      <c r="A31" s="11"/>
      <c r="B31" s="12">
        <v>19</v>
      </c>
      <c r="C31" s="13" t="str">
        <f>CONTENEDOR!F21</f>
        <v>Droga distribución de droga</v>
      </c>
      <c r="D31" s="14">
        <f>CONTENEDOR!AN21</f>
        <v>2</v>
      </c>
      <c r="E31" s="15">
        <f t="shared" si="0"/>
        <v>0.1</v>
      </c>
    </row>
    <row r="32" spans="1:5" ht="20.100000000000001" customHeight="1" x14ac:dyDescent="0.3">
      <c r="A32" s="11"/>
      <c r="B32" s="12">
        <v>20</v>
      </c>
      <c r="C32" s="13" t="str">
        <f>CONTENEDOR!F23</f>
        <v>Droga simple posesión</v>
      </c>
      <c r="D32" s="14">
        <f>CONTENEDOR!AN23</f>
        <v>0</v>
      </c>
      <c r="E32" s="15">
        <f t="shared" si="0"/>
        <v>0</v>
      </c>
    </row>
    <row r="33" spans="1:5" ht="20.100000000000001" customHeight="1" x14ac:dyDescent="0.3">
      <c r="A33" s="11"/>
      <c r="B33" s="12">
        <v>21</v>
      </c>
      <c r="C33" s="13" t="str">
        <f>CONTENEDOR!F24</f>
        <v xml:space="preserve">Droga traficante de droga </v>
      </c>
      <c r="D33" s="14">
        <f>CONTENEDOR!AN24</f>
        <v>0</v>
      </c>
      <c r="E33" s="15">
        <f t="shared" si="0"/>
        <v>0</v>
      </c>
    </row>
    <row r="34" spans="1:5" ht="20.100000000000001" customHeight="1" x14ac:dyDescent="0.3">
      <c r="A34" s="11"/>
      <c r="B34" s="12">
        <v>22</v>
      </c>
      <c r="C34" s="13" t="str">
        <f>CONTENEDOR!F25</f>
        <v>Droga uso y tráfico</v>
      </c>
      <c r="D34" s="14">
        <f>CONTENEDOR!AN25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CONTENEDOR!F26</f>
        <v>Envenenamiento</v>
      </c>
      <c r="D35" s="14">
        <f>CONTENEDOR!AN26</f>
        <v>0</v>
      </c>
      <c r="E35" s="15">
        <f t="shared" si="0"/>
        <v>0</v>
      </c>
    </row>
    <row r="36" spans="1:5" ht="20.100000000000001" customHeight="1" x14ac:dyDescent="0.3">
      <c r="A36" s="11"/>
      <c r="B36" s="12">
        <v>24</v>
      </c>
      <c r="C36" s="13" t="str">
        <f>CONTENEDOR!F27</f>
        <v>Estafa</v>
      </c>
      <c r="D36" s="14">
        <f>CONTENEDOR!AN27</f>
        <v>0</v>
      </c>
      <c r="E36" s="15">
        <f t="shared" si="0"/>
        <v>0</v>
      </c>
    </row>
    <row r="37" spans="1:5" ht="20.100000000000001" customHeight="1" x14ac:dyDescent="0.3">
      <c r="A37" s="11"/>
      <c r="B37" s="12">
        <v>25</v>
      </c>
      <c r="C37" s="13" t="str">
        <f>CONTENEDOR!F28</f>
        <v>Falsificación</v>
      </c>
      <c r="D37" s="14">
        <f>CONTENEDOR!AN28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CONTENEDOR!F29</f>
        <v>Golpes y heridas</v>
      </c>
      <c r="D38" s="14">
        <f>CONTENEDOR!AN29</f>
        <v>3</v>
      </c>
      <c r="E38" s="15">
        <f t="shared" si="0"/>
        <v>0.15</v>
      </c>
    </row>
    <row r="39" spans="1:5" ht="20.100000000000001" customHeight="1" x14ac:dyDescent="0.3">
      <c r="A39" s="11"/>
      <c r="B39" s="12">
        <v>27</v>
      </c>
      <c r="C39" s="13" t="str">
        <f>CONTENEDOR!F30</f>
        <v>Homicidio</v>
      </c>
      <c r="D39" s="14">
        <f>CONTENEDOR!AN30</f>
        <v>0</v>
      </c>
      <c r="E39" s="15">
        <f t="shared" si="0"/>
        <v>0</v>
      </c>
    </row>
    <row r="40" spans="1:5" ht="20.100000000000001" customHeight="1" x14ac:dyDescent="0.3">
      <c r="A40" s="11"/>
      <c r="B40" s="12">
        <v>28</v>
      </c>
      <c r="C40" s="13" t="str">
        <f>CONTENEDOR!F31</f>
        <v>Incendio</v>
      </c>
      <c r="D40" s="14">
        <f>CONTENEDOR!AN31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CONTENEDOR!F32</f>
        <v>Incesto</v>
      </c>
      <c r="D41" s="14">
        <f>CONTENEDOR!AN32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30</v>
      </c>
      <c r="C42" s="13" t="str">
        <f>CONTENEDOR!F33</f>
        <v>Lavado de activo</v>
      </c>
      <c r="D42" s="14">
        <f>CONTENEDOR!AN33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31</v>
      </c>
      <c r="C43" s="13" t="str">
        <f>CONTENEDOR!F34</f>
        <v xml:space="preserve">Ley de derechos de autor </v>
      </c>
      <c r="D43" s="14">
        <f>CONTENEDOR!AN34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CONTENEDOR!F35</f>
        <v>Ley de electricidad</v>
      </c>
      <c r="D44" s="14">
        <f>CONTENEDOR!AN35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CONTENEDOR!F36</f>
        <v xml:space="preserve">Ley de medio ambiente </v>
      </c>
      <c r="D45" s="14">
        <f>CONTENEDOR!AN36</f>
        <v>0</v>
      </c>
      <c r="E45" s="15">
        <f t="shared" si="0"/>
        <v>0</v>
      </c>
    </row>
    <row r="46" spans="1:5" ht="20.100000000000001" customHeight="1" x14ac:dyDescent="0.3">
      <c r="A46" s="11"/>
      <c r="B46" s="12">
        <v>34</v>
      </c>
      <c r="C46" s="13" t="str">
        <f>CONTENEDOR!F37</f>
        <v>Ley de tránsito</v>
      </c>
      <c r="D46" s="14">
        <f>CONTENEDOR!AN37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CONTENEDOR!F38</f>
        <v>Ley general de migración</v>
      </c>
      <c r="D47" s="14">
        <f>CONTENEDOR!AN38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CONTENEDOR!F39</f>
        <v>Ley general de salud</v>
      </c>
      <c r="D48" s="14">
        <f>CONTENEDOR!AN39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CONTENEDOR!F40</f>
        <v>Otros</v>
      </c>
      <c r="D49" s="14">
        <f>CONTENEDOR!AN40</f>
        <v>0</v>
      </c>
      <c r="E49" s="15">
        <f t="shared" si="0"/>
        <v>0</v>
      </c>
    </row>
    <row r="50" spans="1:5" ht="20.100000000000001" customHeight="1" x14ac:dyDescent="0.3">
      <c r="A50" s="11"/>
      <c r="B50" s="12">
        <v>38</v>
      </c>
      <c r="C50" s="13" t="str">
        <f>CONTENEDOR!F41</f>
        <v>Porte y tenencia de armas</v>
      </c>
      <c r="D50" s="14">
        <f>CONTENEDOR!AN41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tr">
        <f>CONTENEDOR!F42</f>
        <v xml:space="preserve">Propiedad industrial </v>
      </c>
      <c r="D51" s="14">
        <f>CONTENEDOR!AN42</f>
        <v>0</v>
      </c>
      <c r="E51" s="15">
        <f t="shared" si="0"/>
        <v>0</v>
      </c>
    </row>
    <row r="52" spans="1:5" ht="20.100000000000001" customHeight="1" x14ac:dyDescent="0.3">
      <c r="A52" s="11"/>
      <c r="B52" s="12">
        <v>40</v>
      </c>
      <c r="C52" s="13" t="str">
        <f>CONTENEDOR!F43</f>
        <v>Rebelión</v>
      </c>
      <c r="D52" s="14">
        <f>CONTENEDOR!AN43</f>
        <v>1</v>
      </c>
      <c r="E52" s="15">
        <f t="shared" si="0"/>
        <v>0.05</v>
      </c>
    </row>
    <row r="53" spans="1:5" ht="20.100000000000001" customHeight="1" x14ac:dyDescent="0.3">
      <c r="A53" s="11"/>
      <c r="B53" s="12">
        <v>41</v>
      </c>
      <c r="C53" s="13" t="str">
        <f>CONTENEDOR!F44</f>
        <v>Robo calificado</v>
      </c>
      <c r="D53" s="14">
        <f>CONTENEDOR!AN44</f>
        <v>5</v>
      </c>
      <c r="E53" s="15">
        <f t="shared" si="0"/>
        <v>0.25</v>
      </c>
    </row>
    <row r="54" spans="1:5" ht="20.100000000000001" customHeight="1" x14ac:dyDescent="0.3">
      <c r="A54" s="11"/>
      <c r="B54" s="12">
        <v>42</v>
      </c>
      <c r="C54" s="13" t="str">
        <f>CONTENEDOR!F45</f>
        <v>Robo simple</v>
      </c>
      <c r="D54" s="14">
        <f>CONTENEDOR!AN45</f>
        <v>4</v>
      </c>
      <c r="E54" s="15">
        <f t="shared" si="0"/>
        <v>0.2</v>
      </c>
    </row>
    <row r="55" spans="1:5" ht="20.100000000000001" customHeight="1" x14ac:dyDescent="0.3">
      <c r="A55" s="11"/>
      <c r="B55" s="12">
        <v>43</v>
      </c>
      <c r="C55" s="13" t="str">
        <f>CONTENEDOR!F46</f>
        <v>Secuestro</v>
      </c>
      <c r="D55" s="14">
        <f>CONTENEDOR!AN46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CONTENEDOR!F47</f>
        <v>Seducción</v>
      </c>
      <c r="D56" s="14">
        <f>CONTENEDOR!AN47</f>
        <v>0</v>
      </c>
      <c r="E56" s="15">
        <f t="shared" si="0"/>
        <v>0</v>
      </c>
    </row>
    <row r="57" spans="1:5" ht="20.100000000000001" customHeight="1" x14ac:dyDescent="0.3">
      <c r="A57" s="11"/>
      <c r="B57" s="12">
        <v>45</v>
      </c>
      <c r="C57" s="13" t="str">
        <f>CONTENEDOR!F48</f>
        <v>Tentativa de asesinato</v>
      </c>
      <c r="D57" s="14">
        <f>CONTENEDOR!AN48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tr">
        <f>CONTENEDOR!F49</f>
        <v>Tentativa de estupro</v>
      </c>
      <c r="D58" s="14">
        <f>CONTENEDOR!AN49</f>
        <v>0</v>
      </c>
      <c r="E58" s="15">
        <f t="shared" si="0"/>
        <v>0</v>
      </c>
    </row>
    <row r="59" spans="1:5" ht="20.100000000000001" customHeight="1" x14ac:dyDescent="0.3">
      <c r="A59" s="11"/>
      <c r="B59" s="12">
        <v>47</v>
      </c>
      <c r="C59" s="13" t="str">
        <f>CONTENEDOR!F50</f>
        <v>Tentativa de homicidio</v>
      </c>
      <c r="D59" s="14">
        <f>CONTENEDOR!AN50</f>
        <v>0</v>
      </c>
      <c r="E59" s="15">
        <f t="shared" si="0"/>
        <v>0</v>
      </c>
    </row>
    <row r="60" spans="1:5" ht="20.100000000000001" customHeight="1" x14ac:dyDescent="0.3">
      <c r="A60" s="11"/>
      <c r="B60" s="12">
        <v>48</v>
      </c>
      <c r="C60" s="13" t="str">
        <f>CONTENEDOR!F51</f>
        <v>Tentativa de robo</v>
      </c>
      <c r="D60" s="14">
        <f>CONTENEDOR!AN51</f>
        <v>1</v>
      </c>
      <c r="E60" s="15">
        <f t="shared" si="0"/>
        <v>0.05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CONTENEDOR!AN53</f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CONTENEDOR!AN54</f>
        <v>0</v>
      </c>
      <c r="E62" s="15">
        <f t="shared" si="0"/>
        <v>0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CONTENEDOR!AN55</f>
        <v>2</v>
      </c>
      <c r="E63" s="15">
        <f t="shared" si="0"/>
        <v>0.1</v>
      </c>
    </row>
    <row r="64" spans="1:5" ht="20.100000000000001" customHeight="1" thickBot="1" x14ac:dyDescent="0.3">
      <c r="A64" s="11"/>
      <c r="B64" s="40"/>
      <c r="C64" s="65" t="str">
        <f>CONTENEDOR!F56</f>
        <v>Violencia intrafamiliar</v>
      </c>
      <c r="D64" s="61">
        <f>CONTENEDOR!AN56</f>
        <v>2</v>
      </c>
      <c r="E64" s="15">
        <f t="shared" si="0"/>
        <v>0.1</v>
      </c>
    </row>
    <row r="65" spans="1:5" ht="20.100000000000001" customHeight="1" x14ac:dyDescent="0.35">
      <c r="A65" s="11"/>
      <c r="B65" s="55" t="s">
        <v>2</v>
      </c>
      <c r="C65" s="56"/>
      <c r="D65" s="60">
        <f>SUM(D13:D64)</f>
        <v>20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62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{86CD2793-913A-49CB-BD89-08833F2071D9}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{163EC2D8-239F-4793-8E6A-F56F75D43CEB}</x14:id>
        </ext>
      </extLst>
    </cfRule>
  </conditionalFormatting>
  <conditionalFormatting sqref="E13:E6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{B874B80F-9F10-4CB2-BD36-3DE4F4D5BAF4}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{2165581B-CB5B-48A9-A0EA-6C2F9477FC52}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{4708A397-BA2B-437E-8A49-605D16A1629C}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CD2793-913A-49CB-BD89-08833F2071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3EC2D8-239F-4793-8E6A-F56F75D43CE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B874B80F-9F10-4CB2-BD36-3DE4F4D5BA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65581B-CB5B-48A9-A0EA-6C2F9477FC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4708A397-BA2B-437E-8A49-605D16A162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5" workbookViewId="0">
      <selection activeCell="A5" sqref="A5:J5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143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CONTENEDOR!AO5</f>
        <v>2090</v>
      </c>
      <c r="E13" s="15">
        <f>D13/$D$65</f>
        <v>7.1110203803885538E-2</v>
      </c>
    </row>
    <row r="14" spans="1:11" ht="20.100000000000001" customHeight="1" x14ac:dyDescent="0.3">
      <c r="A14" s="11"/>
      <c r="B14" s="12">
        <v>2</v>
      </c>
      <c r="C14" s="13" t="str">
        <f>CONTENEDOR!F8</f>
        <v>Amenazas</v>
      </c>
      <c r="D14" s="14">
        <f>CONTENEDOR!AO8</f>
        <v>4926</v>
      </c>
      <c r="E14" s="15">
        <f t="shared" ref="E14:E65" si="0">D14/$D$65</f>
        <v>0.16760232724303359</v>
      </c>
    </row>
    <row r="15" spans="1:11" ht="20.100000000000001" customHeight="1" x14ac:dyDescent="0.3">
      <c r="A15" s="11"/>
      <c r="B15" s="12">
        <v>3</v>
      </c>
      <c r="C15" s="13" t="str">
        <f>CONTENEDOR!F10</f>
        <v>Asociación de malhechores</v>
      </c>
      <c r="D15" s="14">
        <f>CONTENEDOR!AO10</f>
        <v>874</v>
      </c>
      <c r="E15" s="15">
        <f t="shared" si="0"/>
        <v>2.9736994317988499E-2</v>
      </c>
    </row>
    <row r="16" spans="1:11" ht="20.100000000000001" customHeight="1" x14ac:dyDescent="0.3">
      <c r="A16" s="11"/>
      <c r="B16" s="12">
        <v>4</v>
      </c>
      <c r="C16" s="13" t="str">
        <f>CONTENEDOR!F13</f>
        <v>Complicidad</v>
      </c>
      <c r="D16" s="14">
        <f>CONTENEDOR!AO13</f>
        <v>23</v>
      </c>
      <c r="E16" s="15">
        <f t="shared" si="0"/>
        <v>7.8255248205232899E-4</v>
      </c>
    </row>
    <row r="17" spans="1:5" ht="20.100000000000001" customHeight="1" x14ac:dyDescent="0.3">
      <c r="A17" s="11"/>
      <c r="B17" s="12">
        <v>5</v>
      </c>
      <c r="C17" s="13" t="str">
        <f>CONTENEDOR!F7</f>
        <v>Agresión sexual</v>
      </c>
      <c r="D17" s="14">
        <f>CONTENEDOR!AO7</f>
        <v>56</v>
      </c>
      <c r="E17" s="15">
        <f t="shared" si="0"/>
        <v>1.905345173692627E-3</v>
      </c>
    </row>
    <row r="18" spans="1:5" ht="20.100000000000001" customHeight="1" x14ac:dyDescent="0.3">
      <c r="A18" s="11"/>
      <c r="B18" s="12">
        <v>6</v>
      </c>
      <c r="C18" s="13" t="str">
        <f>CONTENEDOR!F16</f>
        <v>Daños a la cosa ajena</v>
      </c>
      <c r="D18" s="14">
        <f>CONTENEDOR!AO16</f>
        <v>516</v>
      </c>
      <c r="E18" s="15">
        <f t="shared" si="0"/>
        <v>1.7556394814739206E-2</v>
      </c>
    </row>
    <row r="19" spans="1:5" ht="20.100000000000001" customHeight="1" x14ac:dyDescent="0.3">
      <c r="A19" s="11"/>
      <c r="B19" s="12">
        <v>7</v>
      </c>
      <c r="C19" s="13" t="str">
        <f>CONTENEDOR!F17</f>
        <v>Derechos humanos</v>
      </c>
      <c r="D19" s="14">
        <f>CONTENEDOR!AO17</f>
        <v>86</v>
      </c>
      <c r="E19" s="15">
        <f t="shared" si="0"/>
        <v>2.9260658024565342E-3</v>
      </c>
    </row>
    <row r="20" spans="1:5" ht="20.100000000000001" customHeight="1" x14ac:dyDescent="0.3">
      <c r="A20" s="11"/>
      <c r="B20" s="12">
        <v>8</v>
      </c>
      <c r="C20" s="13" t="str">
        <f>CONTENEDOR!F9</f>
        <v>Asesinato</v>
      </c>
      <c r="D20" s="14">
        <f>CONTENEDOR!AO9</f>
        <v>61</v>
      </c>
      <c r="E20" s="15">
        <f t="shared" si="0"/>
        <v>2.0754652784866117E-3</v>
      </c>
    </row>
    <row r="21" spans="1:5" ht="20.100000000000001" customHeight="1" x14ac:dyDescent="0.3">
      <c r="A21" s="11"/>
      <c r="B21" s="12">
        <v>9</v>
      </c>
      <c r="C21" s="13" t="str">
        <f>CONTENEDOR!F11</f>
        <v>Código del trabajo</v>
      </c>
      <c r="D21" s="14">
        <f>CONTENEDOR!AO11</f>
        <v>149</v>
      </c>
      <c r="E21" s="15">
        <f t="shared" si="0"/>
        <v>5.0695791228607401E-3</v>
      </c>
    </row>
    <row r="22" spans="1:5" ht="20.100000000000001" customHeight="1" x14ac:dyDescent="0.3">
      <c r="A22" s="11"/>
      <c r="B22" s="12">
        <v>10</v>
      </c>
      <c r="C22" s="13" t="str">
        <f>CONTENEDOR!F14</f>
        <v>Contrabando</v>
      </c>
      <c r="D22" s="14">
        <f>CONTENEDOR!AO14</f>
        <v>11</v>
      </c>
      <c r="E22" s="15">
        <f t="shared" si="0"/>
        <v>3.74264230546766E-4</v>
      </c>
    </row>
    <row r="23" spans="1:5" ht="20.100000000000001" customHeight="1" x14ac:dyDescent="0.3">
      <c r="A23" s="11"/>
      <c r="B23" s="12">
        <v>11</v>
      </c>
      <c r="C23" s="13" t="str">
        <f>CONTENEDOR!F12</f>
        <v>Código menor NNA</v>
      </c>
      <c r="D23" s="14">
        <f>CONTENEDOR!AO12</f>
        <v>615</v>
      </c>
      <c r="E23" s="15">
        <f t="shared" si="0"/>
        <v>2.09247728896601E-2</v>
      </c>
    </row>
    <row r="24" spans="1:5" ht="20.100000000000001" customHeight="1" x14ac:dyDescent="0.3">
      <c r="A24" s="11"/>
      <c r="B24" s="12">
        <v>12</v>
      </c>
      <c r="C24" s="13" t="str">
        <f>CONTENEDOR!F21</f>
        <v>Droga distribución de droga</v>
      </c>
      <c r="D24" s="14">
        <f>CONTENEDOR!AO21</f>
        <v>911</v>
      </c>
      <c r="E24" s="15">
        <f t="shared" si="0"/>
        <v>3.0995883093463985E-2</v>
      </c>
    </row>
    <row r="25" spans="1:5" ht="20.100000000000001" customHeight="1" x14ac:dyDescent="0.3">
      <c r="A25" s="11"/>
      <c r="B25" s="12">
        <v>13</v>
      </c>
      <c r="C25" s="13" t="str">
        <f>CONTENEDOR!F25</f>
        <v>Droga uso y tráfico</v>
      </c>
      <c r="D25" s="14">
        <f>CONTENEDOR!AO25</f>
        <v>2</v>
      </c>
      <c r="E25" s="15">
        <f t="shared" si="0"/>
        <v>6.8048041917593823E-5</v>
      </c>
    </row>
    <row r="26" spans="1:5" ht="20.100000000000001" customHeight="1" x14ac:dyDescent="0.3">
      <c r="A26" s="11"/>
      <c r="B26" s="12">
        <v>14</v>
      </c>
      <c r="C26" s="13" t="str">
        <f>CONTENEDOR!F24</f>
        <v xml:space="preserve">Droga traficante de droga </v>
      </c>
      <c r="D26" s="14">
        <f>CONTENEDOR!AO24</f>
        <v>8</v>
      </c>
      <c r="E26" s="15">
        <f t="shared" si="0"/>
        <v>2.7219216767037529E-4</v>
      </c>
    </row>
    <row r="27" spans="1:5" ht="20.100000000000001" customHeight="1" x14ac:dyDescent="0.3">
      <c r="A27" s="11"/>
      <c r="B27" s="12">
        <v>15</v>
      </c>
      <c r="C27" s="13" t="str">
        <f>CONTENEDOR!F19</f>
        <v>Droga sanciones y circunstancias agravantes</v>
      </c>
      <c r="D27" s="14">
        <f>CONTENEDOR!AO19</f>
        <v>29</v>
      </c>
      <c r="E27" s="15">
        <f t="shared" si="0"/>
        <v>9.8669660780511051E-4</v>
      </c>
    </row>
    <row r="28" spans="1:5" ht="20.100000000000001" customHeight="1" x14ac:dyDescent="0.3">
      <c r="A28" s="11"/>
      <c r="B28" s="12">
        <v>16</v>
      </c>
      <c r="C28" s="13" t="str">
        <f>CONTENEDOR!F20</f>
        <v>Droga delitos y sanciones</v>
      </c>
      <c r="D28" s="14">
        <f>CONTENEDOR!AO20</f>
        <v>5</v>
      </c>
      <c r="E28" s="15">
        <f t="shared" si="0"/>
        <v>1.7012010479398456E-4</v>
      </c>
    </row>
    <row r="29" spans="1:5" ht="20.100000000000001" customHeight="1" x14ac:dyDescent="0.3">
      <c r="A29" s="11"/>
      <c r="B29" s="12">
        <v>17</v>
      </c>
      <c r="C29" s="13" t="str">
        <f>CONTENEDOR!F6</f>
        <v>Acoso sexual</v>
      </c>
      <c r="D29" s="14">
        <f>CONTENEDOR!AO6</f>
        <v>11</v>
      </c>
      <c r="E29" s="15">
        <f t="shared" si="0"/>
        <v>3.74264230546766E-4</v>
      </c>
    </row>
    <row r="30" spans="1:5" ht="20.100000000000001" customHeight="1" x14ac:dyDescent="0.3">
      <c r="A30" s="11"/>
      <c r="B30" s="12">
        <v>18</v>
      </c>
      <c r="C30" s="13" t="str">
        <f>CONTENEDOR!F26</f>
        <v>Envenenamiento</v>
      </c>
      <c r="D30" s="14">
        <f>CONTENEDOR!AO26</f>
        <v>13</v>
      </c>
      <c r="E30" s="15">
        <f t="shared" si="0"/>
        <v>4.4231227246435982E-4</v>
      </c>
    </row>
    <row r="31" spans="1:5" ht="20.100000000000001" customHeight="1" x14ac:dyDescent="0.3">
      <c r="A31" s="11"/>
      <c r="B31" s="12">
        <v>19</v>
      </c>
      <c r="C31" s="13" t="str">
        <f>CONTENEDOR!F28</f>
        <v>Falsificación</v>
      </c>
      <c r="D31" s="14">
        <f>CONTENEDOR!AO28</f>
        <v>389</v>
      </c>
      <c r="E31" s="15">
        <f t="shared" si="0"/>
        <v>1.3235344152971997E-2</v>
      </c>
    </row>
    <row r="32" spans="1:5" ht="20.100000000000001" customHeight="1" x14ac:dyDescent="0.3">
      <c r="A32" s="11"/>
      <c r="B32" s="12">
        <v>20</v>
      </c>
      <c r="C32" s="13" t="str">
        <f>CONTENEDOR!F36</f>
        <v xml:space="preserve">Ley de medio ambiente </v>
      </c>
      <c r="D32" s="14">
        <f>CONTENEDOR!AO36</f>
        <v>5</v>
      </c>
      <c r="E32" s="15">
        <f t="shared" si="0"/>
        <v>1.7012010479398456E-4</v>
      </c>
    </row>
    <row r="33" spans="1:5" ht="20.100000000000001" customHeight="1" x14ac:dyDescent="0.3">
      <c r="A33" s="11"/>
      <c r="B33" s="12">
        <v>21</v>
      </c>
      <c r="C33" s="13" t="str">
        <f>CONTENEDOR!F29</f>
        <v>Golpes y heridas</v>
      </c>
      <c r="D33" s="14">
        <f>CONTENEDOR!AO29</f>
        <v>2986</v>
      </c>
      <c r="E33" s="15">
        <f t="shared" si="0"/>
        <v>0.10159572658296757</v>
      </c>
    </row>
    <row r="34" spans="1:5" ht="20.100000000000001" customHeight="1" x14ac:dyDescent="0.3">
      <c r="A34" s="11"/>
      <c r="B34" s="12">
        <v>22</v>
      </c>
      <c r="C34" s="13" t="str">
        <f>CONTENEDOR!F27</f>
        <v>Estafa</v>
      </c>
      <c r="D34" s="14">
        <f>CONTENEDOR!AO27</f>
        <v>1207</v>
      </c>
      <c r="E34" s="15">
        <f t="shared" si="0"/>
        <v>4.1066993297267873E-2</v>
      </c>
    </row>
    <row r="35" spans="1:5" ht="20.100000000000001" customHeight="1" x14ac:dyDescent="0.3">
      <c r="A35" s="11"/>
      <c r="B35" s="12">
        <v>23</v>
      </c>
      <c r="C35" s="13" t="str">
        <f>CONTENEDOR!F34</f>
        <v xml:space="preserve">Ley de derechos de autor </v>
      </c>
      <c r="D35" s="14">
        <f>CONTENEDOR!AO34</f>
        <v>0</v>
      </c>
      <c r="E35" s="15">
        <f t="shared" si="0"/>
        <v>0</v>
      </c>
    </row>
    <row r="36" spans="1:5" ht="20.100000000000001" customHeight="1" x14ac:dyDescent="0.3">
      <c r="A36" s="11"/>
      <c r="B36" s="12">
        <v>24</v>
      </c>
      <c r="C36" s="13" t="str">
        <f>CONTENEDOR!F23</f>
        <v>Droga simple posesión</v>
      </c>
      <c r="D36" s="14">
        <f>CONTENEDOR!AO23</f>
        <v>2</v>
      </c>
      <c r="E36" s="15">
        <f t="shared" si="0"/>
        <v>6.8048041917593823E-5</v>
      </c>
    </row>
    <row r="37" spans="1:5" ht="20.100000000000001" customHeight="1" x14ac:dyDescent="0.3">
      <c r="A37" s="11"/>
      <c r="B37" s="12">
        <v>25</v>
      </c>
      <c r="C37" s="13" t="str">
        <f>CONTENEDOR!F22</f>
        <v>Droga sanciones y circunstancias agravantes</v>
      </c>
      <c r="D37" s="14">
        <f>CONTENEDOR!AO22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CONTENEDOR!F31</f>
        <v>Incendio</v>
      </c>
      <c r="D38" s="14">
        <f>CONTENEDOR!AO31</f>
        <v>80</v>
      </c>
      <c r="E38" s="15">
        <f t="shared" si="0"/>
        <v>2.7219216767037529E-3</v>
      </c>
    </row>
    <row r="39" spans="1:5" ht="20.100000000000001" customHeight="1" x14ac:dyDescent="0.3">
      <c r="A39" s="11"/>
      <c r="B39" s="12">
        <v>27</v>
      </c>
      <c r="C39" s="13" t="str">
        <f>CONTENEDOR!F40</f>
        <v>Otros</v>
      </c>
      <c r="D39" s="14">
        <f>CONTENEDOR!AO40</f>
        <v>2002</v>
      </c>
      <c r="E39" s="15">
        <f t="shared" si="0"/>
        <v>6.8116089959511419E-2</v>
      </c>
    </row>
    <row r="40" spans="1:5" ht="20.100000000000001" customHeight="1" x14ac:dyDescent="0.3">
      <c r="A40" s="11"/>
      <c r="B40" s="12">
        <v>28</v>
      </c>
      <c r="C40" s="13" t="str">
        <f>CONTENEDOR!F39</f>
        <v>Ley general de salud</v>
      </c>
      <c r="D40" s="14">
        <f>CONTENEDOR!AO39</f>
        <v>12</v>
      </c>
      <c r="E40" s="15">
        <f t="shared" si="0"/>
        <v>4.0828825150556294E-4</v>
      </c>
    </row>
    <row r="41" spans="1:5" ht="20.100000000000001" customHeight="1" x14ac:dyDescent="0.3">
      <c r="A41" s="11"/>
      <c r="B41" s="12">
        <v>29</v>
      </c>
      <c r="C41" s="13" t="str">
        <f>CONTENEDOR!F47</f>
        <v>Seducción</v>
      </c>
      <c r="D41" s="14">
        <f>CONTENEDOR!AO47</f>
        <v>8</v>
      </c>
      <c r="E41" s="15">
        <f t="shared" si="0"/>
        <v>2.7219216767037529E-4</v>
      </c>
    </row>
    <row r="42" spans="1:5" ht="20.100000000000001" customHeight="1" x14ac:dyDescent="0.3">
      <c r="A42" s="11"/>
      <c r="B42" s="12">
        <v>30</v>
      </c>
      <c r="C42" s="13" t="str">
        <f>CONTENEDOR!F41</f>
        <v>Porte y tenencia de armas</v>
      </c>
      <c r="D42" s="14">
        <f>CONTENEDOR!AO41</f>
        <v>197</v>
      </c>
      <c r="E42" s="15">
        <f t="shared" si="0"/>
        <v>6.7027321288829914E-3</v>
      </c>
    </row>
    <row r="43" spans="1:5" ht="20.100000000000001" customHeight="1" x14ac:dyDescent="0.3">
      <c r="A43" s="11"/>
      <c r="B43" s="12">
        <v>31</v>
      </c>
      <c r="C43" s="13" t="str">
        <f>CONTENEDOR!F45</f>
        <v>Robo simple</v>
      </c>
      <c r="D43" s="14">
        <f>CONTENEDOR!AO45</f>
        <v>1924</v>
      </c>
      <c r="E43" s="15">
        <f t="shared" si="0"/>
        <v>6.546221632472525E-2</v>
      </c>
    </row>
    <row r="44" spans="1:5" ht="20.100000000000001" customHeight="1" x14ac:dyDescent="0.3">
      <c r="A44" s="11"/>
      <c r="B44" s="12">
        <v>32</v>
      </c>
      <c r="C44" s="13" t="str">
        <f>CONTENEDOR!F53</f>
        <v>Tráfico ilícito de migrantes y trata de personas</v>
      </c>
      <c r="D44" s="14">
        <f>CONTENEDOR!AO53</f>
        <v>3</v>
      </c>
      <c r="E44" s="15">
        <f t="shared" si="0"/>
        <v>1.0207206287639073E-4</v>
      </c>
    </row>
    <row r="45" spans="1:5" ht="20.100000000000001" customHeight="1" x14ac:dyDescent="0.3">
      <c r="A45" s="11"/>
      <c r="B45" s="12">
        <v>33</v>
      </c>
      <c r="C45" s="13" t="str">
        <f>CONTENEDOR!F32</f>
        <v>Incesto</v>
      </c>
      <c r="D45" s="14">
        <f>CONTENEDOR!AO32</f>
        <v>15</v>
      </c>
      <c r="E45" s="15">
        <f t="shared" si="0"/>
        <v>5.103603143819537E-4</v>
      </c>
    </row>
    <row r="46" spans="1:5" ht="20.100000000000001" customHeight="1" x14ac:dyDescent="0.3">
      <c r="A46" s="11"/>
      <c r="B46" s="12">
        <v>34</v>
      </c>
      <c r="C46" s="13" t="str">
        <f>CONTENEDOR!F50</f>
        <v>Tentativa de homicidio</v>
      </c>
      <c r="D46" s="14">
        <f>CONTENEDOR!AO50</f>
        <v>149</v>
      </c>
      <c r="E46" s="15">
        <f t="shared" si="0"/>
        <v>5.0695791228607401E-3</v>
      </c>
    </row>
    <row r="47" spans="1:5" ht="20.100000000000001" customHeight="1" x14ac:dyDescent="0.3">
      <c r="A47" s="11"/>
      <c r="B47" s="12">
        <v>35</v>
      </c>
      <c r="C47" s="13" t="str">
        <f>CONTENEDOR!F15</f>
        <v>Crímenes y delitos de alta tecnología</v>
      </c>
      <c r="D47" s="14">
        <f>CONTENEDOR!AO15</f>
        <v>1097</v>
      </c>
      <c r="E47" s="15">
        <f t="shared" si="0"/>
        <v>3.7324350991800211E-2</v>
      </c>
    </row>
    <row r="48" spans="1:5" ht="20.100000000000001" customHeight="1" x14ac:dyDescent="0.3">
      <c r="A48" s="11"/>
      <c r="B48" s="12">
        <v>36</v>
      </c>
      <c r="C48" s="13" t="str">
        <f>CONTENEDOR!F37</f>
        <v>Ley de tránsito</v>
      </c>
      <c r="D48" s="14">
        <f>CONTENEDOR!AO37</f>
        <v>6</v>
      </c>
      <c r="E48" s="15">
        <f t="shared" si="0"/>
        <v>2.0414412575278147E-4</v>
      </c>
    </row>
    <row r="49" spans="1:5" ht="20.100000000000001" customHeight="1" x14ac:dyDescent="0.3">
      <c r="A49" s="11"/>
      <c r="B49" s="12">
        <v>37</v>
      </c>
      <c r="C49" s="13" t="str">
        <f>CONTENEDOR!F38</f>
        <v>Ley general de migración</v>
      </c>
      <c r="D49" s="14">
        <f>CONTENEDOR!AO38</f>
        <v>1</v>
      </c>
      <c r="E49" s="15">
        <f t="shared" si="0"/>
        <v>3.4024020958796911E-5</v>
      </c>
    </row>
    <row r="50" spans="1:5" ht="20.100000000000001" customHeight="1" x14ac:dyDescent="0.3">
      <c r="A50" s="11"/>
      <c r="B50" s="12">
        <v>38</v>
      </c>
      <c r="C50" s="13" t="str">
        <f>CONTENEDOR!F35</f>
        <v>Ley de electricidad</v>
      </c>
      <c r="D50" s="14">
        <f>CONTENEDOR!AO35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tr">
        <f>CONTENEDOR!F44</f>
        <v>Robo calificado</v>
      </c>
      <c r="D51" s="14">
        <f>CONTENEDOR!AO44</f>
        <v>6785</v>
      </c>
      <c r="E51" s="15">
        <f t="shared" si="0"/>
        <v>0.23085298220543704</v>
      </c>
    </row>
    <row r="52" spans="1:5" ht="20.100000000000001" customHeight="1" x14ac:dyDescent="0.3">
      <c r="A52" s="11"/>
      <c r="B52" s="12">
        <v>40</v>
      </c>
      <c r="C52" s="13" t="str">
        <f>CONTENEDOR!F46</f>
        <v>Secuestro</v>
      </c>
      <c r="D52" s="14">
        <f>CONTENEDOR!AO46</f>
        <v>14</v>
      </c>
      <c r="E52" s="15">
        <f t="shared" si="0"/>
        <v>4.7633629342315676E-4</v>
      </c>
    </row>
    <row r="53" spans="1:5" ht="20.100000000000001" customHeight="1" x14ac:dyDescent="0.3">
      <c r="A53" s="11"/>
      <c r="B53" s="12">
        <v>41</v>
      </c>
      <c r="C53" s="13" t="str">
        <f>CONTENEDOR!F48</f>
        <v>Tentativa de asesinato</v>
      </c>
      <c r="D53" s="14">
        <f>CONTENEDOR!AO48</f>
        <v>7</v>
      </c>
      <c r="E53" s="15">
        <f t="shared" si="0"/>
        <v>2.3816814671157838E-4</v>
      </c>
    </row>
    <row r="54" spans="1:5" ht="20.100000000000001" customHeight="1" x14ac:dyDescent="0.3">
      <c r="A54" s="11"/>
      <c r="B54" s="12">
        <v>42</v>
      </c>
      <c r="C54" s="13" t="str">
        <f>CONTENEDOR!F42</f>
        <v xml:space="preserve">Propiedad industrial </v>
      </c>
      <c r="D54" s="14">
        <f>CONTENEDOR!AO42</f>
        <v>13</v>
      </c>
      <c r="E54" s="15">
        <f t="shared" si="0"/>
        <v>4.4231227246435982E-4</v>
      </c>
    </row>
    <row r="55" spans="1:5" ht="20.100000000000001" customHeight="1" x14ac:dyDescent="0.3">
      <c r="A55" s="11"/>
      <c r="B55" s="12">
        <v>43</v>
      </c>
      <c r="C55" s="13" t="str">
        <f>CONTENEDOR!F18</f>
        <v>Desfalco</v>
      </c>
      <c r="D55" s="14">
        <f>CONTENEDOR!AO18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CONTENEDOR!F30</f>
        <v>Homicidio</v>
      </c>
      <c r="D56" s="14">
        <f>CONTENEDOR!AO30</f>
        <v>326</v>
      </c>
      <c r="E56" s="15">
        <f t="shared" si="0"/>
        <v>1.1091830832567793E-2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CONTENEDOR!AO49</f>
        <v>0</v>
      </c>
      <c r="E57" s="15">
        <f t="shared" si="0"/>
        <v>0</v>
      </c>
    </row>
    <row r="58" spans="1:5" ht="20.100000000000001" customHeight="1" x14ac:dyDescent="0.3">
      <c r="A58" s="11"/>
      <c r="B58" s="12">
        <v>46</v>
      </c>
      <c r="C58" s="13" t="str">
        <f>CONTENEDOR!F52</f>
        <v>Trabajo realizado y no pagado</v>
      </c>
      <c r="D58" s="14">
        <f>CONTENEDOR!AO52</f>
        <v>395</v>
      </c>
      <c r="E58" s="15">
        <f t="shared" si="0"/>
        <v>1.3439488278724781E-2</v>
      </c>
    </row>
    <row r="59" spans="1:5" ht="20.100000000000001" customHeight="1" x14ac:dyDescent="0.3">
      <c r="A59" s="11"/>
      <c r="B59" s="12">
        <v>47</v>
      </c>
      <c r="C59" s="13" t="str">
        <f>CONTENEDOR!F33</f>
        <v>Lavado de activo</v>
      </c>
      <c r="D59" s="14">
        <f>CONTENEDOR!AO33</f>
        <v>6</v>
      </c>
      <c r="E59" s="15">
        <f t="shared" si="0"/>
        <v>2.0414412575278147E-4</v>
      </c>
    </row>
    <row r="60" spans="1:5" ht="20.100000000000001" customHeight="1" x14ac:dyDescent="0.3">
      <c r="A60" s="11"/>
      <c r="B60" s="12">
        <v>48</v>
      </c>
      <c r="C60" s="13" t="str">
        <f>CONTENEDOR!F43</f>
        <v>Rebelión</v>
      </c>
      <c r="D60" s="14">
        <f>CONTENEDOR!AO43</f>
        <v>1</v>
      </c>
      <c r="E60" s="15">
        <f t="shared" si="0"/>
        <v>3.4024020958796911E-5</v>
      </c>
    </row>
    <row r="61" spans="1:5" ht="20.100000000000001" customHeight="1" x14ac:dyDescent="0.3">
      <c r="A61" s="11"/>
      <c r="B61" s="12">
        <v>49</v>
      </c>
      <c r="C61" s="13" t="str">
        <f>CONTENEDOR!F51</f>
        <v>Tentativa de robo</v>
      </c>
      <c r="D61" s="14">
        <f>CONTENEDOR!AO51</f>
        <v>29</v>
      </c>
      <c r="E61" s="15">
        <f t="shared" si="0"/>
        <v>9.8669660780511051E-4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CONTENEDOR!AO54</f>
        <v>77</v>
      </c>
      <c r="E62" s="15">
        <f t="shared" si="0"/>
        <v>2.6198496138273623E-3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CONTENEDOR!AO55</f>
        <v>1079</v>
      </c>
      <c r="E63" s="15">
        <f t="shared" si="0"/>
        <v>3.6711918614541865E-2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CONTENEDOR!AO56</f>
        <v>190</v>
      </c>
      <c r="E64" s="15">
        <f t="shared" si="0"/>
        <v>6.4645639821714132E-3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29391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1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{26FDBDA5-D846-4BB4-99AC-61F84B6FF097}</x14:id>
        </ext>
      </extLs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{292A5CCB-6A76-4DE9-872E-46B75D471B1C}</x14:id>
        </ext>
      </extLst>
    </cfRule>
  </conditionalFormatting>
  <conditionalFormatting sqref="E13:E6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{B07E768D-4BAD-40F8-9032-B6150AFB6BBC}</x14:id>
        </ext>
      </extLs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{A3B4A94A-22B3-43D1-A83D-F030775F1388}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FDBDA5-D846-4BB4-99AC-61F84B6FF0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92A5CCB-6A76-4DE9-872E-46B75D471B1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B07E768D-4BAD-40F8-9032-B6150AFB6B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B4A94A-22B3-43D1-A83D-F030775F138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K66"/>
  <sheetViews>
    <sheetView workbookViewId="0">
      <selection activeCell="C13" sqref="C13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1"/>
      <c r="D8" s="1"/>
      <c r="E8" s="1"/>
      <c r="F8" s="1"/>
      <c r="G8" s="1"/>
      <c r="H8" s="1"/>
      <c r="I8" s="1"/>
    </row>
    <row r="9" spans="1:11" ht="20.25" customHeight="1" x14ac:dyDescent="0.25">
      <c r="A9" s="87" t="str">
        <f>TITULOS!C6</f>
        <v xml:space="preserve">NÚMERO DE CASOS SOMETIDOS POR TIPO DE DELITO REPÚBLICA DOMINICANA    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CONTENEDOR!AP5</f>
        <v>4747</v>
      </c>
      <c r="E13" s="15">
        <f t="shared" ref="E13:E44" si="0">D13/$D$65</f>
        <v>2.520428371942381E-2</v>
      </c>
    </row>
    <row r="14" spans="1:11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CONTENEDOR!AP6</f>
        <v>269</v>
      </c>
      <c r="E14" s="15">
        <f t="shared" si="0"/>
        <v>1.4282604424952613E-3</v>
      </c>
    </row>
    <row r="15" spans="1:11" ht="20.100000000000001" customHeight="1" x14ac:dyDescent="0.3">
      <c r="A15" s="11"/>
      <c r="B15" s="12">
        <v>3</v>
      </c>
      <c r="C15" s="13" t="str">
        <f>CONTENEDOR!F7</f>
        <v>Agresión sexual</v>
      </c>
      <c r="D15" s="14">
        <f>CONTENEDOR!AP7</f>
        <v>1282</v>
      </c>
      <c r="E15" s="15">
        <f t="shared" si="0"/>
        <v>6.8068025549402411E-3</v>
      </c>
    </row>
    <row r="16" spans="1:11" ht="20.100000000000001" customHeight="1" x14ac:dyDescent="0.3">
      <c r="A16" s="11"/>
      <c r="B16" s="12">
        <v>4</v>
      </c>
      <c r="C16" s="13" t="str">
        <f>CONTENEDOR!F8</f>
        <v>Amenazas</v>
      </c>
      <c r="D16" s="14">
        <f>CONTENEDOR!AP8</f>
        <v>15446</v>
      </c>
      <c r="E16" s="15">
        <f t="shared" si="0"/>
        <v>8.2010820798445377E-2</v>
      </c>
    </row>
    <row r="17" spans="1:5" ht="20.100000000000001" customHeight="1" x14ac:dyDescent="0.3">
      <c r="A17" s="11"/>
      <c r="B17" s="12">
        <v>5</v>
      </c>
      <c r="C17" s="13" t="str">
        <f>CONTENEDOR!F9</f>
        <v>Asesinato</v>
      </c>
      <c r="D17" s="14">
        <f>CONTENEDOR!AP9</f>
        <v>230</v>
      </c>
      <c r="E17" s="15">
        <f t="shared" si="0"/>
        <v>1.2211892259253163E-3</v>
      </c>
    </row>
    <row r="18" spans="1:5" ht="20.100000000000001" customHeight="1" x14ac:dyDescent="0.3">
      <c r="A18" s="11"/>
      <c r="B18" s="12">
        <v>6</v>
      </c>
      <c r="C18" s="13" t="str">
        <f>CONTENEDOR!F10</f>
        <v>Asociación de malhechores</v>
      </c>
      <c r="D18" s="14">
        <f>CONTENEDOR!AP10</f>
        <v>4449</v>
      </c>
      <c r="E18" s="15">
        <f t="shared" si="0"/>
        <v>2.3622047244094488E-2</v>
      </c>
    </row>
    <row r="19" spans="1:5" ht="20.100000000000001" customHeight="1" x14ac:dyDescent="0.3">
      <c r="A19" s="11"/>
      <c r="B19" s="12">
        <v>7</v>
      </c>
      <c r="C19" s="13" t="str">
        <f>CONTENEDOR!F11</f>
        <v>Código del trabajo</v>
      </c>
      <c r="D19" s="14">
        <f>CONTENEDOR!AP11</f>
        <v>538</v>
      </c>
      <c r="E19" s="15">
        <f t="shared" si="0"/>
        <v>2.8565208849905227E-3</v>
      </c>
    </row>
    <row r="20" spans="1:5" ht="20.100000000000001" customHeight="1" x14ac:dyDescent="0.3">
      <c r="A20" s="11"/>
      <c r="B20" s="12">
        <v>8</v>
      </c>
      <c r="C20" s="13" t="str">
        <f>CONTENEDOR!F12</f>
        <v>Código menor NNA</v>
      </c>
      <c r="D20" s="14">
        <f>CONTENEDOR!AP12</f>
        <v>4813</v>
      </c>
      <c r="E20" s="15">
        <f t="shared" si="0"/>
        <v>2.5554711932080643E-2</v>
      </c>
    </row>
    <row r="21" spans="1:5" ht="20.100000000000001" customHeight="1" x14ac:dyDescent="0.3">
      <c r="A21" s="11"/>
      <c r="B21" s="12">
        <v>9</v>
      </c>
      <c r="C21" s="13" t="str">
        <f>CONTENEDOR!F13</f>
        <v>Complicidad</v>
      </c>
      <c r="D21" s="14">
        <f>CONTENEDOR!AP13</f>
        <v>131</v>
      </c>
      <c r="E21" s="15">
        <f t="shared" si="0"/>
        <v>6.9554690694007145E-4</v>
      </c>
    </row>
    <row r="22" spans="1:5" ht="20.100000000000001" customHeight="1" x14ac:dyDescent="0.3">
      <c r="A22" s="11"/>
      <c r="B22" s="12">
        <v>10</v>
      </c>
      <c r="C22" s="13" t="str">
        <f>CONTENEDOR!F14</f>
        <v>Contrabando</v>
      </c>
      <c r="D22" s="14">
        <f>CONTENEDOR!AP14</f>
        <v>32</v>
      </c>
      <c r="E22" s="15">
        <f t="shared" si="0"/>
        <v>1.6990458795482661E-4</v>
      </c>
    </row>
    <row r="23" spans="1:5" ht="20.100000000000001" customHeight="1" x14ac:dyDescent="0.3">
      <c r="A23" s="11"/>
      <c r="B23" s="12">
        <v>11</v>
      </c>
      <c r="C23" s="13" t="str">
        <f>CONTENEDOR!F15</f>
        <v>Crímenes y delitos de alta tecnología</v>
      </c>
      <c r="D23" s="14">
        <f>CONTENEDOR!AP15</f>
        <v>2835</v>
      </c>
      <c r="E23" s="15">
        <f t="shared" si="0"/>
        <v>1.505248458912292E-2</v>
      </c>
    </row>
    <row r="24" spans="1:5" ht="20.100000000000001" customHeight="1" x14ac:dyDescent="0.3">
      <c r="A24" s="11"/>
      <c r="B24" s="12">
        <v>12</v>
      </c>
      <c r="C24" s="13" t="str">
        <f>CONTENEDOR!F16</f>
        <v>Daños a la cosa ajena</v>
      </c>
      <c r="D24" s="14">
        <f>CONTENEDOR!AP16</f>
        <v>1352</v>
      </c>
      <c r="E24" s="15">
        <f t="shared" si="0"/>
        <v>7.1784688410914243E-3</v>
      </c>
    </row>
    <row r="25" spans="1:5" ht="20.100000000000001" customHeight="1" x14ac:dyDescent="0.3">
      <c r="A25" s="11"/>
      <c r="B25" s="12">
        <v>13</v>
      </c>
      <c r="C25" s="13" t="str">
        <f>CONTENEDOR!F17</f>
        <v>Derechos humanos</v>
      </c>
      <c r="D25" s="14">
        <f>CONTENEDOR!AP17</f>
        <v>197</v>
      </c>
      <c r="E25" s="15">
        <f t="shared" si="0"/>
        <v>1.0459751195969014E-3</v>
      </c>
    </row>
    <row r="26" spans="1:5" ht="20.100000000000001" customHeight="1" x14ac:dyDescent="0.3">
      <c r="A26" s="11"/>
      <c r="B26" s="12">
        <v>14</v>
      </c>
      <c r="C26" s="13" t="str">
        <f>CONTENEDOR!F18</f>
        <v>Desfalco</v>
      </c>
      <c r="D26" s="14">
        <f>CONTENEDOR!AP18</f>
        <v>3</v>
      </c>
      <c r="E26" s="15">
        <f t="shared" si="0"/>
        <v>1.5928555120764996E-5</v>
      </c>
    </row>
    <row r="27" spans="1:5" ht="20.100000000000001" customHeight="1" x14ac:dyDescent="0.3">
      <c r="A27" s="11"/>
      <c r="B27" s="12">
        <v>16</v>
      </c>
      <c r="C27" s="13" t="str">
        <f>CONTENEDOR!F20</f>
        <v>Droga delitos y sanciones</v>
      </c>
      <c r="D27" s="14">
        <f>CONTENEDOR!AP20</f>
        <v>47</v>
      </c>
      <c r="E27" s="15">
        <f t="shared" si="0"/>
        <v>2.4954736355865158E-4</v>
      </c>
    </row>
    <row r="28" spans="1:5" ht="20.100000000000001" customHeight="1" x14ac:dyDescent="0.3">
      <c r="A28" s="11"/>
      <c r="B28" s="12">
        <v>17</v>
      </c>
      <c r="C28" s="13" t="str">
        <f>CONTENEDOR!F21</f>
        <v>Droga distribución de droga</v>
      </c>
      <c r="D28" s="14">
        <f>CONTENEDOR!AP21</f>
        <v>4974</v>
      </c>
      <c r="E28" s="15">
        <f t="shared" si="0"/>
        <v>2.6409544390228364E-2</v>
      </c>
    </row>
    <row r="29" spans="1:5" ht="20.100000000000001" customHeight="1" x14ac:dyDescent="0.3">
      <c r="A29" s="11"/>
      <c r="B29" s="12">
        <v>15</v>
      </c>
      <c r="C29" s="13" t="str">
        <f>CONTENEDOR!F19</f>
        <v>Droga sanciones y circunstancias agravantes</v>
      </c>
      <c r="D29" s="14">
        <f>CONTENEDOR!AP19</f>
        <v>295</v>
      </c>
      <c r="E29" s="15">
        <f t="shared" si="0"/>
        <v>1.5663079202085579E-3</v>
      </c>
    </row>
    <row r="30" spans="1:5" ht="20.100000000000001" customHeight="1" x14ac:dyDescent="0.3">
      <c r="A30" s="11"/>
      <c r="B30" s="12">
        <v>18</v>
      </c>
      <c r="C30" s="13" t="str">
        <f>CONTENEDOR!F22</f>
        <v>Droga sanciones y circunstancias agravantes</v>
      </c>
      <c r="D30" s="14">
        <f>CONTENEDOR!AP22</f>
        <v>231</v>
      </c>
      <c r="E30" s="15">
        <f t="shared" si="0"/>
        <v>1.2264987442989045E-3</v>
      </c>
    </row>
    <row r="31" spans="1:5" ht="20.100000000000001" customHeight="1" x14ac:dyDescent="0.3">
      <c r="A31" s="11"/>
      <c r="B31" s="12">
        <v>19</v>
      </c>
      <c r="C31" s="13" t="str">
        <f>CONTENEDOR!F23</f>
        <v>Droga simple posesión</v>
      </c>
      <c r="D31" s="14">
        <f>CONTENEDOR!AP23</f>
        <v>1830</v>
      </c>
      <c r="E31" s="15">
        <f t="shared" si="0"/>
        <v>9.7164186236666471E-3</v>
      </c>
    </row>
    <row r="32" spans="1:5" ht="20.100000000000001" customHeight="1" x14ac:dyDescent="0.3">
      <c r="A32" s="11"/>
      <c r="B32" s="12">
        <v>20</v>
      </c>
      <c r="C32" s="13" t="str">
        <f>CONTENEDOR!F24</f>
        <v xml:space="preserve">Droga traficante de droga </v>
      </c>
      <c r="D32" s="14">
        <f>CONTENEDOR!AP24</f>
        <v>3736</v>
      </c>
      <c r="E32" s="15">
        <f t="shared" si="0"/>
        <v>1.9836360643726007E-2</v>
      </c>
    </row>
    <row r="33" spans="1:5" ht="20.100000000000001" customHeight="1" x14ac:dyDescent="0.3">
      <c r="A33" s="11"/>
      <c r="B33" s="12">
        <v>21</v>
      </c>
      <c r="C33" s="13" t="str">
        <f>CONTENEDOR!F25</f>
        <v>Droga uso y tráfico</v>
      </c>
      <c r="D33" s="14">
        <f>CONTENEDOR!AP25</f>
        <v>316</v>
      </c>
      <c r="E33" s="15">
        <f t="shared" si="0"/>
        <v>1.6778078060539128E-3</v>
      </c>
    </row>
    <row r="34" spans="1:5" ht="20.100000000000001" customHeight="1" x14ac:dyDescent="0.3">
      <c r="A34" s="11"/>
      <c r="B34" s="12">
        <v>22</v>
      </c>
      <c r="C34" s="13" t="str">
        <f>CONTENEDOR!F26</f>
        <v>Envenenamiento</v>
      </c>
      <c r="D34" s="14">
        <f>CONTENEDOR!AP26</f>
        <v>51</v>
      </c>
      <c r="E34" s="15">
        <f t="shared" si="0"/>
        <v>2.707854370530049E-4</v>
      </c>
    </row>
    <row r="35" spans="1:5" ht="20.100000000000001" customHeight="1" x14ac:dyDescent="0.3">
      <c r="A35" s="11"/>
      <c r="B35" s="12">
        <v>23</v>
      </c>
      <c r="C35" s="13" t="str">
        <f>CONTENEDOR!F27</f>
        <v>Estafa</v>
      </c>
      <c r="D35" s="14">
        <f>CONTENEDOR!AP27</f>
        <v>2958</v>
      </c>
      <c r="E35" s="15">
        <f t="shared" si="0"/>
        <v>1.5705555349074286E-2</v>
      </c>
    </row>
    <row r="36" spans="1:5" ht="20.100000000000001" customHeight="1" x14ac:dyDescent="0.3">
      <c r="A36" s="11"/>
      <c r="B36" s="12">
        <v>24</v>
      </c>
      <c r="C36" s="13" t="str">
        <f>CONTENEDOR!F28</f>
        <v>Falsificación</v>
      </c>
      <c r="D36" s="14">
        <f>CONTENEDOR!AP28</f>
        <v>1206</v>
      </c>
      <c r="E36" s="15">
        <f t="shared" si="0"/>
        <v>6.403279158547528E-3</v>
      </c>
    </row>
    <row r="37" spans="1:5" ht="20.100000000000001" customHeight="1" x14ac:dyDescent="0.3">
      <c r="A37" s="11"/>
      <c r="B37" s="12">
        <v>25</v>
      </c>
      <c r="C37" s="13" t="str">
        <f>CONTENEDOR!F29</f>
        <v>Golpes y heridas</v>
      </c>
      <c r="D37" s="14">
        <f>CONTENEDOR!AP29</f>
        <v>9880</v>
      </c>
      <c r="E37" s="15">
        <f t="shared" si="0"/>
        <v>5.245804153105272E-2</v>
      </c>
    </row>
    <row r="38" spans="1:5" ht="20.100000000000001" customHeight="1" x14ac:dyDescent="0.3">
      <c r="A38" s="11"/>
      <c r="B38" s="12">
        <v>26</v>
      </c>
      <c r="C38" s="13" t="str">
        <f>CONTENEDOR!F30</f>
        <v>Homicidio</v>
      </c>
      <c r="D38" s="14">
        <f>CONTENEDOR!AP30</f>
        <v>1569</v>
      </c>
      <c r="E38" s="15">
        <f t="shared" si="0"/>
        <v>8.3306343281600928E-3</v>
      </c>
    </row>
    <row r="39" spans="1:5" ht="20.100000000000001" customHeight="1" x14ac:dyDescent="0.3">
      <c r="A39" s="11"/>
      <c r="B39" s="12">
        <v>27</v>
      </c>
      <c r="C39" s="13" t="str">
        <f>CONTENEDOR!F31</f>
        <v>Incendio</v>
      </c>
      <c r="D39" s="14">
        <f>CONTENEDOR!AP31</f>
        <v>369</v>
      </c>
      <c r="E39" s="15">
        <f t="shared" si="0"/>
        <v>1.9592122798540944E-3</v>
      </c>
    </row>
    <row r="40" spans="1:5" ht="20.100000000000001" customHeight="1" x14ac:dyDescent="0.3">
      <c r="A40" s="11"/>
      <c r="B40" s="12">
        <v>28</v>
      </c>
      <c r="C40" s="13" t="str">
        <f>CONTENEDOR!F32</f>
        <v>Incesto</v>
      </c>
      <c r="D40" s="14">
        <f>CONTENEDOR!AP32</f>
        <v>135</v>
      </c>
      <c r="E40" s="15">
        <f t="shared" si="0"/>
        <v>7.1678498043442477E-4</v>
      </c>
    </row>
    <row r="41" spans="1:5" ht="20.100000000000001" customHeight="1" x14ac:dyDescent="0.3">
      <c r="A41" s="11"/>
      <c r="B41" s="12">
        <v>29</v>
      </c>
      <c r="C41" s="13" t="str">
        <f>CONTENEDOR!F33</f>
        <v>Lavado de activo</v>
      </c>
      <c r="D41" s="14">
        <f>CONTENEDOR!AP33</f>
        <v>74</v>
      </c>
      <c r="E41" s="15">
        <f t="shared" si="0"/>
        <v>3.9290435964553657E-4</v>
      </c>
    </row>
    <row r="42" spans="1:5" ht="20.100000000000001" customHeight="1" x14ac:dyDescent="0.3">
      <c r="A42" s="11"/>
      <c r="B42" s="12">
        <v>30</v>
      </c>
      <c r="C42" s="13" t="str">
        <f>CONTENEDOR!F34</f>
        <v xml:space="preserve">Ley de derechos de autor </v>
      </c>
      <c r="D42" s="14">
        <f>CONTENEDOR!AP34</f>
        <v>30</v>
      </c>
      <c r="E42" s="15">
        <f t="shared" si="0"/>
        <v>1.5928555120764995E-4</v>
      </c>
    </row>
    <row r="43" spans="1:5" ht="20.100000000000001" customHeight="1" x14ac:dyDescent="0.3">
      <c r="A43" s="11"/>
      <c r="B43" s="12">
        <v>31</v>
      </c>
      <c r="C43" s="13" t="str">
        <f>CONTENEDOR!F35</f>
        <v>Ley de electricidad</v>
      </c>
      <c r="D43" s="14">
        <f>CONTENEDOR!AP35</f>
        <v>3</v>
      </c>
      <c r="E43" s="15">
        <f t="shared" si="0"/>
        <v>1.5928555120764996E-5</v>
      </c>
    </row>
    <row r="44" spans="1:5" ht="20.100000000000001" customHeight="1" x14ac:dyDescent="0.3">
      <c r="A44" s="11"/>
      <c r="B44" s="12">
        <v>32</v>
      </c>
      <c r="C44" s="13" t="str">
        <f>CONTENEDOR!F36</f>
        <v xml:space="preserve">Ley de medio ambiente </v>
      </c>
      <c r="D44" s="14">
        <f>CONTENEDOR!AP36</f>
        <v>40</v>
      </c>
      <c r="E44" s="15">
        <f t="shared" si="0"/>
        <v>2.1238073494353327E-4</v>
      </c>
    </row>
    <row r="45" spans="1:5" ht="20.100000000000001" customHeight="1" x14ac:dyDescent="0.3">
      <c r="A45" s="11"/>
      <c r="B45" s="12">
        <v>33</v>
      </c>
      <c r="C45" s="13" t="str">
        <f>CONTENEDOR!F37</f>
        <v>Ley de tránsito</v>
      </c>
      <c r="D45" s="14">
        <f>CONTENEDOR!AP37</f>
        <v>213</v>
      </c>
      <c r="E45" s="15">
        <f t="shared" ref="E45:E65" si="1">D45/$D$65</f>
        <v>1.1309274135743147E-3</v>
      </c>
    </row>
    <row r="46" spans="1:5" ht="20.100000000000001" customHeight="1" x14ac:dyDescent="0.3">
      <c r="A46" s="11"/>
      <c r="B46" s="12">
        <v>34</v>
      </c>
      <c r="C46" s="13" t="str">
        <f>CONTENEDOR!F38</f>
        <v>Ley general de migración</v>
      </c>
      <c r="D46" s="14">
        <f>CONTENEDOR!AP38</f>
        <v>35</v>
      </c>
      <c r="E46" s="15">
        <f t="shared" si="1"/>
        <v>1.8583314307559162E-4</v>
      </c>
    </row>
    <row r="47" spans="1:5" ht="20.100000000000001" customHeight="1" x14ac:dyDescent="0.3">
      <c r="A47" s="11"/>
      <c r="B47" s="12">
        <v>35</v>
      </c>
      <c r="C47" s="13" t="str">
        <f>CONTENEDOR!F39</f>
        <v>Ley general de salud</v>
      </c>
      <c r="D47" s="14">
        <f>CONTENEDOR!AP39</f>
        <v>21</v>
      </c>
      <c r="E47" s="15">
        <f t="shared" si="1"/>
        <v>1.1149988584535497E-4</v>
      </c>
    </row>
    <row r="48" spans="1:5" ht="20.100000000000001" customHeight="1" x14ac:dyDescent="0.3">
      <c r="A48" s="11"/>
      <c r="B48" s="12">
        <v>36</v>
      </c>
      <c r="C48" s="13" t="str">
        <f>CONTENEDOR!F40</f>
        <v>Otros</v>
      </c>
      <c r="D48" s="14">
        <f>CONTENEDOR!AP40</f>
        <v>18759</v>
      </c>
      <c r="E48" s="15">
        <f t="shared" si="1"/>
        <v>9.960125517014351E-2</v>
      </c>
    </row>
    <row r="49" spans="1:5" ht="20.100000000000001" customHeight="1" x14ac:dyDescent="0.3">
      <c r="A49" s="11"/>
      <c r="B49" s="12">
        <v>37</v>
      </c>
      <c r="C49" s="13" t="str">
        <f>CONTENEDOR!F41</f>
        <v>Porte y tenencia de armas</v>
      </c>
      <c r="D49" s="14">
        <f>CONTENEDOR!AP41</f>
        <v>1412</v>
      </c>
      <c r="E49" s="15">
        <f t="shared" si="1"/>
        <v>7.4970399435067246E-3</v>
      </c>
    </row>
    <row r="50" spans="1:5" ht="20.100000000000001" customHeight="1" x14ac:dyDescent="0.3">
      <c r="A50" s="11"/>
      <c r="B50" s="12">
        <v>38</v>
      </c>
      <c r="C50" s="13" t="str">
        <f>CONTENEDOR!F42</f>
        <v xml:space="preserve">Propiedad industrial </v>
      </c>
      <c r="D50" s="14">
        <f>CONTENEDOR!AP42</f>
        <v>88</v>
      </c>
      <c r="E50" s="15">
        <f t="shared" si="1"/>
        <v>4.6723761687577319E-4</v>
      </c>
    </row>
    <row r="51" spans="1:5" ht="20.100000000000001" customHeight="1" x14ac:dyDescent="0.3">
      <c r="A51" s="11"/>
      <c r="B51" s="12">
        <v>39</v>
      </c>
      <c r="C51" s="13" t="str">
        <f>CONTENEDOR!F43</f>
        <v>Rebelión</v>
      </c>
      <c r="D51" s="14">
        <f>CONTENEDOR!AP43</f>
        <v>27</v>
      </c>
      <c r="E51" s="15">
        <f t="shared" si="1"/>
        <v>1.4335699608688496E-4</v>
      </c>
    </row>
    <row r="52" spans="1:5" ht="20.100000000000001" customHeight="1" x14ac:dyDescent="0.3">
      <c r="A52" s="11"/>
      <c r="B52" s="12">
        <v>40</v>
      </c>
      <c r="C52" s="13" t="str">
        <f>CONTENEDOR!F44</f>
        <v>Robo calificado</v>
      </c>
      <c r="D52" s="14">
        <f>CONTENEDOR!AP44</f>
        <v>45650</v>
      </c>
      <c r="E52" s="15">
        <f t="shared" si="1"/>
        <v>0.24237951375430736</v>
      </c>
    </row>
    <row r="53" spans="1:5" ht="20.100000000000001" customHeight="1" x14ac:dyDescent="0.3">
      <c r="A53" s="11"/>
      <c r="B53" s="12">
        <v>41</v>
      </c>
      <c r="C53" s="13" t="str">
        <f>CONTENEDOR!F45</f>
        <v>Robo simple</v>
      </c>
      <c r="D53" s="14">
        <f>CONTENEDOR!AP45</f>
        <v>18282</v>
      </c>
      <c r="E53" s="15">
        <f t="shared" si="1"/>
        <v>9.7068614905941888E-2</v>
      </c>
    </row>
    <row r="54" spans="1:5" ht="20.100000000000001" customHeight="1" x14ac:dyDescent="0.3">
      <c r="A54" s="11"/>
      <c r="B54" s="12">
        <v>42</v>
      </c>
      <c r="C54" s="13" t="str">
        <f>CONTENEDOR!F46</f>
        <v>Secuestro</v>
      </c>
      <c r="D54" s="14">
        <f>CONTENEDOR!AP46</f>
        <v>46</v>
      </c>
      <c r="E54" s="15">
        <f t="shared" si="1"/>
        <v>2.4423784518506328E-4</v>
      </c>
    </row>
    <row r="55" spans="1:5" ht="20.100000000000001" customHeight="1" x14ac:dyDescent="0.3">
      <c r="A55" s="11"/>
      <c r="B55" s="12">
        <v>43</v>
      </c>
      <c r="C55" s="13" t="str">
        <f>CONTENEDOR!F47</f>
        <v>Seducción</v>
      </c>
      <c r="D55" s="14">
        <f>CONTENEDOR!AP47</f>
        <v>187</v>
      </c>
      <c r="E55" s="15">
        <f t="shared" si="1"/>
        <v>9.9287993586101814E-4</v>
      </c>
    </row>
    <row r="56" spans="1:5" ht="20.100000000000001" customHeight="1" x14ac:dyDescent="0.3">
      <c r="A56" s="11"/>
      <c r="B56" s="12">
        <v>44</v>
      </c>
      <c r="C56" s="13" t="str">
        <f>CONTENEDOR!F48</f>
        <v>Tentativa de asesinato</v>
      </c>
      <c r="D56" s="14">
        <f>CONTENEDOR!AP48</f>
        <v>154</v>
      </c>
      <c r="E56" s="15">
        <f t="shared" si="1"/>
        <v>8.1766582953260306E-4</v>
      </c>
    </row>
    <row r="57" spans="1:5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CONTENEDOR!AP49</f>
        <v>76</v>
      </c>
      <c r="E57" s="15">
        <f t="shared" si="1"/>
        <v>4.0352339639271323E-4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CONTENEDOR!AP50</f>
        <v>796</v>
      </c>
      <c r="E58" s="15">
        <f t="shared" si="1"/>
        <v>4.2263766253763119E-3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CONTENEDOR!AP51</f>
        <v>1295</v>
      </c>
      <c r="E59" s="15">
        <f t="shared" si="1"/>
        <v>6.8758262937968894E-3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CONTENEDOR!AP52</f>
        <v>1090</v>
      </c>
      <c r="E60" s="15">
        <f t="shared" si="1"/>
        <v>5.7873750272112818E-3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CONTENEDOR!AP53</f>
        <v>87</v>
      </c>
      <c r="E61" s="15">
        <f t="shared" si="1"/>
        <v>4.6192809850218488E-4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CONTENEDOR!AP54</f>
        <v>687</v>
      </c>
      <c r="E62" s="15">
        <f t="shared" si="1"/>
        <v>3.647639122655184E-3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CONTENEDOR!AP55</f>
        <v>11996</v>
      </c>
      <c r="E63" s="15">
        <f t="shared" si="1"/>
        <v>6.3692982409565627E-2</v>
      </c>
    </row>
    <row r="64" spans="1:5" ht="23.25" customHeight="1" x14ac:dyDescent="0.25">
      <c r="A64" s="11"/>
      <c r="B64" s="12"/>
      <c r="C64" s="25" t="str">
        <f>CONTENEDOR!F56</f>
        <v>Violencia intrafamiliar</v>
      </c>
      <c r="D64" s="14">
        <f>CONTENEDOR!AP56</f>
        <v>23372</v>
      </c>
      <c r="E64" s="15">
        <f t="shared" si="1"/>
        <v>0.12409406342750649</v>
      </c>
    </row>
    <row r="65" spans="1:5" ht="18" customHeight="1" thickBot="1" x14ac:dyDescent="0.4">
      <c r="A65" s="11"/>
      <c r="B65" s="37" t="s">
        <v>2</v>
      </c>
      <c r="C65" s="39"/>
      <c r="D65" s="19">
        <f>SUM(D13:D64)</f>
        <v>188341</v>
      </c>
      <c r="E65" s="16">
        <f t="shared" si="1"/>
        <v>1</v>
      </c>
    </row>
    <row r="66" spans="1:5" x14ac:dyDescent="0.25">
      <c r="B66" s="51" t="s">
        <v>116</v>
      </c>
      <c r="C66" s="8"/>
    </row>
  </sheetData>
  <autoFilter ref="B12:E63">
    <sortState ref="B13:E66">
      <sortCondition ref="C12:C63"/>
    </sortState>
  </autoFilter>
  <mergeCells count="5">
    <mergeCell ref="A5:J5"/>
    <mergeCell ref="A6:J6"/>
    <mergeCell ref="A7:J7"/>
    <mergeCell ref="A10:J10"/>
    <mergeCell ref="A9:K9"/>
  </mergeCells>
  <conditionalFormatting sqref="E13:E65">
    <cfRule type="dataBar" priority="19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{29BDE6B4-D0BF-44FE-9684-3240B4C05924}</x14:id>
        </ext>
      </extLst>
    </cfRule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{EF1C1771-0924-413E-96F6-5C3179002E40}</x14:id>
        </ext>
      </extLst>
    </cfRule>
  </conditionalFormatting>
  <conditionalFormatting sqref="E13:E64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{839AADF1-902F-4008-9E2B-E79FE8CE57A3}</x14:id>
        </ext>
      </extLst>
    </cfRule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{8911E60F-DA60-4A5D-84EA-F40C688D5E35}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9BDE6B4-D0BF-44FE-9684-3240B4C059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1C1771-0924-413E-96F6-5C3179002E4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839AADF1-902F-4008-9E2B-E79FE8CE57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11E60F-DA60-4A5D-84EA-F40C688D5E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6"/>
  <sheetViews>
    <sheetView topLeftCell="A19" workbookViewId="0">
      <selection activeCell="E25" sqref="E25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6" customWidth="1"/>
    <col min="4" max="4" width="14.5703125" customWidth="1"/>
    <col min="5" max="5" width="17.140625" customWidth="1"/>
    <col min="6" max="6" width="15.28515625" customWidth="1"/>
    <col min="7" max="7" width="16" customWidth="1"/>
    <col min="8" max="8" width="11.5703125" customWidth="1"/>
    <col min="9" max="9" width="13.140625" customWidth="1"/>
    <col min="10" max="10" width="4.7109375" customWidth="1"/>
    <col min="13" max="13" width="11.5703125" customWidth="1"/>
    <col min="14" max="14" width="6.28515625" customWidth="1"/>
  </cols>
  <sheetData>
    <row r="5" spans="1:15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  <c r="K5" s="57"/>
      <c r="L5" s="57"/>
      <c r="M5" s="57"/>
      <c r="N5" s="57"/>
    </row>
    <row r="6" spans="1:15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  <c r="K6" s="5"/>
      <c r="L6" s="5"/>
      <c r="M6" s="5"/>
      <c r="N6" s="5"/>
    </row>
    <row r="7" spans="1:15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  <c r="K7" s="3"/>
      <c r="L7" s="3"/>
      <c r="M7" s="3"/>
      <c r="N7" s="3"/>
    </row>
    <row r="8" spans="1:15" ht="15.75" x14ac:dyDescent="0.25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ht="20.25" customHeight="1" x14ac:dyDescent="0.25">
      <c r="A9" s="87" t="s">
        <v>144</v>
      </c>
      <c r="B9" s="87"/>
      <c r="C9" s="87"/>
      <c r="D9" s="87"/>
      <c r="E9" s="87"/>
      <c r="F9" s="87"/>
      <c r="G9" s="87"/>
      <c r="H9" s="87"/>
      <c r="I9" s="87"/>
      <c r="J9" s="87"/>
      <c r="K9" s="58"/>
      <c r="L9" s="58"/>
      <c r="M9" s="58"/>
      <c r="N9" s="58"/>
      <c r="O9" s="58"/>
    </row>
    <row r="10" spans="1:15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  <c r="K10" s="59"/>
      <c r="L10" s="59"/>
      <c r="M10" s="59"/>
      <c r="N10" s="59"/>
    </row>
    <row r="11" spans="1:15" ht="18" thickBot="1" x14ac:dyDescent="0.4">
      <c r="C11" s="2"/>
      <c r="D11" s="2"/>
      <c r="E11" s="2"/>
      <c r="F11" s="2"/>
      <c r="G11" s="2"/>
      <c r="H11" s="2"/>
    </row>
    <row r="12" spans="1:15" ht="19.5" customHeight="1" x14ac:dyDescent="0.35">
      <c r="B12" s="21" t="s">
        <v>1</v>
      </c>
      <c r="C12" s="22" t="str">
        <f>TITULOS!C12</f>
        <v>Delitos</v>
      </c>
      <c r="D12" s="23" t="s">
        <v>7</v>
      </c>
      <c r="E12" s="23" t="s">
        <v>145</v>
      </c>
      <c r="F12" s="23" t="s">
        <v>6</v>
      </c>
      <c r="G12" s="23" t="s">
        <v>47</v>
      </c>
      <c r="H12" s="23" t="s">
        <v>51</v>
      </c>
      <c r="I12" s="24" t="str">
        <f>TITULOS!C14</f>
        <v>%</v>
      </c>
    </row>
    <row r="13" spans="1:15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CONTENEDOR!I5</f>
        <v>131</v>
      </c>
      <c r="E13" s="14">
        <f>CONTENEDOR!S5</f>
        <v>12</v>
      </c>
      <c r="F13" s="14">
        <f>CONTENEDOR!H5</f>
        <v>9</v>
      </c>
      <c r="G13" s="14">
        <f>CONTENEDOR!AB5</f>
        <v>22</v>
      </c>
      <c r="H13" s="14">
        <f t="shared" ref="H13:H44" si="0">SUM(D13:G13)</f>
        <v>174</v>
      </c>
      <c r="I13" s="15">
        <f>H13/$H$65</f>
        <v>2.0301015050752536E-2</v>
      </c>
    </row>
    <row r="14" spans="1:15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CONTENEDOR!I6</f>
        <v>26</v>
      </c>
      <c r="E14" s="14">
        <f>CONTENEDOR!S6</f>
        <v>8</v>
      </c>
      <c r="F14" s="14">
        <f>CONTENEDOR!H6</f>
        <v>0</v>
      </c>
      <c r="G14" s="14">
        <f>CONTENEDOR!AB6</f>
        <v>11</v>
      </c>
      <c r="H14" s="14">
        <f t="shared" si="0"/>
        <v>45</v>
      </c>
      <c r="I14" s="15">
        <f t="shared" ref="I14:I65" si="1">H14/$H$65</f>
        <v>5.250262513125656E-3</v>
      </c>
    </row>
    <row r="15" spans="1:15" ht="20.100000000000001" customHeight="1" x14ac:dyDescent="0.3">
      <c r="A15" s="11"/>
      <c r="B15" s="12">
        <v>4</v>
      </c>
      <c r="C15" s="13" t="str">
        <f>CONTENEDOR!F8</f>
        <v>Amenazas</v>
      </c>
      <c r="D15" s="14">
        <f>CONTENEDOR!I8</f>
        <v>788</v>
      </c>
      <c r="E15" s="14">
        <f>CONTENEDOR!S8</f>
        <v>43</v>
      </c>
      <c r="F15" s="14">
        <f>CONTENEDOR!H8</f>
        <v>197</v>
      </c>
      <c r="G15" s="14">
        <f>CONTENEDOR!AB8</f>
        <v>90</v>
      </c>
      <c r="H15" s="14">
        <f t="shared" si="0"/>
        <v>1118</v>
      </c>
      <c r="I15" s="15">
        <f t="shared" si="1"/>
        <v>0.13043985532609964</v>
      </c>
    </row>
    <row r="16" spans="1:15" ht="20.100000000000001" customHeight="1" x14ac:dyDescent="0.3">
      <c r="A16" s="11"/>
      <c r="B16" s="12">
        <v>6</v>
      </c>
      <c r="C16" s="13" t="str">
        <f>CONTENEDOR!F10</f>
        <v>Asociación de malhechores</v>
      </c>
      <c r="D16" s="14">
        <f>CONTENEDOR!I10</f>
        <v>149</v>
      </c>
      <c r="E16" s="14">
        <f>CONTENEDOR!S10</f>
        <v>16</v>
      </c>
      <c r="F16" s="14">
        <f>CONTENEDOR!H10</f>
        <v>12</v>
      </c>
      <c r="G16" s="14">
        <f>CONTENEDOR!AB10</f>
        <v>0</v>
      </c>
      <c r="H16" s="14">
        <f t="shared" si="0"/>
        <v>177</v>
      </c>
      <c r="I16" s="15">
        <f t="shared" si="1"/>
        <v>2.065103255162758E-2</v>
      </c>
    </row>
    <row r="17" spans="1:9" ht="20.100000000000001" customHeight="1" x14ac:dyDescent="0.3">
      <c r="A17" s="11"/>
      <c r="B17" s="12">
        <v>5</v>
      </c>
      <c r="C17" s="13" t="str">
        <f>CONTENEDOR!F7</f>
        <v>Agresión sexual</v>
      </c>
      <c r="D17" s="14">
        <f>CONTENEDOR!I7</f>
        <v>35</v>
      </c>
      <c r="E17" s="14">
        <f>CONTENEDOR!S7</f>
        <v>21</v>
      </c>
      <c r="F17" s="14">
        <f>CONTENEDOR!H7</f>
        <v>19</v>
      </c>
      <c r="G17" s="14">
        <f>CONTENEDOR!AB7</f>
        <v>2</v>
      </c>
      <c r="H17" s="14">
        <f t="shared" si="0"/>
        <v>77</v>
      </c>
      <c r="I17" s="15">
        <f t="shared" si="1"/>
        <v>8.9837825224594568E-3</v>
      </c>
    </row>
    <row r="18" spans="1:9" ht="20.100000000000001" customHeight="1" x14ac:dyDescent="0.3">
      <c r="A18" s="11"/>
      <c r="B18" s="12">
        <v>3</v>
      </c>
      <c r="C18" s="13" t="str">
        <f>CONTENEDOR!F9</f>
        <v>Asesinato</v>
      </c>
      <c r="D18" s="14">
        <f>CONTENEDOR!I9</f>
        <v>2</v>
      </c>
      <c r="E18" s="14">
        <f>CONTENEDOR!S9</f>
        <v>10</v>
      </c>
      <c r="F18" s="14">
        <f>CONTENEDOR!H9</f>
        <v>1</v>
      </c>
      <c r="G18" s="14">
        <f>CONTENEDOR!AB9</f>
        <v>0</v>
      </c>
      <c r="H18" s="14">
        <f t="shared" si="0"/>
        <v>13</v>
      </c>
      <c r="I18" s="15">
        <f t="shared" si="1"/>
        <v>1.5167425037918563E-3</v>
      </c>
    </row>
    <row r="19" spans="1:9" ht="20.100000000000001" customHeight="1" x14ac:dyDescent="0.3">
      <c r="A19" s="11"/>
      <c r="B19" s="12">
        <v>14</v>
      </c>
      <c r="C19" s="13" t="str">
        <f>CONTENEDOR!F12</f>
        <v>Código menor NNA</v>
      </c>
      <c r="D19" s="14">
        <f>CONTENEDOR!I12</f>
        <v>408</v>
      </c>
      <c r="E19" s="14">
        <f>CONTENEDOR!S12</f>
        <v>17</v>
      </c>
      <c r="F19" s="14">
        <f>CONTENEDOR!H12</f>
        <v>64</v>
      </c>
      <c r="G19" s="14">
        <f>CONTENEDOR!AB12</f>
        <v>60</v>
      </c>
      <c r="H19" s="14">
        <f t="shared" si="0"/>
        <v>549</v>
      </c>
      <c r="I19" s="15">
        <f t="shared" si="1"/>
        <v>6.4053202660133007E-2</v>
      </c>
    </row>
    <row r="20" spans="1:9" ht="20.100000000000001" customHeight="1" x14ac:dyDescent="0.3">
      <c r="A20" s="11"/>
      <c r="B20" s="12">
        <v>19</v>
      </c>
      <c r="C20" s="13" t="str">
        <f>CONTENEDOR!F14</f>
        <v>Contrabando</v>
      </c>
      <c r="D20" s="14">
        <f>CONTENEDOR!I14</f>
        <v>0</v>
      </c>
      <c r="E20" s="14">
        <f>CONTENEDOR!S14</f>
        <v>0</v>
      </c>
      <c r="F20" s="14">
        <f>CONTENEDOR!H14</f>
        <v>0</v>
      </c>
      <c r="G20" s="14">
        <f>CONTENEDOR!AB14</f>
        <v>0</v>
      </c>
      <c r="H20" s="14">
        <f t="shared" si="0"/>
        <v>0</v>
      </c>
      <c r="I20" s="15">
        <f t="shared" si="1"/>
        <v>0</v>
      </c>
    </row>
    <row r="21" spans="1:9" ht="20.100000000000001" customHeight="1" x14ac:dyDescent="0.3">
      <c r="A21" s="11"/>
      <c r="B21" s="12">
        <v>7</v>
      </c>
      <c r="C21" s="13" t="str">
        <f>CONTENEDOR!F13</f>
        <v>Complicidad</v>
      </c>
      <c r="D21" s="14">
        <f>CONTENEDOR!I13</f>
        <v>0</v>
      </c>
      <c r="E21" s="14">
        <f>CONTENEDOR!S13</f>
        <v>0</v>
      </c>
      <c r="F21" s="14">
        <f>CONTENEDOR!H13</f>
        <v>0</v>
      </c>
      <c r="G21" s="14">
        <f>CONTENEDOR!AB13</f>
        <v>0</v>
      </c>
      <c r="H21" s="14">
        <f t="shared" si="0"/>
        <v>0</v>
      </c>
      <c r="I21" s="15">
        <f t="shared" si="1"/>
        <v>0</v>
      </c>
    </row>
    <row r="22" spans="1:9" ht="20.100000000000001" customHeight="1" x14ac:dyDescent="0.3">
      <c r="A22" s="11"/>
      <c r="B22" s="12">
        <v>10</v>
      </c>
      <c r="C22" s="13" t="str">
        <f>CONTENEDOR!F17</f>
        <v>Derechos humanos</v>
      </c>
      <c r="D22" s="14">
        <f>CONTENEDOR!I17</f>
        <v>4</v>
      </c>
      <c r="E22" s="14">
        <f>CONTENEDOR!S17</f>
        <v>1</v>
      </c>
      <c r="F22" s="14">
        <f>CONTENEDOR!H17</f>
        <v>4</v>
      </c>
      <c r="G22" s="14">
        <f>CONTENEDOR!AB17</f>
        <v>0</v>
      </c>
      <c r="H22" s="14">
        <f t="shared" si="0"/>
        <v>9</v>
      </c>
      <c r="I22" s="15">
        <f t="shared" si="1"/>
        <v>1.0500525026251313E-3</v>
      </c>
    </row>
    <row r="23" spans="1:9" ht="20.100000000000001" customHeight="1" x14ac:dyDescent="0.3">
      <c r="A23" s="11"/>
      <c r="B23" s="12">
        <v>32</v>
      </c>
      <c r="C23" s="13" t="str">
        <f>CONTENEDOR!F31</f>
        <v>Incendio</v>
      </c>
      <c r="D23" s="14">
        <f>CONTENEDOR!I31</f>
        <v>14</v>
      </c>
      <c r="E23" s="14">
        <f>CONTENEDOR!S31</f>
        <v>6</v>
      </c>
      <c r="F23" s="14">
        <f>CONTENEDOR!H31</f>
        <v>2</v>
      </c>
      <c r="G23" s="14">
        <f>CONTENEDOR!AB31</f>
        <v>1</v>
      </c>
      <c r="H23" s="14">
        <f t="shared" si="0"/>
        <v>23</v>
      </c>
      <c r="I23" s="15">
        <f t="shared" si="1"/>
        <v>2.6834675067086687E-3</v>
      </c>
    </row>
    <row r="24" spans="1:9" ht="20.100000000000001" customHeight="1" x14ac:dyDescent="0.3">
      <c r="A24" s="11"/>
      <c r="B24" s="12">
        <v>8</v>
      </c>
      <c r="C24" s="13" t="str">
        <f>CONTENEDOR!F11</f>
        <v>Código del trabajo</v>
      </c>
      <c r="D24" s="14">
        <f>CONTENEDOR!I11</f>
        <v>29</v>
      </c>
      <c r="E24" s="14">
        <f>CONTENEDOR!S11</f>
        <v>0</v>
      </c>
      <c r="F24" s="14">
        <f>CONTENEDOR!H11</f>
        <v>13</v>
      </c>
      <c r="G24" s="14">
        <f>CONTENEDOR!AB11</f>
        <v>1</v>
      </c>
      <c r="H24" s="14">
        <f t="shared" si="0"/>
        <v>43</v>
      </c>
      <c r="I24" s="15">
        <f t="shared" si="1"/>
        <v>5.0169175125422934E-3</v>
      </c>
    </row>
    <row r="25" spans="1:9" ht="20.100000000000001" customHeight="1" x14ac:dyDescent="0.3">
      <c r="A25" s="11"/>
      <c r="B25" s="12">
        <v>18</v>
      </c>
      <c r="C25" s="13" t="str">
        <f>CONTENEDOR!F21</f>
        <v>Droga distribución de droga</v>
      </c>
      <c r="D25" s="14">
        <f>CONTENEDOR!I21</f>
        <v>78</v>
      </c>
      <c r="E25" s="14">
        <f>CONTENEDOR!S21</f>
        <v>21</v>
      </c>
      <c r="F25" s="14">
        <f>CONTENEDOR!H21</f>
        <v>21</v>
      </c>
      <c r="G25" s="14">
        <f>CONTENEDOR!AB21</f>
        <v>0</v>
      </c>
      <c r="H25" s="14">
        <f t="shared" si="0"/>
        <v>120</v>
      </c>
      <c r="I25" s="15">
        <f t="shared" si="1"/>
        <v>1.4000700035001749E-2</v>
      </c>
    </row>
    <row r="26" spans="1:9" ht="20.100000000000001" customHeight="1" x14ac:dyDescent="0.3">
      <c r="A26" s="11"/>
      <c r="B26" s="12">
        <v>11</v>
      </c>
      <c r="C26" s="13" t="str">
        <f>CONTENEDOR!F20</f>
        <v>Droga delitos y sanciones</v>
      </c>
      <c r="D26" s="14">
        <f>CONTENEDOR!I20</f>
        <v>0</v>
      </c>
      <c r="E26" s="14">
        <f>CONTENEDOR!S20</f>
        <v>0</v>
      </c>
      <c r="F26" s="14">
        <f>CONTENEDOR!H20</f>
        <v>0</v>
      </c>
      <c r="G26" s="14">
        <f>CONTENEDOR!AB20</f>
        <v>0</v>
      </c>
      <c r="H26" s="14">
        <f t="shared" si="0"/>
        <v>0</v>
      </c>
      <c r="I26" s="15">
        <f t="shared" si="1"/>
        <v>0</v>
      </c>
    </row>
    <row r="27" spans="1:9" ht="20.100000000000001" customHeight="1" x14ac:dyDescent="0.3">
      <c r="A27" s="11"/>
      <c r="B27" s="12">
        <v>17</v>
      </c>
      <c r="C27" s="13" t="str">
        <f>CONTENEDOR!F19</f>
        <v>Droga sanciones y circunstancias agravantes</v>
      </c>
      <c r="D27" s="14">
        <f>CONTENEDOR!I19</f>
        <v>139</v>
      </c>
      <c r="E27" s="14">
        <f>CONTENEDOR!S19</f>
        <v>3</v>
      </c>
      <c r="F27" s="14">
        <f>CONTENEDOR!H19</f>
        <v>0</v>
      </c>
      <c r="G27" s="14">
        <f>CONTENEDOR!AB19</f>
        <v>0</v>
      </c>
      <c r="H27" s="14">
        <f t="shared" si="0"/>
        <v>142</v>
      </c>
      <c r="I27" s="15">
        <f t="shared" si="1"/>
        <v>1.6567495041418738E-2</v>
      </c>
    </row>
    <row r="28" spans="1:9" ht="20.100000000000001" customHeight="1" x14ac:dyDescent="0.3">
      <c r="A28" s="11"/>
      <c r="B28" s="12">
        <v>16</v>
      </c>
      <c r="C28" s="13" t="str">
        <f>CONTENEDOR!F23</f>
        <v>Droga simple posesión</v>
      </c>
      <c r="D28" s="14">
        <f>CONTENEDOR!I23</f>
        <v>2</v>
      </c>
      <c r="E28" s="14">
        <f>CONTENEDOR!S23</f>
        <v>22</v>
      </c>
      <c r="F28" s="14">
        <f>CONTENEDOR!H23</f>
        <v>23</v>
      </c>
      <c r="G28" s="14">
        <f>CONTENEDOR!AB23</f>
        <v>14</v>
      </c>
      <c r="H28" s="14">
        <f t="shared" si="0"/>
        <v>61</v>
      </c>
      <c r="I28" s="15">
        <f t="shared" si="1"/>
        <v>7.117022517792556E-3</v>
      </c>
    </row>
    <row r="29" spans="1:9" ht="20.100000000000001" customHeight="1" x14ac:dyDescent="0.3">
      <c r="A29" s="11"/>
      <c r="B29" s="12">
        <v>9</v>
      </c>
      <c r="C29" s="13" t="str">
        <f>CONTENEDOR!F16</f>
        <v>Daños a la cosa ajena</v>
      </c>
      <c r="D29" s="14">
        <f>CONTENEDOR!I16</f>
        <v>101</v>
      </c>
      <c r="E29" s="14">
        <f>CONTENEDOR!S16</f>
        <v>3</v>
      </c>
      <c r="F29" s="14">
        <f>CONTENEDOR!H16</f>
        <v>15</v>
      </c>
      <c r="G29" s="14">
        <f>CONTENEDOR!AB16</f>
        <v>1</v>
      </c>
      <c r="H29" s="14">
        <f t="shared" si="0"/>
        <v>120</v>
      </c>
      <c r="I29" s="15">
        <f t="shared" si="1"/>
        <v>1.4000700035001749E-2</v>
      </c>
    </row>
    <row r="30" spans="1:9" ht="20.100000000000001" customHeight="1" x14ac:dyDescent="0.3">
      <c r="A30" s="11"/>
      <c r="B30" s="12">
        <v>12</v>
      </c>
      <c r="C30" s="13" t="str">
        <f>CONTENEDOR!F18</f>
        <v>Desfalco</v>
      </c>
      <c r="D30" s="14">
        <f>CONTENEDOR!I18</f>
        <v>0</v>
      </c>
      <c r="E30" s="14">
        <f>CONTENEDOR!S18</f>
        <v>0</v>
      </c>
      <c r="F30" s="14">
        <f>CONTENEDOR!H18</f>
        <v>0</v>
      </c>
      <c r="G30" s="14">
        <f>CONTENEDOR!AB18</f>
        <v>0</v>
      </c>
      <c r="H30" s="14">
        <f t="shared" si="0"/>
        <v>0</v>
      </c>
      <c r="I30" s="15">
        <f t="shared" si="1"/>
        <v>0</v>
      </c>
    </row>
    <row r="31" spans="1:9" ht="20.100000000000001" customHeight="1" x14ac:dyDescent="0.3">
      <c r="A31" s="11"/>
      <c r="B31" s="12">
        <v>24</v>
      </c>
      <c r="C31" s="13" t="str">
        <f>CONTENEDOR!F22</f>
        <v>Droga sanciones y circunstancias agravantes</v>
      </c>
      <c r="D31" s="14">
        <f>CONTENEDOR!I22</f>
        <v>31</v>
      </c>
      <c r="E31" s="14">
        <f>CONTENEDOR!S22</f>
        <v>0</v>
      </c>
      <c r="F31" s="14">
        <f>CONTENEDOR!H22</f>
        <v>1</v>
      </c>
      <c r="G31" s="14">
        <f>CONTENEDOR!AB22</f>
        <v>0</v>
      </c>
      <c r="H31" s="14">
        <f t="shared" si="0"/>
        <v>32</v>
      </c>
      <c r="I31" s="15">
        <f t="shared" si="1"/>
        <v>3.7335200093337999E-3</v>
      </c>
    </row>
    <row r="32" spans="1:9" ht="20.100000000000001" customHeight="1" x14ac:dyDescent="0.3">
      <c r="A32" s="11"/>
      <c r="B32" s="12">
        <v>25</v>
      </c>
      <c r="C32" s="13" t="str">
        <f>CONTENEDOR!F30</f>
        <v>Homicidio</v>
      </c>
      <c r="D32" s="14">
        <f>CONTENEDOR!I30</f>
        <v>40</v>
      </c>
      <c r="E32" s="14">
        <f>CONTENEDOR!S30</f>
        <v>32</v>
      </c>
      <c r="F32" s="14">
        <f>CONTENEDOR!H30</f>
        <v>11</v>
      </c>
      <c r="G32" s="14">
        <f>CONTENEDOR!AB30</f>
        <v>3</v>
      </c>
      <c r="H32" s="14">
        <f t="shared" si="0"/>
        <v>86</v>
      </c>
      <c r="I32" s="15">
        <f t="shared" si="1"/>
        <v>1.0033835025084587E-2</v>
      </c>
    </row>
    <row r="33" spans="1:9" ht="20.100000000000001" customHeight="1" x14ac:dyDescent="0.3">
      <c r="A33" s="11"/>
      <c r="B33" s="12">
        <v>28</v>
      </c>
      <c r="C33" s="13" t="str">
        <f>CONTENEDOR!F25</f>
        <v>Droga uso y tráfico</v>
      </c>
      <c r="D33" s="14">
        <f>CONTENEDOR!I25</f>
        <v>57</v>
      </c>
      <c r="E33" s="14">
        <f>CONTENEDOR!S25</f>
        <v>1</v>
      </c>
      <c r="F33" s="14">
        <f>CONTENEDOR!H25</f>
        <v>0</v>
      </c>
      <c r="G33" s="14">
        <f>CONTENEDOR!AB25</f>
        <v>0</v>
      </c>
      <c r="H33" s="14">
        <f t="shared" si="0"/>
        <v>58</v>
      </c>
      <c r="I33" s="15">
        <f t="shared" si="1"/>
        <v>6.7670050169175129E-3</v>
      </c>
    </row>
    <row r="34" spans="1:9" ht="20.100000000000001" customHeight="1" x14ac:dyDescent="0.3">
      <c r="A34" s="11"/>
      <c r="B34" s="12">
        <v>15</v>
      </c>
      <c r="C34" s="13" t="str">
        <f>CONTENEDOR!F15</f>
        <v>Crímenes y delitos de alta tecnología</v>
      </c>
      <c r="D34" s="14">
        <f>CONTENEDOR!I15</f>
        <v>134</v>
      </c>
      <c r="E34" s="14">
        <f>CONTENEDOR!S15</f>
        <v>3</v>
      </c>
      <c r="F34" s="14">
        <f>CONTENEDOR!H15</f>
        <v>5</v>
      </c>
      <c r="G34" s="14">
        <f>CONTENEDOR!AB15</f>
        <v>2</v>
      </c>
      <c r="H34" s="14">
        <f t="shared" si="0"/>
        <v>144</v>
      </c>
      <c r="I34" s="15">
        <f t="shared" si="1"/>
        <v>1.6800840042002101E-2</v>
      </c>
    </row>
    <row r="35" spans="1:9" ht="20.100000000000001" customHeight="1" x14ac:dyDescent="0.3">
      <c r="A35" s="11"/>
      <c r="B35" s="12">
        <v>20</v>
      </c>
      <c r="C35" s="13" t="str">
        <f>CONTENEDOR!F32</f>
        <v>Incesto</v>
      </c>
      <c r="D35" s="14">
        <f>CONTENEDOR!I32</f>
        <v>0</v>
      </c>
      <c r="E35" s="14">
        <f>CONTENEDOR!S32</f>
        <v>0</v>
      </c>
      <c r="F35" s="14">
        <f>CONTENEDOR!H32</f>
        <v>0</v>
      </c>
      <c r="G35" s="14">
        <f>CONTENEDOR!AB32</f>
        <v>0</v>
      </c>
      <c r="H35" s="14">
        <f t="shared" si="0"/>
        <v>0</v>
      </c>
      <c r="I35" s="15">
        <f t="shared" si="1"/>
        <v>0</v>
      </c>
    </row>
    <row r="36" spans="1:9" ht="20.100000000000001" customHeight="1" x14ac:dyDescent="0.3">
      <c r="A36" s="11"/>
      <c r="B36" s="12">
        <v>21</v>
      </c>
      <c r="C36" s="13" t="str">
        <f>CONTENEDOR!F28</f>
        <v>Falsificación</v>
      </c>
      <c r="D36" s="14">
        <f>CONTENEDOR!I28</f>
        <v>16</v>
      </c>
      <c r="E36" s="14">
        <f>CONTENEDOR!S28</f>
        <v>1</v>
      </c>
      <c r="F36" s="14">
        <f>CONTENEDOR!H28</f>
        <v>2</v>
      </c>
      <c r="G36" s="14">
        <f>CONTENEDOR!AB28</f>
        <v>1</v>
      </c>
      <c r="H36" s="14">
        <f t="shared" si="0"/>
        <v>20</v>
      </c>
      <c r="I36" s="15">
        <f t="shared" si="1"/>
        <v>2.3334500058336252E-3</v>
      </c>
    </row>
    <row r="37" spans="1:9" ht="20.100000000000001" customHeight="1" x14ac:dyDescent="0.3">
      <c r="A37" s="11"/>
      <c r="B37" s="12">
        <v>13</v>
      </c>
      <c r="C37" s="13" t="str">
        <f>CONTENEDOR!F27</f>
        <v>Estafa</v>
      </c>
      <c r="D37" s="14">
        <f>CONTENEDOR!I27</f>
        <v>42</v>
      </c>
      <c r="E37" s="14">
        <f>CONTENEDOR!S27</f>
        <v>8</v>
      </c>
      <c r="F37" s="14">
        <f>CONTENEDOR!H27</f>
        <v>11</v>
      </c>
      <c r="G37" s="14">
        <f>CONTENEDOR!AB27</f>
        <v>7</v>
      </c>
      <c r="H37" s="14">
        <f t="shared" si="0"/>
        <v>68</v>
      </c>
      <c r="I37" s="15">
        <f t="shared" si="1"/>
        <v>7.9337300198343251E-3</v>
      </c>
    </row>
    <row r="38" spans="1:9" ht="20.100000000000001" customHeight="1" x14ac:dyDescent="0.3">
      <c r="A38" s="11"/>
      <c r="B38" s="12">
        <v>34</v>
      </c>
      <c r="C38" s="13" t="str">
        <f>CONTENEDOR!F33</f>
        <v>Lavado de activo</v>
      </c>
      <c r="D38" s="14">
        <f>CONTENEDOR!I33</f>
        <v>0</v>
      </c>
      <c r="E38" s="14">
        <f>CONTENEDOR!S33</f>
        <v>0</v>
      </c>
      <c r="F38" s="14">
        <f>CONTENEDOR!H33</f>
        <v>0</v>
      </c>
      <c r="G38" s="14">
        <f>CONTENEDOR!AB33</f>
        <v>0</v>
      </c>
      <c r="H38" s="14">
        <f t="shared" si="0"/>
        <v>0</v>
      </c>
      <c r="I38" s="15">
        <f t="shared" si="1"/>
        <v>0</v>
      </c>
    </row>
    <row r="39" spans="1:9" ht="20.100000000000001" customHeight="1" x14ac:dyDescent="0.3">
      <c r="A39" s="11"/>
      <c r="B39" s="12">
        <v>22</v>
      </c>
      <c r="C39" s="13" t="str">
        <f>CONTENEDOR!F26</f>
        <v>Envenenamiento</v>
      </c>
      <c r="D39" s="14">
        <f>CONTENEDOR!I26</f>
        <v>3</v>
      </c>
      <c r="E39" s="14">
        <f>CONTENEDOR!S26</f>
        <v>1</v>
      </c>
      <c r="F39" s="14">
        <f>CONTENEDOR!H26</f>
        <v>1</v>
      </c>
      <c r="G39" s="14">
        <f>CONTENEDOR!AB26</f>
        <v>0</v>
      </c>
      <c r="H39" s="14">
        <f t="shared" si="0"/>
        <v>5</v>
      </c>
      <c r="I39" s="15">
        <f t="shared" si="1"/>
        <v>5.833625014584063E-4</v>
      </c>
    </row>
    <row r="40" spans="1:9" ht="20.100000000000001" customHeight="1" x14ac:dyDescent="0.3">
      <c r="A40" s="11"/>
      <c r="B40" s="12">
        <v>30</v>
      </c>
      <c r="C40" s="13" t="str">
        <f>CONTENEDOR!F29</f>
        <v>Golpes y heridas</v>
      </c>
      <c r="D40" s="14">
        <f>CONTENEDOR!I29</f>
        <v>617</v>
      </c>
      <c r="E40" s="14">
        <f>CONTENEDOR!S29</f>
        <v>95</v>
      </c>
      <c r="F40" s="14">
        <f>CONTENEDOR!H29</f>
        <v>72</v>
      </c>
      <c r="G40" s="14">
        <f>CONTENEDOR!AB29</f>
        <v>33</v>
      </c>
      <c r="H40" s="14">
        <f t="shared" si="0"/>
        <v>817</v>
      </c>
      <c r="I40" s="15">
        <f t="shared" si="1"/>
        <v>9.5321432738303583E-2</v>
      </c>
    </row>
    <row r="41" spans="1:9" ht="20.100000000000001" customHeight="1" x14ac:dyDescent="0.3">
      <c r="A41" s="11"/>
      <c r="B41" s="12">
        <v>23</v>
      </c>
      <c r="C41" s="13" t="str">
        <f>CONTENEDOR!F24</f>
        <v xml:space="preserve">Droga traficante de droga </v>
      </c>
      <c r="D41" s="14">
        <f>CONTENEDOR!I24</f>
        <v>23</v>
      </c>
      <c r="E41" s="14">
        <f>CONTENEDOR!S24</f>
        <v>12</v>
      </c>
      <c r="F41" s="14">
        <f>CONTENEDOR!H24</f>
        <v>10</v>
      </c>
      <c r="G41" s="14">
        <f>CONTENEDOR!AB24</f>
        <v>1</v>
      </c>
      <c r="H41" s="14">
        <f t="shared" si="0"/>
        <v>46</v>
      </c>
      <c r="I41" s="15">
        <f t="shared" si="1"/>
        <v>5.3669350134173373E-3</v>
      </c>
    </row>
    <row r="42" spans="1:9" ht="20.100000000000001" customHeight="1" x14ac:dyDescent="0.3">
      <c r="A42" s="11"/>
      <c r="B42" s="12">
        <v>31</v>
      </c>
      <c r="C42" s="13" t="str">
        <f>CONTENEDOR!F34</f>
        <v xml:space="preserve">Ley de derechos de autor </v>
      </c>
      <c r="D42" s="14">
        <f>CONTENEDOR!I34</f>
        <v>0</v>
      </c>
      <c r="E42" s="14">
        <f>CONTENEDOR!S34</f>
        <v>0</v>
      </c>
      <c r="F42" s="14">
        <f>CONTENEDOR!H34</f>
        <v>0</v>
      </c>
      <c r="G42" s="14">
        <f>CONTENEDOR!AB34</f>
        <v>0</v>
      </c>
      <c r="H42" s="14">
        <f t="shared" si="0"/>
        <v>0</v>
      </c>
      <c r="I42" s="15">
        <f t="shared" si="1"/>
        <v>0</v>
      </c>
    </row>
    <row r="43" spans="1:9" ht="20.100000000000001" customHeight="1" x14ac:dyDescent="0.3">
      <c r="A43" s="11"/>
      <c r="B43" s="12">
        <v>39</v>
      </c>
      <c r="C43" s="13" t="str">
        <f>CONTENEDOR!F37</f>
        <v>Ley de tránsito</v>
      </c>
      <c r="D43" s="14">
        <f>CONTENEDOR!I37</f>
        <v>4</v>
      </c>
      <c r="E43" s="14">
        <f>CONTENEDOR!S37</f>
        <v>1</v>
      </c>
      <c r="F43" s="14">
        <f>CONTENEDOR!H37</f>
        <v>2</v>
      </c>
      <c r="G43" s="14">
        <f>CONTENEDOR!AB37</f>
        <v>0</v>
      </c>
      <c r="H43" s="14">
        <f t="shared" si="0"/>
        <v>7</v>
      </c>
      <c r="I43" s="15">
        <f t="shared" si="1"/>
        <v>8.1670750204176879E-4</v>
      </c>
    </row>
    <row r="44" spans="1:9" ht="20.100000000000001" customHeight="1" x14ac:dyDescent="0.3">
      <c r="A44" s="11"/>
      <c r="B44" s="12">
        <v>33</v>
      </c>
      <c r="C44" s="13" t="str">
        <f>CONTENEDOR!F36</f>
        <v xml:space="preserve">Ley de medio ambiente </v>
      </c>
      <c r="D44" s="14">
        <f>CONTENEDOR!I36</f>
        <v>9</v>
      </c>
      <c r="E44" s="14">
        <f>CONTENEDOR!S36</f>
        <v>0</v>
      </c>
      <c r="F44" s="14">
        <f>CONTENEDOR!H36</f>
        <v>0</v>
      </c>
      <c r="G44" s="14">
        <f>CONTENEDOR!AB36</f>
        <v>0</v>
      </c>
      <c r="H44" s="14">
        <f t="shared" si="0"/>
        <v>9</v>
      </c>
      <c r="I44" s="15">
        <f t="shared" si="1"/>
        <v>1.0500525026251313E-3</v>
      </c>
    </row>
    <row r="45" spans="1:9" ht="20.100000000000001" customHeight="1" x14ac:dyDescent="0.3">
      <c r="A45" s="11"/>
      <c r="B45" s="12">
        <v>43</v>
      </c>
      <c r="C45" s="13" t="str">
        <f>CONTENEDOR!F48</f>
        <v>Tentativa de asesinato</v>
      </c>
      <c r="D45" s="14">
        <f>CONTENEDOR!I48</f>
        <v>3</v>
      </c>
      <c r="E45" s="14">
        <f>CONTENEDOR!S48</f>
        <v>4</v>
      </c>
      <c r="F45" s="14">
        <f>CONTENEDOR!H48</f>
        <v>1</v>
      </c>
      <c r="G45" s="14">
        <f>CONTENEDOR!AB48</f>
        <v>0</v>
      </c>
      <c r="H45" s="14">
        <f t="shared" ref="H45:H64" si="2">SUM(D45:G45)</f>
        <v>8</v>
      </c>
      <c r="I45" s="15">
        <f t="shared" si="1"/>
        <v>9.3338000233344999E-4</v>
      </c>
    </row>
    <row r="46" spans="1:9" ht="20.100000000000001" customHeight="1" x14ac:dyDescent="0.3">
      <c r="A46" s="11"/>
      <c r="B46" s="12">
        <v>41</v>
      </c>
      <c r="C46" s="13" t="str">
        <f>CONTENEDOR!F38</f>
        <v>Ley general de migración</v>
      </c>
      <c r="D46" s="14">
        <f>CONTENEDOR!I38</f>
        <v>2</v>
      </c>
      <c r="E46" s="14">
        <f>CONTENEDOR!S38</f>
        <v>0</v>
      </c>
      <c r="F46" s="14">
        <f>CONTENEDOR!H38</f>
        <v>1</v>
      </c>
      <c r="G46" s="14">
        <f>CONTENEDOR!AB38</f>
        <v>0</v>
      </c>
      <c r="H46" s="14">
        <f t="shared" si="2"/>
        <v>3</v>
      </c>
      <c r="I46" s="15">
        <f t="shared" si="1"/>
        <v>3.5001750087504374E-4</v>
      </c>
    </row>
    <row r="47" spans="1:9" ht="20.100000000000001" customHeight="1" x14ac:dyDescent="0.3">
      <c r="A47" s="11"/>
      <c r="B47" s="12">
        <v>27</v>
      </c>
      <c r="C47" s="13" t="str">
        <f>CONTENEDOR!F35</f>
        <v>Ley de electricidad</v>
      </c>
      <c r="D47" s="14">
        <f>CONTENEDOR!I35</f>
        <v>0</v>
      </c>
      <c r="E47" s="14">
        <f>CONTENEDOR!S35</f>
        <v>0</v>
      </c>
      <c r="F47" s="14">
        <f>CONTENEDOR!H35</f>
        <v>0</v>
      </c>
      <c r="G47" s="14">
        <f>CONTENEDOR!AB35</f>
        <v>0</v>
      </c>
      <c r="H47" s="14">
        <f t="shared" si="2"/>
        <v>0</v>
      </c>
      <c r="I47" s="15">
        <f t="shared" si="1"/>
        <v>0</v>
      </c>
    </row>
    <row r="48" spans="1:9" ht="20.100000000000001" customHeight="1" x14ac:dyDescent="0.3">
      <c r="A48" s="11"/>
      <c r="B48" s="12">
        <v>26</v>
      </c>
      <c r="C48" s="13" t="str">
        <f>CONTENEDOR!F42</f>
        <v xml:space="preserve">Propiedad industrial </v>
      </c>
      <c r="D48" s="14">
        <f>CONTENEDOR!I42</f>
        <v>1</v>
      </c>
      <c r="E48" s="14">
        <f>CONTENEDOR!S42</f>
        <v>0</v>
      </c>
      <c r="F48" s="14">
        <f>CONTENEDOR!H42</f>
        <v>0</v>
      </c>
      <c r="G48" s="14">
        <f>CONTENEDOR!AB42</f>
        <v>0</v>
      </c>
      <c r="H48" s="14">
        <f t="shared" si="2"/>
        <v>1</v>
      </c>
      <c r="I48" s="15">
        <f t="shared" si="1"/>
        <v>1.1667250029168125E-4</v>
      </c>
    </row>
    <row r="49" spans="1:9" ht="20.100000000000001" customHeight="1" x14ac:dyDescent="0.3">
      <c r="A49" s="11"/>
      <c r="B49" s="12">
        <v>37</v>
      </c>
      <c r="C49" s="13" t="str">
        <f>CONTENEDOR!F45</f>
        <v>Robo simple</v>
      </c>
      <c r="D49" s="14">
        <f>CONTENEDOR!I45</f>
        <v>544</v>
      </c>
      <c r="E49" s="14">
        <f>CONTENEDOR!S45</f>
        <v>86</v>
      </c>
      <c r="F49" s="14">
        <f>CONTENEDOR!H45</f>
        <v>73</v>
      </c>
      <c r="G49" s="14">
        <f>CONTENEDOR!AB45</f>
        <v>53</v>
      </c>
      <c r="H49" s="14">
        <f t="shared" si="2"/>
        <v>756</v>
      </c>
      <c r="I49" s="15">
        <f t="shared" si="1"/>
        <v>8.8204410220511023E-2</v>
      </c>
    </row>
    <row r="50" spans="1:9" ht="20.100000000000001" customHeight="1" x14ac:dyDescent="0.3">
      <c r="A50" s="11"/>
      <c r="B50" s="12">
        <v>35</v>
      </c>
      <c r="C50" s="13" t="str">
        <f>CONTENEDOR!F43</f>
        <v>Rebelión</v>
      </c>
      <c r="D50" s="14">
        <f>CONTENEDOR!I43</f>
        <v>0</v>
      </c>
      <c r="E50" s="14">
        <f>CONTENEDOR!S43</f>
        <v>0</v>
      </c>
      <c r="F50" s="14">
        <f>CONTENEDOR!H43</f>
        <v>0</v>
      </c>
      <c r="G50" s="14">
        <f>CONTENEDOR!AB43</f>
        <v>0</v>
      </c>
      <c r="H50" s="14">
        <f t="shared" si="2"/>
        <v>0</v>
      </c>
      <c r="I50" s="15">
        <f t="shared" si="1"/>
        <v>0</v>
      </c>
    </row>
    <row r="51" spans="1:9" ht="20.100000000000001" customHeight="1" x14ac:dyDescent="0.3">
      <c r="A51" s="11"/>
      <c r="B51" s="12">
        <v>44</v>
      </c>
      <c r="C51" s="13" t="str">
        <f>CONTENEDOR!F49</f>
        <v>Tentativa de estupro</v>
      </c>
      <c r="D51" s="14">
        <f>CONTENEDOR!I49</f>
        <v>1</v>
      </c>
      <c r="E51" s="14">
        <f>CONTENEDOR!S49</f>
        <v>1</v>
      </c>
      <c r="F51" s="14">
        <f>CONTENEDOR!H49</f>
        <v>1</v>
      </c>
      <c r="G51" s="14">
        <f>CONTENEDOR!AB49</f>
        <v>0</v>
      </c>
      <c r="H51" s="14">
        <f t="shared" si="2"/>
        <v>3</v>
      </c>
      <c r="I51" s="15">
        <f t="shared" si="1"/>
        <v>3.5001750087504374E-4</v>
      </c>
    </row>
    <row r="52" spans="1:9" ht="20.100000000000001" customHeight="1" x14ac:dyDescent="0.3">
      <c r="A52" s="11"/>
      <c r="B52" s="12">
        <v>45</v>
      </c>
      <c r="C52" s="13" t="str">
        <f>CONTENEDOR!F41</f>
        <v>Porte y tenencia de armas</v>
      </c>
      <c r="D52" s="14">
        <f>CONTENEDOR!I41</f>
        <v>98</v>
      </c>
      <c r="E52" s="14">
        <f>CONTENEDOR!S41</f>
        <v>2</v>
      </c>
      <c r="F52" s="14">
        <f>CONTENEDOR!H41</f>
        <v>12</v>
      </c>
      <c r="G52" s="14">
        <f>CONTENEDOR!AB41</f>
        <v>0</v>
      </c>
      <c r="H52" s="14">
        <f t="shared" si="2"/>
        <v>112</v>
      </c>
      <c r="I52" s="15">
        <f t="shared" si="1"/>
        <v>1.3067320032668301E-2</v>
      </c>
    </row>
    <row r="53" spans="1:9" ht="20.100000000000001" customHeight="1" x14ac:dyDescent="0.3">
      <c r="A53" s="11"/>
      <c r="B53" s="12">
        <v>42</v>
      </c>
      <c r="C53" s="13" t="str">
        <f>CONTENEDOR!F47</f>
        <v>Seducción</v>
      </c>
      <c r="D53" s="14">
        <f>CONTENEDOR!I47</f>
        <v>10</v>
      </c>
      <c r="E53" s="14">
        <f>CONTENEDOR!S47</f>
        <v>2</v>
      </c>
      <c r="F53" s="14">
        <f>CONTENEDOR!H47</f>
        <v>0</v>
      </c>
      <c r="G53" s="14">
        <f>CONTENEDOR!AB47</f>
        <v>1</v>
      </c>
      <c r="H53" s="14">
        <f t="shared" si="2"/>
        <v>13</v>
      </c>
      <c r="I53" s="15">
        <f t="shared" si="1"/>
        <v>1.5167425037918563E-3</v>
      </c>
    </row>
    <row r="54" spans="1:9" ht="20.100000000000001" customHeight="1" x14ac:dyDescent="0.3">
      <c r="A54" s="11"/>
      <c r="B54" s="12">
        <v>29</v>
      </c>
      <c r="C54" s="13" t="str">
        <f>CONTENEDOR!F39</f>
        <v>Ley general de salud</v>
      </c>
      <c r="D54" s="14">
        <f>CONTENEDOR!I39</f>
        <v>0</v>
      </c>
      <c r="E54" s="14">
        <f>CONTENEDOR!S39</f>
        <v>0</v>
      </c>
      <c r="F54" s="14">
        <f>CONTENEDOR!H39</f>
        <v>0</v>
      </c>
      <c r="G54" s="14">
        <f>CONTENEDOR!AB39</f>
        <v>0</v>
      </c>
      <c r="H54" s="14">
        <f t="shared" si="2"/>
        <v>0</v>
      </c>
      <c r="I54" s="15">
        <f t="shared" si="1"/>
        <v>0</v>
      </c>
    </row>
    <row r="55" spans="1:9" ht="20.100000000000001" customHeight="1" x14ac:dyDescent="0.3">
      <c r="A55" s="11"/>
      <c r="B55" s="12">
        <v>38</v>
      </c>
      <c r="C55" s="13" t="str">
        <f>CONTENEDOR!F40</f>
        <v>Otros</v>
      </c>
      <c r="D55" s="14">
        <f>CONTENEDOR!I40</f>
        <v>374</v>
      </c>
      <c r="E55" s="14">
        <f>CONTENEDOR!S40</f>
        <v>100</v>
      </c>
      <c r="F55" s="14">
        <f>CONTENEDOR!H40</f>
        <v>181</v>
      </c>
      <c r="G55" s="14">
        <f>CONTENEDOR!AB40</f>
        <v>26</v>
      </c>
      <c r="H55" s="14">
        <f t="shared" si="2"/>
        <v>681</v>
      </c>
      <c r="I55" s="15">
        <f t="shared" si="1"/>
        <v>7.9453972698634925E-2</v>
      </c>
    </row>
    <row r="56" spans="1:9" ht="20.100000000000001" customHeight="1" x14ac:dyDescent="0.3">
      <c r="A56" s="11"/>
      <c r="B56" s="12">
        <v>36</v>
      </c>
      <c r="C56" s="13" t="str">
        <f>CONTENEDOR!F44</f>
        <v>Robo calificado</v>
      </c>
      <c r="D56" s="14">
        <f>CONTENEDOR!I44</f>
        <v>1302</v>
      </c>
      <c r="E56" s="14">
        <f>CONTENEDOR!S44</f>
        <v>282</v>
      </c>
      <c r="F56" s="14">
        <f>CONTENEDOR!H44</f>
        <v>392</v>
      </c>
      <c r="G56" s="14">
        <f>CONTENEDOR!AB44</f>
        <v>113</v>
      </c>
      <c r="H56" s="14">
        <f t="shared" si="2"/>
        <v>2089</v>
      </c>
      <c r="I56" s="15">
        <f t="shared" si="1"/>
        <v>0.24372885310932213</v>
      </c>
    </row>
    <row r="57" spans="1:9" ht="20.100000000000001" customHeight="1" x14ac:dyDescent="0.3">
      <c r="A57" s="11"/>
      <c r="B57" s="12">
        <v>40</v>
      </c>
      <c r="C57" s="13" t="str">
        <f>CONTENEDOR!F46</f>
        <v>Secuestro</v>
      </c>
      <c r="D57" s="14">
        <f>CONTENEDOR!I46</f>
        <v>1</v>
      </c>
      <c r="E57" s="14">
        <f>CONTENEDOR!S46</f>
        <v>0</v>
      </c>
      <c r="F57" s="14">
        <f>CONTENEDOR!H46</f>
        <v>0</v>
      </c>
      <c r="G57" s="14">
        <f>CONTENEDOR!AB46</f>
        <v>0</v>
      </c>
      <c r="H57" s="14">
        <f t="shared" si="2"/>
        <v>1</v>
      </c>
      <c r="I57" s="15">
        <f t="shared" si="1"/>
        <v>1.1667250029168125E-4</v>
      </c>
    </row>
    <row r="58" spans="1:9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CONTENEDOR!I50</f>
        <v>16</v>
      </c>
      <c r="E58" s="14">
        <f>CONTENEDOR!S50</f>
        <v>9</v>
      </c>
      <c r="F58" s="14">
        <f>CONTENEDOR!H50</f>
        <v>4</v>
      </c>
      <c r="G58" s="14">
        <f>CONTENEDOR!AB50</f>
        <v>0</v>
      </c>
      <c r="H58" s="14">
        <f t="shared" si="2"/>
        <v>29</v>
      </c>
      <c r="I58" s="15">
        <f t="shared" si="1"/>
        <v>3.3835025084587565E-3</v>
      </c>
    </row>
    <row r="59" spans="1:9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CONTENEDOR!I51</f>
        <v>43</v>
      </c>
      <c r="E59" s="14">
        <f>CONTENEDOR!S51</f>
        <v>3</v>
      </c>
      <c r="F59" s="14">
        <f>CONTENEDOR!H51</f>
        <v>12</v>
      </c>
      <c r="G59" s="14">
        <f>CONTENEDOR!AB51</f>
        <v>3</v>
      </c>
      <c r="H59" s="14">
        <f t="shared" si="2"/>
        <v>61</v>
      </c>
      <c r="I59" s="15">
        <f t="shared" si="1"/>
        <v>7.117022517792556E-3</v>
      </c>
    </row>
    <row r="60" spans="1:9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CONTENEDOR!I52</f>
        <v>47</v>
      </c>
      <c r="E60" s="14">
        <f>CONTENEDOR!S52</f>
        <v>1</v>
      </c>
      <c r="F60" s="14">
        <f>CONTENEDOR!H52</f>
        <v>5</v>
      </c>
      <c r="G60" s="14">
        <f>CONTENEDOR!AB52</f>
        <v>4</v>
      </c>
      <c r="H60" s="14">
        <f t="shared" si="2"/>
        <v>57</v>
      </c>
      <c r="I60" s="15">
        <f t="shared" si="1"/>
        <v>6.6503325166258316E-3</v>
      </c>
    </row>
    <row r="61" spans="1:9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CONTENEDOR!I53</f>
        <v>5</v>
      </c>
      <c r="E61" s="14">
        <f>CONTENEDOR!S53</f>
        <v>1</v>
      </c>
      <c r="F61" s="14">
        <f>CONTENEDOR!H53</f>
        <v>0</v>
      </c>
      <c r="G61" s="14">
        <f>CONTENEDOR!AB53</f>
        <v>1</v>
      </c>
      <c r="H61" s="14">
        <f t="shared" si="2"/>
        <v>7</v>
      </c>
      <c r="I61" s="15">
        <f t="shared" si="1"/>
        <v>8.1670750204176879E-4</v>
      </c>
    </row>
    <row r="62" spans="1:9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CONTENEDOR!I54</f>
        <v>18</v>
      </c>
      <c r="E62" s="14">
        <f>CONTENEDOR!S54</f>
        <v>8</v>
      </c>
      <c r="F62" s="14">
        <f>CONTENEDOR!H54</f>
        <v>7</v>
      </c>
      <c r="G62" s="14">
        <f>CONTENEDOR!AB54</f>
        <v>2</v>
      </c>
      <c r="H62" s="14">
        <f t="shared" si="2"/>
        <v>35</v>
      </c>
      <c r="I62" s="15">
        <f t="shared" si="1"/>
        <v>4.0835375102088439E-3</v>
      </c>
    </row>
    <row r="63" spans="1:9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CONTENEDOR!I55</f>
        <v>313</v>
      </c>
      <c r="E63" s="14">
        <f>CONTENEDOR!S55</f>
        <v>143</v>
      </c>
      <c r="F63" s="14">
        <f>CONTENEDOR!H55</f>
        <v>269</v>
      </c>
      <c r="G63" s="14">
        <f>CONTENEDOR!AB55</f>
        <v>27</v>
      </c>
      <c r="H63" s="14">
        <f t="shared" si="2"/>
        <v>752</v>
      </c>
      <c r="I63" s="15">
        <f t="shared" si="1"/>
        <v>8.7737720219344298E-2</v>
      </c>
    </row>
    <row r="64" spans="1:9" ht="20.100000000000001" customHeight="1" x14ac:dyDescent="0.25">
      <c r="A64" s="11"/>
      <c r="B64" s="12"/>
      <c r="C64" s="25" t="str">
        <f>CONTENEDOR!F56</f>
        <v>Violencia intrafamiliar</v>
      </c>
      <c r="D64" s="14">
        <f>CONTENEDOR!I56</f>
        <v>724</v>
      </c>
      <c r="E64" s="14">
        <f>CONTENEDOR!S56</f>
        <v>63</v>
      </c>
      <c r="F64" s="14">
        <f>CONTENEDOR!H56</f>
        <v>287</v>
      </c>
      <c r="G64" s="14">
        <f>CONTENEDOR!AB56</f>
        <v>80</v>
      </c>
      <c r="H64" s="14">
        <f t="shared" si="2"/>
        <v>1154</v>
      </c>
      <c r="I64" s="15">
        <f t="shared" si="1"/>
        <v>0.13464006533660017</v>
      </c>
    </row>
    <row r="65" spans="1:9" ht="20.100000000000001" customHeight="1" thickBot="1" x14ac:dyDescent="0.4">
      <c r="A65" s="11"/>
      <c r="B65" s="54" t="s">
        <v>2</v>
      </c>
      <c r="C65" s="39"/>
      <c r="D65" s="19">
        <f>SUM(D13:D63)</f>
        <v>5660</v>
      </c>
      <c r="E65" s="19">
        <f t="shared" ref="E65:H65" si="3">SUM(E13:E63)</f>
        <v>979</v>
      </c>
      <c r="F65" s="19">
        <f t="shared" si="3"/>
        <v>1453</v>
      </c>
      <c r="G65" s="19">
        <f t="shared" si="3"/>
        <v>479</v>
      </c>
      <c r="H65" s="19">
        <f t="shared" si="3"/>
        <v>8571</v>
      </c>
      <c r="I65" s="15">
        <f t="shared" si="1"/>
        <v>1</v>
      </c>
    </row>
    <row r="66" spans="1:9" x14ac:dyDescent="0.25">
      <c r="B66" s="51" t="s">
        <v>116</v>
      </c>
      <c r="C66" s="8"/>
    </row>
  </sheetData>
  <autoFilter ref="B12:I59">
    <sortState ref="B13:I66">
      <sortCondition descending="1" ref="H12:H61"/>
    </sortState>
  </autoFilter>
  <mergeCells count="5">
    <mergeCell ref="A5:J5"/>
    <mergeCell ref="A6:J6"/>
    <mergeCell ref="A7:J7"/>
    <mergeCell ref="A9:J9"/>
    <mergeCell ref="A10:J10"/>
  </mergeCells>
  <conditionalFormatting sqref="I13:I65"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{17CCD15C-A36E-4346-9F44-D741D0143EBC}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{92EA4BDD-6C07-4D9A-A138-93F6F5954B20}</x14:id>
        </ext>
      </extLst>
    </cfRule>
  </conditionalFormatting>
  <conditionalFormatting sqref="I13:I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{AEFF3826-E645-45D6-BE7F-60EF8201C6D8}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{53E9478D-1CB4-472B-B94C-BB7CB9C310AA}</x14:id>
        </ext>
      </extLst>
    </cfRule>
  </conditionalFormatting>
  <conditionalFormatting sqref="I13:I65">
    <cfRule type="dataBar" priority="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{B3AC0694-9C1C-494D-840F-3D3BE4C8821E}</x14:id>
        </ext>
      </extLst>
    </cfRule>
  </conditionalFormatting>
  <conditionalFormatting sqref="I13:I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{9F2E91B7-0EC0-4F65-B840-935F78A49524}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CCD15C-A36E-4346-9F44-D741D0143E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EA4BDD-6C07-4D9A-A138-93F6F5954B2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I13:I65</xm:sqref>
        </x14:conditionalFormatting>
        <x14:conditionalFormatting xmlns:xm="http://schemas.microsoft.com/office/excel/2006/main">
          <x14:cfRule type="dataBar" id="{AEFF3826-E645-45D6-BE7F-60EF8201C6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3E9478D-1CB4-472B-B94C-BB7CB9C310A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I13:I65</xm:sqref>
        </x14:conditionalFormatting>
        <x14:conditionalFormatting xmlns:xm="http://schemas.microsoft.com/office/excel/2006/main">
          <x14:cfRule type="dataBar" id="{B3AC0694-9C1C-494D-840F-3D3BE4C882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I13:I65</xm:sqref>
        </x14:conditionalFormatting>
        <x14:conditionalFormatting xmlns:xm="http://schemas.microsoft.com/office/excel/2006/main">
          <x14:cfRule type="dataBar" id="{9F2E91B7-0EC0-4F65-B840-935F78A495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I13:I64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>
      <selection activeCell="I61" sqref="I61"/>
    </sheetView>
  </sheetViews>
  <sheetFormatPr baseColWidth="10" defaultRowHeight="15" x14ac:dyDescent="0.25"/>
  <cols>
    <col min="1" max="1" width="30.85546875" customWidth="1"/>
    <col min="2" max="2" width="4.7109375" customWidth="1"/>
    <col min="3" max="3" width="43.42578125" customWidth="1"/>
    <col min="4" max="4" width="11.5703125" customWidth="1"/>
    <col min="5" max="5" width="13.140625" customWidth="1"/>
    <col min="6" max="6" width="4.7109375" customWidth="1"/>
    <col min="8" max="8" width="8.140625" customWidth="1"/>
    <col min="9" max="9" width="8.285156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57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5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3"/>
    </row>
    <row r="8" spans="1:11" ht="15.75" x14ac:dyDescent="0.25">
      <c r="C8" s="53"/>
      <c r="D8" s="53"/>
      <c r="E8" s="53"/>
      <c r="F8" s="53"/>
      <c r="G8" s="53"/>
      <c r="H8" s="53"/>
      <c r="I8" s="53"/>
    </row>
    <row r="9" spans="1:11" ht="20.25" customHeight="1" x14ac:dyDescent="0.25">
      <c r="A9" s="87" t="s">
        <v>159</v>
      </c>
      <c r="B9" s="87"/>
      <c r="C9" s="87"/>
      <c r="D9" s="87"/>
      <c r="E9" s="87"/>
      <c r="F9" s="87"/>
      <c r="G9" s="87"/>
      <c r="H9" s="87"/>
      <c r="I9" s="87"/>
      <c r="J9" s="58"/>
      <c r="K9" s="58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59"/>
    </row>
    <row r="11" spans="1:11" ht="18" thickBot="1" x14ac:dyDescent="0.4">
      <c r="C11" s="2"/>
      <c r="D11" s="2"/>
    </row>
    <row r="12" spans="1:11" ht="19.5" customHeight="1" x14ac:dyDescent="0.35">
      <c r="B12" s="21" t="s">
        <v>1</v>
      </c>
      <c r="C12" s="22" t="str">
        <f>TITULOS!C12</f>
        <v>Delitos</v>
      </c>
      <c r="D12" s="23" t="s">
        <v>51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CONTENEDOR!F11</f>
        <v>Código del trabajo</v>
      </c>
      <c r="D13" s="14">
        <f>CONTENEDOR!L11</f>
        <v>0</v>
      </c>
      <c r="E13" s="15">
        <f>D13/$D$65</f>
        <v>0</v>
      </c>
    </row>
    <row r="14" spans="1:11" ht="20.100000000000001" customHeight="1" x14ac:dyDescent="0.3">
      <c r="A14" s="11"/>
      <c r="B14" s="12">
        <v>2</v>
      </c>
      <c r="C14" s="13" t="str">
        <f>CONTENEDOR!F5</f>
        <v>Abuso de confianza</v>
      </c>
      <c r="D14" s="14">
        <f>CONTENEDOR!L5</f>
        <v>14</v>
      </c>
      <c r="E14" s="15">
        <f t="shared" ref="E14:E65" si="0">D14/$D$65</f>
        <v>4.0103122314523064E-3</v>
      </c>
    </row>
    <row r="15" spans="1:11" ht="20.100000000000001" customHeight="1" x14ac:dyDescent="0.3">
      <c r="A15" s="11"/>
      <c r="B15" s="12">
        <v>3</v>
      </c>
      <c r="C15" s="13" t="str">
        <f>CONTENEDOR!F10</f>
        <v>Asociación de malhechores</v>
      </c>
      <c r="D15" s="14">
        <f>CONTENEDOR!L10</f>
        <v>292</v>
      </c>
      <c r="E15" s="15">
        <f t="shared" si="0"/>
        <v>8.3643655113148099E-2</v>
      </c>
    </row>
    <row r="16" spans="1:11" ht="20.100000000000001" customHeight="1" x14ac:dyDescent="0.3">
      <c r="A16" s="11"/>
      <c r="B16" s="12">
        <v>4</v>
      </c>
      <c r="C16" s="13" t="str">
        <f>CONTENEDOR!F17</f>
        <v>Derechos humanos</v>
      </c>
      <c r="D16" s="14">
        <f>CONTENEDOR!L17</f>
        <v>3</v>
      </c>
      <c r="E16" s="15">
        <f t="shared" si="0"/>
        <v>8.5935262102549413E-4</v>
      </c>
    </row>
    <row r="17" spans="1:5" ht="20.100000000000001" customHeight="1" x14ac:dyDescent="0.3">
      <c r="A17" s="11"/>
      <c r="B17" s="12">
        <v>5</v>
      </c>
      <c r="C17" s="13" t="str">
        <f>CONTENEDOR!F14</f>
        <v>Contrabando</v>
      </c>
      <c r="D17" s="14">
        <f>CONTENEDOR!L14</f>
        <v>0</v>
      </c>
      <c r="E17" s="15">
        <f t="shared" si="0"/>
        <v>0</v>
      </c>
    </row>
    <row r="18" spans="1:5" ht="20.100000000000001" customHeight="1" x14ac:dyDescent="0.3">
      <c r="A18" s="11"/>
      <c r="B18" s="12">
        <v>6</v>
      </c>
      <c r="C18" s="13" t="str">
        <f>CONTENEDOR!F20</f>
        <v>Droga delitos y sanciones</v>
      </c>
      <c r="D18" s="14">
        <f>CONTENEDOR!L20</f>
        <v>14</v>
      </c>
      <c r="E18" s="15">
        <f t="shared" si="0"/>
        <v>4.0103122314523064E-3</v>
      </c>
    </row>
    <row r="19" spans="1:5" ht="20.100000000000001" customHeight="1" x14ac:dyDescent="0.3">
      <c r="A19" s="11"/>
      <c r="B19" s="12">
        <v>7</v>
      </c>
      <c r="C19" s="13" t="str">
        <f>CONTENEDOR!F9</f>
        <v>Asesinato</v>
      </c>
      <c r="D19" s="14">
        <f>CONTENEDOR!L9</f>
        <v>19</v>
      </c>
      <c r="E19" s="15">
        <f t="shared" si="0"/>
        <v>5.4425665998281293E-3</v>
      </c>
    </row>
    <row r="20" spans="1:5" ht="20.100000000000001" customHeight="1" x14ac:dyDescent="0.3">
      <c r="A20" s="11"/>
      <c r="B20" s="12">
        <v>8</v>
      </c>
      <c r="C20" s="13" t="str">
        <f>CONTENEDOR!F19</f>
        <v>Droga sanciones y circunstancias agravantes</v>
      </c>
      <c r="D20" s="14">
        <f>CONTENEDOR!L19</f>
        <v>0</v>
      </c>
      <c r="E20" s="15">
        <f t="shared" si="0"/>
        <v>0</v>
      </c>
    </row>
    <row r="21" spans="1:5" ht="20.100000000000001" customHeight="1" x14ac:dyDescent="0.3">
      <c r="A21" s="11"/>
      <c r="B21" s="12">
        <v>9</v>
      </c>
      <c r="C21" s="13" t="str">
        <f>CONTENEDOR!F7</f>
        <v>Agresión sexual</v>
      </c>
      <c r="D21" s="14">
        <f>CONTENEDOR!L7</f>
        <v>23</v>
      </c>
      <c r="E21" s="15">
        <f t="shared" si="0"/>
        <v>6.5883700945287881E-3</v>
      </c>
    </row>
    <row r="22" spans="1:5" ht="20.100000000000001" customHeight="1" x14ac:dyDescent="0.3">
      <c r="A22" s="11"/>
      <c r="B22" s="12">
        <v>10</v>
      </c>
      <c r="C22" s="13" t="str">
        <f>CONTENEDOR!F24</f>
        <v xml:space="preserve">Droga traficante de droga </v>
      </c>
      <c r="D22" s="14">
        <f>CONTENEDOR!L24</f>
        <v>7</v>
      </c>
      <c r="E22" s="15">
        <f t="shared" si="0"/>
        <v>2.0051561157261532E-3</v>
      </c>
    </row>
    <row r="23" spans="1:5" ht="20.100000000000001" customHeight="1" x14ac:dyDescent="0.3">
      <c r="A23" s="11"/>
      <c r="B23" s="12">
        <v>11</v>
      </c>
      <c r="C23" s="13" t="str">
        <f>CONTENEDOR!F16</f>
        <v>Daños a la cosa ajena</v>
      </c>
      <c r="D23" s="14">
        <f>CONTENEDOR!L16</f>
        <v>0</v>
      </c>
      <c r="E23" s="15">
        <f t="shared" si="0"/>
        <v>0</v>
      </c>
    </row>
    <row r="24" spans="1:5" ht="20.100000000000001" customHeight="1" x14ac:dyDescent="0.3">
      <c r="A24" s="11"/>
      <c r="B24" s="12">
        <v>12</v>
      </c>
      <c r="C24" s="13" t="str">
        <f>CONTENEDOR!F6</f>
        <v>Acoso sexual</v>
      </c>
      <c r="D24" s="14">
        <f>CONTENEDOR!L6</f>
        <v>0</v>
      </c>
      <c r="E24" s="15">
        <f t="shared" si="0"/>
        <v>0</v>
      </c>
    </row>
    <row r="25" spans="1:5" ht="20.100000000000001" customHeight="1" x14ac:dyDescent="0.3">
      <c r="A25" s="11"/>
      <c r="B25" s="12">
        <v>13</v>
      </c>
      <c r="C25" s="13" t="str">
        <f>CONTENEDOR!F12</f>
        <v>Código menor NNA</v>
      </c>
      <c r="D25" s="14">
        <f>CONTENEDOR!L12</f>
        <v>57</v>
      </c>
      <c r="E25" s="15">
        <f t="shared" si="0"/>
        <v>1.6327699799484389E-2</v>
      </c>
    </row>
    <row r="26" spans="1:5" ht="20.100000000000001" customHeight="1" x14ac:dyDescent="0.3">
      <c r="A26" s="11"/>
      <c r="B26" s="12">
        <v>14</v>
      </c>
      <c r="C26" s="13" t="str">
        <f>CONTENEDOR!F26</f>
        <v>Envenenamiento</v>
      </c>
      <c r="D26" s="14">
        <f>CONTENEDOR!L26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CONTENEDOR!F23</f>
        <v>Droga simple posesión</v>
      </c>
      <c r="D27" s="14">
        <f>CONTENEDOR!L23</f>
        <v>1</v>
      </c>
      <c r="E27" s="15">
        <f t="shared" si="0"/>
        <v>2.8645087367516471E-4</v>
      </c>
    </row>
    <row r="28" spans="1:5" ht="20.100000000000001" customHeight="1" x14ac:dyDescent="0.3">
      <c r="A28" s="11"/>
      <c r="B28" s="12">
        <v>16</v>
      </c>
      <c r="C28" s="13" t="str">
        <f>CONTENEDOR!F34</f>
        <v xml:space="preserve">Ley de derechos de autor </v>
      </c>
      <c r="D28" s="14">
        <f>CONTENEDOR!L34</f>
        <v>0</v>
      </c>
      <c r="E28" s="15">
        <f t="shared" si="0"/>
        <v>0</v>
      </c>
    </row>
    <row r="29" spans="1:5" ht="20.100000000000001" customHeight="1" x14ac:dyDescent="0.3">
      <c r="A29" s="11"/>
      <c r="B29" s="12">
        <v>17</v>
      </c>
      <c r="C29" s="13" t="str">
        <f>CONTENEDOR!F8</f>
        <v>Amenazas</v>
      </c>
      <c r="D29" s="14">
        <f>CONTENEDOR!L8</f>
        <v>17</v>
      </c>
      <c r="E29" s="15">
        <f t="shared" si="0"/>
        <v>4.8696648524778003E-3</v>
      </c>
    </row>
    <row r="30" spans="1:5" ht="20.100000000000001" customHeight="1" x14ac:dyDescent="0.3">
      <c r="A30" s="11"/>
      <c r="B30" s="12">
        <v>18</v>
      </c>
      <c r="C30" s="13" t="str">
        <f>CONTENEDOR!F13</f>
        <v>Complicidad</v>
      </c>
      <c r="D30" s="14">
        <f>CONTENEDOR!L13</f>
        <v>7</v>
      </c>
      <c r="E30" s="15">
        <f t="shared" si="0"/>
        <v>2.0051561157261532E-3</v>
      </c>
    </row>
    <row r="31" spans="1:5" ht="20.100000000000001" customHeight="1" x14ac:dyDescent="0.3">
      <c r="A31" s="11"/>
      <c r="B31" s="12">
        <v>19</v>
      </c>
      <c r="C31" s="13" t="str">
        <f>CONTENEDOR!F46</f>
        <v>Secuestro</v>
      </c>
      <c r="D31" s="14">
        <f>CONTENEDOR!L46</f>
        <v>0</v>
      </c>
      <c r="E31" s="15">
        <f t="shared" si="0"/>
        <v>0</v>
      </c>
    </row>
    <row r="32" spans="1:5" ht="20.100000000000001" customHeight="1" x14ac:dyDescent="0.3">
      <c r="A32" s="11"/>
      <c r="B32" s="12">
        <v>20</v>
      </c>
      <c r="C32" s="13" t="str">
        <f>CONTENEDOR!F27</f>
        <v>Estafa</v>
      </c>
      <c r="D32" s="14">
        <f>CONTENEDOR!L27</f>
        <v>65</v>
      </c>
      <c r="E32" s="15">
        <f t="shared" si="0"/>
        <v>1.8619306788885705E-2</v>
      </c>
    </row>
    <row r="33" spans="1:5" ht="20.100000000000001" customHeight="1" x14ac:dyDescent="0.3">
      <c r="A33" s="11"/>
      <c r="B33" s="12">
        <v>21</v>
      </c>
      <c r="C33" s="13" t="str">
        <f>CONTENEDOR!F30</f>
        <v>Homicidio</v>
      </c>
      <c r="D33" s="14">
        <f>CONTENEDOR!L30</f>
        <v>148</v>
      </c>
      <c r="E33" s="15">
        <f t="shared" si="0"/>
        <v>4.2394729303924378E-2</v>
      </c>
    </row>
    <row r="34" spans="1:5" ht="20.100000000000001" customHeight="1" x14ac:dyDescent="0.3">
      <c r="A34" s="11"/>
      <c r="B34" s="12">
        <v>22</v>
      </c>
      <c r="C34" s="13" t="str">
        <f>CONTENEDOR!F22</f>
        <v>Droga sanciones y circunstancias agravantes</v>
      </c>
      <c r="D34" s="14">
        <f>CONTENEDOR!L22</f>
        <v>1</v>
      </c>
      <c r="E34" s="15">
        <f t="shared" si="0"/>
        <v>2.8645087367516471E-4</v>
      </c>
    </row>
    <row r="35" spans="1:5" ht="20.100000000000001" customHeight="1" x14ac:dyDescent="0.3">
      <c r="A35" s="11"/>
      <c r="B35" s="12">
        <v>23</v>
      </c>
      <c r="C35" s="13" t="str">
        <f>CONTENEDOR!F15</f>
        <v>Crímenes y delitos de alta tecnología</v>
      </c>
      <c r="D35" s="14">
        <f>CONTENEDOR!L15</f>
        <v>322</v>
      </c>
      <c r="E35" s="15">
        <f t="shared" si="0"/>
        <v>9.2237181323403042E-2</v>
      </c>
    </row>
    <row r="36" spans="1:5" ht="20.100000000000001" customHeight="1" x14ac:dyDescent="0.3">
      <c r="A36" s="11"/>
      <c r="B36" s="12">
        <v>24</v>
      </c>
      <c r="C36" s="13" t="str">
        <f>CONTENEDOR!F40</f>
        <v>Otros</v>
      </c>
      <c r="D36" s="14">
        <f>CONTENEDOR!L40</f>
        <v>169</v>
      </c>
      <c r="E36" s="15">
        <f t="shared" si="0"/>
        <v>4.8410197651102833E-2</v>
      </c>
    </row>
    <row r="37" spans="1:5" ht="20.100000000000001" customHeight="1" x14ac:dyDescent="0.3">
      <c r="A37" s="11"/>
      <c r="B37" s="12">
        <v>25</v>
      </c>
      <c r="C37" s="13" t="str">
        <f>CONTENEDOR!F44</f>
        <v>Robo calificado</v>
      </c>
      <c r="D37" s="14">
        <f>CONTENEDOR!L44</f>
        <v>393</v>
      </c>
      <c r="E37" s="15">
        <f t="shared" si="0"/>
        <v>0.11257519335433973</v>
      </c>
    </row>
    <row r="38" spans="1:5" ht="20.100000000000001" customHeight="1" x14ac:dyDescent="0.3">
      <c r="A38" s="11"/>
      <c r="B38" s="12">
        <v>26</v>
      </c>
      <c r="C38" s="13" t="str">
        <f>CONTENEDOR!F29</f>
        <v>Golpes y heridas</v>
      </c>
      <c r="D38" s="14">
        <f>CONTENEDOR!L29</f>
        <v>385</v>
      </c>
      <c r="E38" s="15">
        <f t="shared" si="0"/>
        <v>0.11028358636493842</v>
      </c>
    </row>
    <row r="39" spans="1:5" ht="20.100000000000001" customHeight="1" x14ac:dyDescent="0.3">
      <c r="A39" s="11"/>
      <c r="B39" s="12">
        <v>27</v>
      </c>
      <c r="C39" s="13" t="str">
        <f>CONTENEDOR!F39</f>
        <v>Ley general de salud</v>
      </c>
      <c r="D39" s="14">
        <f>CONTENEDOR!L39</f>
        <v>1</v>
      </c>
      <c r="E39" s="15">
        <f t="shared" si="0"/>
        <v>2.8645087367516471E-4</v>
      </c>
    </row>
    <row r="40" spans="1:5" ht="20.100000000000001" customHeight="1" x14ac:dyDescent="0.3">
      <c r="A40" s="11"/>
      <c r="B40" s="12">
        <v>28</v>
      </c>
      <c r="C40" s="13" t="str">
        <f>CONTENEDOR!F52</f>
        <v>Trabajo realizado y no pagado</v>
      </c>
      <c r="D40" s="14">
        <f>CONTENEDOR!L52</f>
        <v>1</v>
      </c>
      <c r="E40" s="15">
        <f t="shared" si="0"/>
        <v>2.8645087367516471E-4</v>
      </c>
    </row>
    <row r="41" spans="1:5" ht="20.100000000000001" customHeight="1" x14ac:dyDescent="0.3">
      <c r="A41" s="11"/>
      <c r="B41" s="12">
        <v>29</v>
      </c>
      <c r="C41" s="13" t="str">
        <f>CONTENEDOR!F38</f>
        <v>Ley general de migración</v>
      </c>
      <c r="D41" s="14">
        <f>CONTENEDOR!L38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30</v>
      </c>
      <c r="C42" s="13" t="str">
        <f>CONTENEDOR!F41</f>
        <v>Porte y tenencia de armas</v>
      </c>
      <c r="D42" s="14">
        <f>CONTENEDOR!L41</f>
        <v>203</v>
      </c>
      <c r="E42" s="15">
        <f t="shared" si="0"/>
        <v>5.8149527356058439E-2</v>
      </c>
    </row>
    <row r="43" spans="1:5" ht="20.100000000000001" customHeight="1" x14ac:dyDescent="0.3">
      <c r="A43" s="11"/>
      <c r="B43" s="12">
        <v>31</v>
      </c>
      <c r="C43" s="13" t="str">
        <f>CONTENEDOR!F36</f>
        <v xml:space="preserve">Ley de medio ambiente </v>
      </c>
      <c r="D43" s="14">
        <f>CONTENEDOR!L36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CONTENEDOR!F37</f>
        <v>Ley de tránsito</v>
      </c>
      <c r="D44" s="14">
        <f>CONTENEDOR!L37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CONTENEDOR!F42</f>
        <v xml:space="preserve">Propiedad industrial </v>
      </c>
      <c r="D45" s="14">
        <f>CONTENEDOR!L42</f>
        <v>4</v>
      </c>
      <c r="E45" s="15">
        <f t="shared" si="0"/>
        <v>1.1458034947006588E-3</v>
      </c>
    </row>
    <row r="46" spans="1:5" ht="20.100000000000001" customHeight="1" x14ac:dyDescent="0.3">
      <c r="A46" s="11"/>
      <c r="B46" s="12">
        <v>34</v>
      </c>
      <c r="C46" s="13" t="str">
        <f>CONTENEDOR!F18</f>
        <v>Desfalco</v>
      </c>
      <c r="D46" s="14">
        <f>CONTENEDOR!L18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CONTENEDOR!F25</f>
        <v>Droga uso y tráfico</v>
      </c>
      <c r="D47" s="14">
        <f>CONTENEDOR!L25</f>
        <v>10</v>
      </c>
      <c r="E47" s="15">
        <f t="shared" si="0"/>
        <v>2.8645087367516471E-3</v>
      </c>
    </row>
    <row r="48" spans="1:5" ht="20.100000000000001" customHeight="1" x14ac:dyDescent="0.3">
      <c r="A48" s="11"/>
      <c r="B48" s="12">
        <v>36</v>
      </c>
      <c r="C48" s="13" t="str">
        <f>CONTENEDOR!F33</f>
        <v>Lavado de activo</v>
      </c>
      <c r="D48" s="14">
        <f>CONTENEDOR!L33</f>
        <v>7</v>
      </c>
      <c r="E48" s="15">
        <f t="shared" si="0"/>
        <v>2.0051561157261532E-3</v>
      </c>
    </row>
    <row r="49" spans="1:5" ht="20.100000000000001" customHeight="1" x14ac:dyDescent="0.3">
      <c r="A49" s="11"/>
      <c r="B49" s="12">
        <v>37</v>
      </c>
      <c r="C49" s="13" t="str">
        <f>CONTENEDOR!F43</f>
        <v>Rebelión</v>
      </c>
      <c r="D49" s="14">
        <f>CONTENEDOR!L43</f>
        <v>5</v>
      </c>
      <c r="E49" s="15">
        <f t="shared" si="0"/>
        <v>1.4322543683758235E-3</v>
      </c>
    </row>
    <row r="50" spans="1:5" ht="20.100000000000001" customHeight="1" x14ac:dyDescent="0.3">
      <c r="A50" s="11"/>
      <c r="B50" s="12">
        <v>38</v>
      </c>
      <c r="C50" s="13" t="str">
        <f>CONTENEDOR!F53</f>
        <v>Tráfico ilícito de migrantes y trata de personas</v>
      </c>
      <c r="D50" s="14">
        <f>CONTENEDOR!L53</f>
        <v>2</v>
      </c>
      <c r="E50" s="15">
        <f t="shared" si="0"/>
        <v>5.7290174735032942E-4</v>
      </c>
    </row>
    <row r="51" spans="1:5" ht="20.100000000000001" customHeight="1" x14ac:dyDescent="0.3">
      <c r="A51" s="11"/>
      <c r="B51" s="12">
        <v>39</v>
      </c>
      <c r="C51" s="13" t="str">
        <f>CONTENEDOR!F21</f>
        <v>Droga distribución de droga</v>
      </c>
      <c r="D51" s="14">
        <f>CONTENEDOR!L21</f>
        <v>824</v>
      </c>
      <c r="E51" s="15">
        <f t="shared" si="0"/>
        <v>0.23603551990833571</v>
      </c>
    </row>
    <row r="52" spans="1:5" ht="20.100000000000001" customHeight="1" x14ac:dyDescent="0.3">
      <c r="A52" s="11"/>
      <c r="B52" s="12">
        <v>40</v>
      </c>
      <c r="C52" s="13" t="str">
        <f>CONTENEDOR!F28</f>
        <v>Falsificación</v>
      </c>
      <c r="D52" s="14">
        <f>CONTENEDOR!L28</f>
        <v>81</v>
      </c>
      <c r="E52" s="15">
        <f t="shared" si="0"/>
        <v>2.3202520767688341E-2</v>
      </c>
    </row>
    <row r="53" spans="1:5" ht="20.100000000000001" customHeight="1" x14ac:dyDescent="0.3">
      <c r="A53" s="11"/>
      <c r="B53" s="12">
        <v>41</v>
      </c>
      <c r="C53" s="13" t="str">
        <f>CONTENEDOR!F31</f>
        <v>Incendio</v>
      </c>
      <c r="D53" s="14">
        <f>CONTENEDOR!L31</f>
        <v>5</v>
      </c>
      <c r="E53" s="15">
        <f t="shared" si="0"/>
        <v>1.4322543683758235E-3</v>
      </c>
    </row>
    <row r="54" spans="1:5" ht="20.100000000000001" customHeight="1" x14ac:dyDescent="0.3">
      <c r="A54" s="11"/>
      <c r="B54" s="12">
        <v>42</v>
      </c>
      <c r="C54" s="13" t="str">
        <f>CONTENEDOR!F32</f>
        <v>Incesto</v>
      </c>
      <c r="D54" s="14">
        <f>CONTENEDOR!L32</f>
        <v>5</v>
      </c>
      <c r="E54" s="15">
        <f t="shared" si="0"/>
        <v>1.4322543683758235E-3</v>
      </c>
    </row>
    <row r="55" spans="1:5" ht="20.100000000000001" customHeight="1" x14ac:dyDescent="0.3">
      <c r="A55" s="11"/>
      <c r="B55" s="12">
        <v>43</v>
      </c>
      <c r="C55" s="13" t="str">
        <f>CONTENEDOR!F35</f>
        <v>Ley de electricidad</v>
      </c>
      <c r="D55" s="14">
        <f>CONTENEDOR!L35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CONTENEDOR!F45</f>
        <v>Robo simple</v>
      </c>
      <c r="D56" s="14">
        <f>CONTENEDOR!L45</f>
        <v>106</v>
      </c>
      <c r="E56" s="15">
        <f t="shared" si="0"/>
        <v>3.036379260956746E-2</v>
      </c>
    </row>
    <row r="57" spans="1:5" ht="20.100000000000001" customHeight="1" x14ac:dyDescent="0.3">
      <c r="A57" s="11"/>
      <c r="B57" s="12">
        <v>45</v>
      </c>
      <c r="C57" s="13" t="str">
        <f>CONTENEDOR!F47</f>
        <v>Seducción</v>
      </c>
      <c r="D57" s="14">
        <f>CONTENEDOR!L47</f>
        <v>3</v>
      </c>
      <c r="E57" s="15">
        <f t="shared" si="0"/>
        <v>8.5935262102549413E-4</v>
      </c>
    </row>
    <row r="58" spans="1:5" ht="20.100000000000001" customHeight="1" x14ac:dyDescent="0.3">
      <c r="A58" s="11"/>
      <c r="B58" s="12">
        <v>46</v>
      </c>
      <c r="C58" s="13" t="str">
        <f>CONTENEDOR!F48</f>
        <v>Tentativa de asesinato</v>
      </c>
      <c r="D58" s="14">
        <f>CONTENEDOR!L48</f>
        <v>4</v>
      </c>
      <c r="E58" s="15">
        <f t="shared" si="0"/>
        <v>1.1458034947006588E-3</v>
      </c>
    </row>
    <row r="59" spans="1:5" ht="20.100000000000001" customHeight="1" x14ac:dyDescent="0.3">
      <c r="A59" s="11"/>
      <c r="B59" s="12">
        <v>47</v>
      </c>
      <c r="C59" s="13" t="str">
        <f>CONTENEDOR!F49</f>
        <v>Tentativa de estupro</v>
      </c>
      <c r="D59" s="14">
        <f>CONTENEDOR!L49</f>
        <v>1</v>
      </c>
      <c r="E59" s="15">
        <f t="shared" si="0"/>
        <v>2.8645087367516471E-4</v>
      </c>
    </row>
    <row r="60" spans="1:5" ht="20.100000000000001" customHeight="1" x14ac:dyDescent="0.3">
      <c r="A60" s="11"/>
      <c r="B60" s="12">
        <v>48</v>
      </c>
      <c r="C60" s="13" t="str">
        <f>CONTENEDOR!F50</f>
        <v>Tentativa de homicidio</v>
      </c>
      <c r="D60" s="14">
        <f>CONTENEDOR!L50</f>
        <v>48</v>
      </c>
      <c r="E60" s="15">
        <f t="shared" si="0"/>
        <v>1.3749641936407906E-2</v>
      </c>
    </row>
    <row r="61" spans="1:5" ht="20.100000000000001" customHeight="1" x14ac:dyDescent="0.3">
      <c r="A61" s="11"/>
      <c r="B61" s="12">
        <v>49</v>
      </c>
      <c r="C61" s="13" t="str">
        <f>CONTENEDOR!F51</f>
        <v>Tentativa de robo</v>
      </c>
      <c r="D61" s="14">
        <f>CONTENEDOR!L51</f>
        <v>9</v>
      </c>
      <c r="E61" s="15">
        <f t="shared" si="0"/>
        <v>2.5780578630764826E-3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CONTENEDOR!L54</f>
        <v>11</v>
      </c>
      <c r="E62" s="15">
        <f t="shared" si="0"/>
        <v>3.150959610426812E-3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CONTENEDOR!L55</f>
        <v>163</v>
      </c>
      <c r="E63" s="15">
        <f t="shared" si="0"/>
        <v>4.6691492409051849E-2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CONTENEDOR!L56</f>
        <v>61</v>
      </c>
      <c r="E64" s="15">
        <f t="shared" si="0"/>
        <v>1.7473503294185046E-2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3491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59">
    <sortState ref="B13:E66">
      <sortCondition descending="1" ref="D12:D61"/>
    </sortState>
  </autoFilter>
  <mergeCells count="5">
    <mergeCell ref="A5:I5"/>
    <mergeCell ref="A6:I6"/>
    <mergeCell ref="A7:I7"/>
    <mergeCell ref="A9:I9"/>
    <mergeCell ref="A10:I10"/>
  </mergeCells>
  <conditionalFormatting sqref="E13:E65"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{049AC2DE-5379-4AB1-B250-50388179E526}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{751B6430-4D2E-4775-AE37-83B81433D16E}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{F7AEB8DB-0836-4681-B371-9D6A53D1A988}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{CF9695AC-3E63-4C57-9566-6CD5FBB4B149}</x14:id>
        </ext>
      </extLst>
    </cfRule>
  </conditionalFormatting>
  <conditionalFormatting sqref="E13:E65">
    <cfRule type="dataBar" priority="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{32DC7338-F791-4247-8245-57AC5AA013E5}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{2DD9C6DF-E88F-4193-93C4-872E562C2938}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9AC2DE-5379-4AB1-B250-50388179E5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1B6430-4D2E-4775-AE37-83B81433D16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F7AEB8DB-0836-4681-B371-9D6A53D1A9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9695AC-3E63-4C57-9566-6CD5FBB4B1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32DC7338-F791-4247-8245-57AC5AA013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2DD9C6DF-E88F-4193-93C4-872E562C2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66"/>
  <sheetViews>
    <sheetView topLeftCell="B12" workbookViewId="0">
      <selection activeCell="C63" sqref="C13:C63"/>
    </sheetView>
  </sheetViews>
  <sheetFormatPr baseColWidth="10" defaultRowHeight="15" x14ac:dyDescent="0.25"/>
  <cols>
    <col min="1" max="1" width="0.7109375" hidden="1" customWidth="1"/>
    <col min="2" max="2" width="4.7109375" customWidth="1"/>
    <col min="3" max="3" width="36" customWidth="1"/>
    <col min="4" max="4" width="13.5703125" customWidth="1"/>
    <col min="5" max="5" width="16" customWidth="1"/>
    <col min="6" max="6" width="14.5703125" customWidth="1"/>
    <col min="7" max="7" width="13.85546875" customWidth="1"/>
    <col min="8" max="8" width="12.7109375" customWidth="1"/>
    <col min="9" max="9" width="11.140625" customWidth="1"/>
    <col min="10" max="10" width="12.28515625" customWidth="1"/>
    <col min="11" max="11" width="1.5703125" customWidth="1"/>
    <col min="14" max="14" width="11.5703125" customWidth="1"/>
    <col min="15" max="15" width="6.28515625" customWidth="1"/>
  </cols>
  <sheetData>
    <row r="5" spans="1:16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  <c r="K5" s="57"/>
      <c r="L5" s="57"/>
      <c r="M5" s="57"/>
      <c r="N5" s="57"/>
      <c r="O5" s="57"/>
    </row>
    <row r="6" spans="1:16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  <c r="K6" s="5"/>
      <c r="L6" s="5"/>
      <c r="M6" s="5"/>
      <c r="N6" s="5"/>
      <c r="O6" s="5"/>
    </row>
    <row r="7" spans="1:16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  <c r="K7" s="3"/>
      <c r="L7" s="3"/>
      <c r="M7" s="3"/>
      <c r="N7" s="3"/>
      <c r="O7" s="3"/>
    </row>
    <row r="8" spans="1:16" ht="15.75" x14ac:dyDescent="0.25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6" ht="20.25" customHeight="1" x14ac:dyDescent="0.25">
      <c r="A9" s="87" t="s">
        <v>160</v>
      </c>
      <c r="B9" s="87"/>
      <c r="C9" s="87"/>
      <c r="D9" s="87"/>
      <c r="E9" s="87"/>
      <c r="F9" s="87"/>
      <c r="G9" s="87"/>
      <c r="H9" s="87"/>
      <c r="I9" s="87"/>
      <c r="J9" s="87"/>
      <c r="K9" s="58"/>
      <c r="L9" s="58"/>
      <c r="M9" s="58"/>
      <c r="N9" s="58"/>
      <c r="O9" s="58"/>
      <c r="P9" s="58"/>
    </row>
    <row r="10" spans="1:16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  <c r="K10" s="59"/>
      <c r="L10" s="59"/>
      <c r="M10" s="59"/>
      <c r="N10" s="59"/>
      <c r="O10" s="59"/>
    </row>
    <row r="11" spans="1:16" ht="18" thickBot="1" x14ac:dyDescent="0.4">
      <c r="C11" s="2"/>
      <c r="D11" s="2"/>
      <c r="E11" s="2"/>
      <c r="F11" s="2"/>
      <c r="G11" s="2"/>
      <c r="H11" s="2"/>
      <c r="I11" s="2"/>
    </row>
    <row r="12" spans="1:16" ht="40.5" customHeight="1" x14ac:dyDescent="0.35">
      <c r="B12" s="63" t="s">
        <v>1</v>
      </c>
      <c r="C12" s="22" t="str">
        <f>TITULOS!C12</f>
        <v>Delitos</v>
      </c>
      <c r="D12" s="62" t="s">
        <v>17</v>
      </c>
      <c r="E12" s="62" t="s">
        <v>32</v>
      </c>
      <c r="F12" s="62" t="s">
        <v>19</v>
      </c>
      <c r="G12" s="62" t="s">
        <v>12</v>
      </c>
      <c r="H12" s="62" t="s">
        <v>28</v>
      </c>
      <c r="I12" s="23" t="s">
        <v>51</v>
      </c>
      <c r="J12" s="24" t="str">
        <f>TITULOS!C14</f>
        <v>%</v>
      </c>
    </row>
    <row r="13" spans="1:16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CONTENEDOR!V5</f>
        <v>185</v>
      </c>
      <c r="E13" s="14">
        <f>CONTENEDOR!J5</f>
        <v>27</v>
      </c>
      <c r="F13" s="14">
        <f>CONTENEDOR!Y5</f>
        <v>174</v>
      </c>
      <c r="G13" s="14">
        <f>CONTENEDOR!P5</f>
        <v>30</v>
      </c>
      <c r="H13" s="14">
        <f>CONTENEDOR!AJ5</f>
        <v>3</v>
      </c>
      <c r="I13" s="14">
        <f t="shared" ref="I13:I44" si="0">SUM(D13:G13)</f>
        <v>416</v>
      </c>
      <c r="J13" s="15">
        <f>I13/$I$65</f>
        <v>2.5612609284570865E-2</v>
      </c>
    </row>
    <row r="14" spans="1:16" ht="20.100000000000001" customHeight="1" x14ac:dyDescent="0.3">
      <c r="A14" s="11"/>
      <c r="B14" s="12">
        <v>2</v>
      </c>
      <c r="C14" s="13" t="str">
        <f>CONTENEDOR!F7</f>
        <v>Agresión sexual</v>
      </c>
      <c r="D14" s="14">
        <f>CONTENEDOR!V7</f>
        <v>33</v>
      </c>
      <c r="E14" s="14">
        <f>CONTENEDOR!J7</f>
        <v>9</v>
      </c>
      <c r="F14" s="14">
        <f>CONTENEDOR!Y7</f>
        <v>30</v>
      </c>
      <c r="G14" s="14">
        <f>CONTENEDOR!P7</f>
        <v>2</v>
      </c>
      <c r="H14" s="14">
        <f>CONTENEDOR!AJ7</f>
        <v>17</v>
      </c>
      <c r="I14" s="14">
        <f t="shared" si="0"/>
        <v>74</v>
      </c>
      <c r="J14" s="15">
        <f t="shared" ref="J14:J65" si="1">I14/$I$65</f>
        <v>4.5560891515823172E-3</v>
      </c>
    </row>
    <row r="15" spans="1:16" ht="20.100000000000001" customHeight="1" x14ac:dyDescent="0.3">
      <c r="A15" s="11"/>
      <c r="B15" s="12">
        <v>3</v>
      </c>
      <c r="C15" s="13" t="str">
        <f>CONTENEDOR!F8</f>
        <v>Amenazas</v>
      </c>
      <c r="D15" s="14">
        <f>CONTENEDOR!V8</f>
        <v>1077</v>
      </c>
      <c r="E15" s="14">
        <f>CONTENEDOR!J8</f>
        <v>76</v>
      </c>
      <c r="F15" s="14">
        <f>CONTENEDOR!Y8</f>
        <v>722</v>
      </c>
      <c r="G15" s="14">
        <f>CONTENEDOR!P8</f>
        <v>235</v>
      </c>
      <c r="H15" s="14">
        <f>CONTENEDOR!AJ8</f>
        <v>59</v>
      </c>
      <c r="I15" s="14">
        <f t="shared" si="0"/>
        <v>2110</v>
      </c>
      <c r="J15" s="15">
        <f t="shared" si="1"/>
        <v>0.12991010959241472</v>
      </c>
    </row>
    <row r="16" spans="1:16" ht="20.100000000000001" customHeight="1" x14ac:dyDescent="0.3">
      <c r="A16" s="11"/>
      <c r="B16" s="12">
        <v>4</v>
      </c>
      <c r="C16" s="13" t="str">
        <f>CONTENEDOR!F6</f>
        <v>Acoso sexual</v>
      </c>
      <c r="D16" s="14">
        <f>CONTENEDOR!V6</f>
        <v>8</v>
      </c>
      <c r="E16" s="14">
        <f>CONTENEDOR!J6</f>
        <v>7</v>
      </c>
      <c r="F16" s="14">
        <f>CONTENEDOR!Y6</f>
        <v>2</v>
      </c>
      <c r="G16" s="14">
        <f>CONTENEDOR!P6</f>
        <v>1</v>
      </c>
      <c r="H16" s="14">
        <f>CONTENEDOR!AJ6</f>
        <v>3</v>
      </c>
      <c r="I16" s="14">
        <f t="shared" si="0"/>
        <v>18</v>
      </c>
      <c r="J16" s="15">
        <f t="shared" si="1"/>
        <v>1.1082379017362395E-3</v>
      </c>
    </row>
    <row r="17" spans="1:10" ht="20.100000000000001" customHeight="1" x14ac:dyDescent="0.3">
      <c r="A17" s="11"/>
      <c r="B17" s="12">
        <v>5</v>
      </c>
      <c r="C17" s="13" t="str">
        <f>CONTENEDOR!F15</f>
        <v>Crímenes y delitos de alta tecnología</v>
      </c>
      <c r="D17" s="14">
        <f>CONTENEDOR!V15</f>
        <v>59</v>
      </c>
      <c r="E17" s="14">
        <f>CONTENEDOR!J15</f>
        <v>18</v>
      </c>
      <c r="F17" s="14">
        <f>CONTENEDOR!Y15</f>
        <v>19</v>
      </c>
      <c r="G17" s="14">
        <f>CONTENEDOR!P15</f>
        <v>17</v>
      </c>
      <c r="H17" s="14">
        <f>CONTENEDOR!AJ15</f>
        <v>18</v>
      </c>
      <c r="I17" s="14">
        <f t="shared" si="0"/>
        <v>113</v>
      </c>
      <c r="J17" s="15">
        <f t="shared" si="1"/>
        <v>6.9572712720108358E-3</v>
      </c>
    </row>
    <row r="18" spans="1:10" ht="20.100000000000001" customHeight="1" x14ac:dyDescent="0.3">
      <c r="A18" s="11"/>
      <c r="B18" s="12">
        <v>6</v>
      </c>
      <c r="C18" s="13" t="str">
        <f>CONTENEDOR!F10</f>
        <v>Asociación de malhechores</v>
      </c>
      <c r="D18" s="14">
        <f>CONTENEDOR!V10</f>
        <v>222</v>
      </c>
      <c r="E18" s="14">
        <f>CONTENEDOR!J10</f>
        <v>11</v>
      </c>
      <c r="F18" s="14">
        <f>CONTENEDOR!Y10</f>
        <v>37</v>
      </c>
      <c r="G18" s="14">
        <f>CONTENEDOR!P10</f>
        <v>43</v>
      </c>
      <c r="H18" s="14">
        <f>CONTENEDOR!AJ10</f>
        <v>55</v>
      </c>
      <c r="I18" s="14">
        <f t="shared" si="0"/>
        <v>313</v>
      </c>
      <c r="J18" s="15">
        <f t="shared" si="1"/>
        <v>1.9271025735746829E-2</v>
      </c>
    </row>
    <row r="19" spans="1:10" ht="20.100000000000001" customHeight="1" x14ac:dyDescent="0.3">
      <c r="A19" s="11"/>
      <c r="B19" s="12">
        <v>7</v>
      </c>
      <c r="C19" s="13" t="str">
        <f>CONTENEDOR!F9</f>
        <v>Asesinato</v>
      </c>
      <c r="D19" s="14">
        <f>CONTENEDOR!V9</f>
        <v>5</v>
      </c>
      <c r="E19" s="14">
        <f>CONTENEDOR!J9</f>
        <v>1</v>
      </c>
      <c r="F19" s="14">
        <f>CONTENEDOR!Y9</f>
        <v>5</v>
      </c>
      <c r="G19" s="14">
        <f>CONTENEDOR!P9</f>
        <v>1</v>
      </c>
      <c r="H19" s="14">
        <f>CONTENEDOR!AJ9</f>
        <v>6</v>
      </c>
      <c r="I19" s="14">
        <f t="shared" si="0"/>
        <v>12</v>
      </c>
      <c r="J19" s="15">
        <f t="shared" si="1"/>
        <v>7.3882526782415958E-4</v>
      </c>
    </row>
    <row r="20" spans="1:10" ht="20.100000000000001" customHeight="1" x14ac:dyDescent="0.3">
      <c r="A20" s="11"/>
      <c r="B20" s="12">
        <v>8</v>
      </c>
      <c r="C20" s="13" t="str">
        <f>CONTENEDOR!F11</f>
        <v>Código del trabajo</v>
      </c>
      <c r="D20" s="14">
        <f>CONTENEDOR!V11</f>
        <v>17</v>
      </c>
      <c r="E20" s="14">
        <f>CONTENEDOR!J11</f>
        <v>16</v>
      </c>
      <c r="F20" s="14">
        <f>CONTENEDOR!Y11</f>
        <v>16</v>
      </c>
      <c r="G20" s="14">
        <f>CONTENEDOR!P11</f>
        <v>10</v>
      </c>
      <c r="H20" s="14">
        <f>CONTENEDOR!AJ11</f>
        <v>2</v>
      </c>
      <c r="I20" s="14">
        <f t="shared" si="0"/>
        <v>59</v>
      </c>
      <c r="J20" s="15">
        <f t="shared" si="1"/>
        <v>3.6325575668021181E-3</v>
      </c>
    </row>
    <row r="21" spans="1:10" ht="20.100000000000001" customHeight="1" x14ac:dyDescent="0.3">
      <c r="A21" s="11"/>
      <c r="B21" s="12">
        <v>9</v>
      </c>
      <c r="C21" s="13" t="str">
        <f>CONTENEDOR!F13</f>
        <v>Complicidad</v>
      </c>
      <c r="D21" s="14">
        <f>CONTENEDOR!V13</f>
        <v>1</v>
      </c>
      <c r="E21" s="14">
        <f>CONTENEDOR!J13</f>
        <v>1</v>
      </c>
      <c r="F21" s="14">
        <f>CONTENEDOR!Y13</f>
        <v>2</v>
      </c>
      <c r="G21" s="14">
        <f>CONTENEDOR!P13</f>
        <v>4</v>
      </c>
      <c r="H21" s="14">
        <f>CONTENEDOR!AJ13</f>
        <v>4</v>
      </c>
      <c r="I21" s="14">
        <f t="shared" si="0"/>
        <v>8</v>
      </c>
      <c r="J21" s="15">
        <f t="shared" si="1"/>
        <v>4.9255017854943968E-4</v>
      </c>
    </row>
    <row r="22" spans="1:10" ht="20.100000000000001" customHeight="1" x14ac:dyDescent="0.3">
      <c r="A22" s="11"/>
      <c r="B22" s="12">
        <v>10</v>
      </c>
      <c r="C22" s="13" t="str">
        <f>CONTENEDOR!F16</f>
        <v>Daños a la cosa ajena</v>
      </c>
      <c r="D22" s="14">
        <f>CONTENEDOR!V16</f>
        <v>58</v>
      </c>
      <c r="E22" s="14">
        <f>CONTENEDOR!J16</f>
        <v>2</v>
      </c>
      <c r="F22" s="14">
        <f>CONTENEDOR!Y16</f>
        <v>49</v>
      </c>
      <c r="G22" s="14">
        <f>CONTENEDOR!P16</f>
        <v>2</v>
      </c>
      <c r="H22" s="14">
        <f>CONTENEDOR!AJ16</f>
        <v>0</v>
      </c>
      <c r="I22" s="14">
        <f t="shared" si="0"/>
        <v>111</v>
      </c>
      <c r="J22" s="15">
        <f t="shared" si="1"/>
        <v>6.8341337273734766E-3</v>
      </c>
    </row>
    <row r="23" spans="1:10" ht="20.100000000000001" customHeight="1" x14ac:dyDescent="0.3">
      <c r="A23" s="11"/>
      <c r="B23" s="12">
        <v>11</v>
      </c>
      <c r="C23" s="13" t="str">
        <f>CONTENEDOR!F14</f>
        <v>Contrabando</v>
      </c>
      <c r="D23" s="14">
        <f>CONTENEDOR!V14</f>
        <v>0</v>
      </c>
      <c r="E23" s="14">
        <f>CONTENEDOR!J14</f>
        <v>4</v>
      </c>
      <c r="F23" s="14">
        <f>CONTENEDOR!Y14</f>
        <v>0</v>
      </c>
      <c r="G23" s="14">
        <f>CONTENEDOR!P14</f>
        <v>1</v>
      </c>
      <c r="H23" s="14">
        <f>CONTENEDOR!AJ14</f>
        <v>0</v>
      </c>
      <c r="I23" s="14">
        <f t="shared" si="0"/>
        <v>5</v>
      </c>
      <c r="J23" s="15">
        <f t="shared" si="1"/>
        <v>3.0784386159339984E-4</v>
      </c>
    </row>
    <row r="24" spans="1:10" ht="20.100000000000001" customHeight="1" x14ac:dyDescent="0.3">
      <c r="A24" s="11"/>
      <c r="B24" s="12">
        <v>12</v>
      </c>
      <c r="C24" s="13" t="str">
        <f>CONTENEDOR!F22</f>
        <v>Droga sanciones y circunstancias agravantes</v>
      </c>
      <c r="D24" s="14">
        <f>CONTENEDOR!V22</f>
        <v>1</v>
      </c>
      <c r="E24" s="14">
        <f>CONTENEDOR!J22</f>
        <v>0</v>
      </c>
      <c r="F24" s="14">
        <f>CONTENEDOR!Y22</f>
        <v>3</v>
      </c>
      <c r="G24" s="14">
        <f>CONTENEDOR!P22</f>
        <v>1</v>
      </c>
      <c r="H24" s="14">
        <f>CONTENEDOR!AJ22</f>
        <v>0</v>
      </c>
      <c r="I24" s="14">
        <f t="shared" si="0"/>
        <v>5</v>
      </c>
      <c r="J24" s="15">
        <f t="shared" si="1"/>
        <v>3.0784386159339984E-4</v>
      </c>
    </row>
    <row r="25" spans="1:10" ht="20.100000000000001" customHeight="1" x14ac:dyDescent="0.3">
      <c r="A25" s="11"/>
      <c r="B25" s="12">
        <v>13</v>
      </c>
      <c r="C25" s="13" t="str">
        <f>CONTENEDOR!F12</f>
        <v>Código menor NNA</v>
      </c>
      <c r="D25" s="14">
        <f>CONTENEDOR!V12</f>
        <v>62</v>
      </c>
      <c r="E25" s="14">
        <f>CONTENEDOR!J12</f>
        <v>96</v>
      </c>
      <c r="F25" s="14">
        <f>CONTENEDOR!Y12</f>
        <v>36</v>
      </c>
      <c r="G25" s="14">
        <f>CONTENEDOR!P12</f>
        <v>29</v>
      </c>
      <c r="H25" s="14">
        <f>CONTENEDOR!AJ12</f>
        <v>16</v>
      </c>
      <c r="I25" s="14">
        <f t="shared" si="0"/>
        <v>223</v>
      </c>
      <c r="J25" s="15">
        <f t="shared" si="1"/>
        <v>1.3729836227065632E-2</v>
      </c>
    </row>
    <row r="26" spans="1:10" ht="20.100000000000001" customHeight="1" x14ac:dyDescent="0.3">
      <c r="A26" s="11"/>
      <c r="B26" s="12">
        <v>14</v>
      </c>
      <c r="C26" s="13" t="str">
        <f>CONTENEDOR!F19</f>
        <v>Droga sanciones y circunstancias agravantes</v>
      </c>
      <c r="D26" s="14">
        <f>CONTENEDOR!V19</f>
        <v>4</v>
      </c>
      <c r="E26" s="14">
        <f>CONTENEDOR!J19</f>
        <v>2</v>
      </c>
      <c r="F26" s="14">
        <f>CONTENEDOR!Y19</f>
        <v>0</v>
      </c>
      <c r="G26" s="14">
        <f>CONTENEDOR!P19</f>
        <v>0</v>
      </c>
      <c r="H26" s="14">
        <f>CONTENEDOR!AJ19</f>
        <v>3</v>
      </c>
      <c r="I26" s="14">
        <f t="shared" si="0"/>
        <v>6</v>
      </c>
      <c r="J26" s="15">
        <f t="shared" si="1"/>
        <v>3.6941263391207979E-4</v>
      </c>
    </row>
    <row r="27" spans="1:10" ht="20.100000000000001" customHeight="1" x14ac:dyDescent="0.3">
      <c r="A27" s="11"/>
      <c r="B27" s="12">
        <v>15</v>
      </c>
      <c r="C27" s="13" t="str">
        <f>CONTENEDOR!F25</f>
        <v>Droga uso y tráfico</v>
      </c>
      <c r="D27" s="14">
        <f>CONTENEDOR!V25</f>
        <v>3</v>
      </c>
      <c r="E27" s="14">
        <f>CONTENEDOR!J25</f>
        <v>0</v>
      </c>
      <c r="F27" s="14">
        <f>CONTENEDOR!Y25</f>
        <v>5</v>
      </c>
      <c r="G27" s="14">
        <f>CONTENEDOR!P25</f>
        <v>2</v>
      </c>
      <c r="H27" s="14">
        <f>CONTENEDOR!AJ25</f>
        <v>0</v>
      </c>
      <c r="I27" s="14">
        <f t="shared" si="0"/>
        <v>10</v>
      </c>
      <c r="J27" s="15">
        <f t="shared" si="1"/>
        <v>6.1568772318679969E-4</v>
      </c>
    </row>
    <row r="28" spans="1:10" ht="20.100000000000001" customHeight="1" x14ac:dyDescent="0.3">
      <c r="A28" s="11"/>
      <c r="B28" s="12">
        <v>16</v>
      </c>
      <c r="C28" s="13" t="str">
        <f>CONTENEDOR!F18</f>
        <v>Desfalco</v>
      </c>
      <c r="D28" s="14">
        <f>CONTENEDOR!V18</f>
        <v>0</v>
      </c>
      <c r="E28" s="14">
        <f>CONTENEDOR!J18</f>
        <v>0</v>
      </c>
      <c r="F28" s="14">
        <f>CONTENEDOR!Y18</f>
        <v>0</v>
      </c>
      <c r="G28" s="14">
        <f>CONTENEDOR!P18</f>
        <v>1</v>
      </c>
      <c r="H28" s="14">
        <f>CONTENEDOR!AJ18</f>
        <v>1</v>
      </c>
      <c r="I28" s="14">
        <f t="shared" si="0"/>
        <v>1</v>
      </c>
      <c r="J28" s="15">
        <f t="shared" si="1"/>
        <v>6.156877231867996E-5</v>
      </c>
    </row>
    <row r="29" spans="1:10" ht="20.100000000000001" customHeight="1" x14ac:dyDescent="0.3">
      <c r="A29" s="11"/>
      <c r="B29" s="12">
        <v>17</v>
      </c>
      <c r="C29" s="13" t="str">
        <f>CONTENEDOR!F24</f>
        <v xml:space="preserve">Droga traficante de droga </v>
      </c>
      <c r="D29" s="14">
        <f>CONTENEDOR!V24</f>
        <v>296</v>
      </c>
      <c r="E29" s="14">
        <f>CONTENEDOR!J24</f>
        <v>23</v>
      </c>
      <c r="F29" s="14">
        <f>CONTENEDOR!Y24</f>
        <v>144</v>
      </c>
      <c r="G29" s="14">
        <f>CONTENEDOR!P24</f>
        <v>145</v>
      </c>
      <c r="H29" s="14">
        <f>CONTENEDOR!AJ24</f>
        <v>1</v>
      </c>
      <c r="I29" s="14">
        <f t="shared" si="0"/>
        <v>608</v>
      </c>
      <c r="J29" s="15">
        <f t="shared" si="1"/>
        <v>3.7433813569757418E-2</v>
      </c>
    </row>
    <row r="30" spans="1:10" ht="20.100000000000001" customHeight="1" x14ac:dyDescent="0.3">
      <c r="A30" s="11"/>
      <c r="B30" s="12">
        <v>18</v>
      </c>
      <c r="C30" s="13" t="str">
        <f>CONTENEDOR!F17</f>
        <v>Derechos humanos</v>
      </c>
      <c r="D30" s="14">
        <f>CONTENEDOR!V17</f>
        <v>3</v>
      </c>
      <c r="E30" s="14">
        <f>CONTENEDOR!J17</f>
        <v>4</v>
      </c>
      <c r="F30" s="14">
        <f>CONTENEDOR!Y17</f>
        <v>1</v>
      </c>
      <c r="G30" s="14">
        <f>CONTENEDOR!P17</f>
        <v>1</v>
      </c>
      <c r="H30" s="14">
        <f>CONTENEDOR!AJ17</f>
        <v>0</v>
      </c>
      <c r="I30" s="14">
        <f t="shared" si="0"/>
        <v>9</v>
      </c>
      <c r="J30" s="15">
        <f t="shared" si="1"/>
        <v>5.5411895086811974E-4</v>
      </c>
    </row>
    <row r="31" spans="1:10" ht="20.100000000000001" customHeight="1" x14ac:dyDescent="0.3">
      <c r="A31" s="11"/>
      <c r="B31" s="12">
        <v>19</v>
      </c>
      <c r="C31" s="13" t="str">
        <f>CONTENEDOR!F21</f>
        <v>Droga distribución de droga</v>
      </c>
      <c r="D31" s="14">
        <f>CONTENEDOR!V21</f>
        <v>168</v>
      </c>
      <c r="E31" s="14">
        <f>CONTENEDOR!J21</f>
        <v>32</v>
      </c>
      <c r="F31" s="14">
        <f>CONTENEDOR!Y21</f>
        <v>135</v>
      </c>
      <c r="G31" s="14">
        <f>CONTENEDOR!P21</f>
        <v>98</v>
      </c>
      <c r="H31" s="14">
        <f>CONTENEDOR!AJ21</f>
        <v>16</v>
      </c>
      <c r="I31" s="14">
        <f t="shared" si="0"/>
        <v>433</v>
      </c>
      <c r="J31" s="15">
        <f t="shared" si="1"/>
        <v>2.6659278413988425E-2</v>
      </c>
    </row>
    <row r="32" spans="1:10" ht="20.100000000000001" customHeight="1" x14ac:dyDescent="0.3">
      <c r="A32" s="11"/>
      <c r="B32" s="12">
        <v>20</v>
      </c>
      <c r="C32" s="13" t="str">
        <f>CONTENEDOR!F20</f>
        <v>Droga delitos y sanciones</v>
      </c>
      <c r="D32" s="14">
        <f>CONTENEDOR!V20</f>
        <v>1</v>
      </c>
      <c r="E32" s="14">
        <f>CONTENEDOR!J20</f>
        <v>0</v>
      </c>
      <c r="F32" s="14">
        <f>CONTENEDOR!Y20</f>
        <v>0</v>
      </c>
      <c r="G32" s="14">
        <f>CONTENEDOR!P20</f>
        <v>0</v>
      </c>
      <c r="H32" s="14">
        <f>CONTENEDOR!AJ20</f>
        <v>0</v>
      </c>
      <c r="I32" s="14">
        <f t="shared" si="0"/>
        <v>1</v>
      </c>
      <c r="J32" s="15">
        <f t="shared" si="1"/>
        <v>6.156877231867996E-5</v>
      </c>
    </row>
    <row r="33" spans="1:10" ht="20.100000000000001" customHeight="1" x14ac:dyDescent="0.3">
      <c r="A33" s="11"/>
      <c r="B33" s="12">
        <v>21</v>
      </c>
      <c r="C33" s="13" t="str">
        <f>CONTENEDOR!F26</f>
        <v>Envenenamiento</v>
      </c>
      <c r="D33" s="14">
        <f>CONTENEDOR!V26</f>
        <v>7</v>
      </c>
      <c r="E33" s="14">
        <f>CONTENEDOR!J26</f>
        <v>1</v>
      </c>
      <c r="F33" s="14">
        <f>CONTENEDOR!Y26</f>
        <v>2</v>
      </c>
      <c r="G33" s="14">
        <f>CONTENEDOR!P26</f>
        <v>2</v>
      </c>
      <c r="H33" s="14">
        <f>CONTENEDOR!AJ26</f>
        <v>0</v>
      </c>
      <c r="I33" s="14">
        <f t="shared" si="0"/>
        <v>12</v>
      </c>
      <c r="J33" s="15">
        <f t="shared" si="1"/>
        <v>7.3882526782415958E-4</v>
      </c>
    </row>
    <row r="34" spans="1:10" ht="20.100000000000001" customHeight="1" x14ac:dyDescent="0.3">
      <c r="A34" s="11"/>
      <c r="B34" s="12">
        <v>22</v>
      </c>
      <c r="C34" s="13" t="str">
        <f>CONTENEDOR!F23</f>
        <v>Droga simple posesión</v>
      </c>
      <c r="D34" s="14">
        <f>CONTENEDOR!V23</f>
        <v>45</v>
      </c>
      <c r="E34" s="14">
        <f>CONTENEDOR!J23</f>
        <v>22</v>
      </c>
      <c r="F34" s="14">
        <f>CONTENEDOR!Y23</f>
        <v>11</v>
      </c>
      <c r="G34" s="14">
        <f>CONTENEDOR!P23</f>
        <v>42</v>
      </c>
      <c r="H34" s="14">
        <f>CONTENEDOR!AJ23</f>
        <v>2</v>
      </c>
      <c r="I34" s="14">
        <f t="shared" si="0"/>
        <v>120</v>
      </c>
      <c r="J34" s="15">
        <f t="shared" si="1"/>
        <v>7.3882526782415962E-3</v>
      </c>
    </row>
    <row r="35" spans="1:10" ht="20.100000000000001" customHeight="1" x14ac:dyDescent="0.3">
      <c r="A35" s="11"/>
      <c r="B35" s="12">
        <v>23</v>
      </c>
      <c r="C35" s="13" t="str">
        <f>CONTENEDOR!F28</f>
        <v>Falsificación</v>
      </c>
      <c r="D35" s="14">
        <f>CONTENEDOR!V28</f>
        <v>18</v>
      </c>
      <c r="E35" s="14">
        <f>CONTENEDOR!J28</f>
        <v>55</v>
      </c>
      <c r="F35" s="14">
        <f>CONTENEDOR!Y28</f>
        <v>29</v>
      </c>
      <c r="G35" s="14">
        <f>CONTENEDOR!P28</f>
        <v>17</v>
      </c>
      <c r="H35" s="14">
        <f>CONTENEDOR!AJ28</f>
        <v>3</v>
      </c>
      <c r="I35" s="14">
        <f t="shared" si="0"/>
        <v>119</v>
      </c>
      <c r="J35" s="15">
        <f t="shared" si="1"/>
        <v>7.3266839059229162E-3</v>
      </c>
    </row>
    <row r="36" spans="1:10" ht="20.100000000000001" customHeight="1" x14ac:dyDescent="0.3">
      <c r="A36" s="11"/>
      <c r="B36" s="12">
        <v>24</v>
      </c>
      <c r="C36" s="13" t="str">
        <f>CONTENEDOR!F29</f>
        <v>Golpes y heridas</v>
      </c>
      <c r="D36" s="14">
        <f>CONTENEDOR!V29</f>
        <v>337</v>
      </c>
      <c r="E36" s="14">
        <f>CONTENEDOR!J29</f>
        <v>47</v>
      </c>
      <c r="F36" s="14">
        <f>CONTENEDOR!Y29</f>
        <v>125</v>
      </c>
      <c r="G36" s="14">
        <f>CONTENEDOR!P29</f>
        <v>86</v>
      </c>
      <c r="H36" s="14">
        <f>CONTENEDOR!AJ29</f>
        <v>56</v>
      </c>
      <c r="I36" s="14">
        <f t="shared" si="0"/>
        <v>595</v>
      </c>
      <c r="J36" s="15">
        <f t="shared" si="1"/>
        <v>3.6633419529614582E-2</v>
      </c>
    </row>
    <row r="37" spans="1:10" ht="20.100000000000001" customHeight="1" x14ac:dyDescent="0.3">
      <c r="A37" s="11"/>
      <c r="B37" s="12">
        <v>25</v>
      </c>
      <c r="C37" s="13" t="str">
        <f>CONTENEDOR!F38</f>
        <v>Ley general de migración</v>
      </c>
      <c r="D37" s="14">
        <f>CONTENEDOR!V38</f>
        <v>0</v>
      </c>
      <c r="E37" s="14">
        <f>CONTENEDOR!J38</f>
        <v>0</v>
      </c>
      <c r="F37" s="14">
        <f>CONTENEDOR!Y38</f>
        <v>0</v>
      </c>
      <c r="G37" s="14">
        <f>CONTENEDOR!P38</f>
        <v>0</v>
      </c>
      <c r="H37" s="14">
        <f>CONTENEDOR!AJ38</f>
        <v>0</v>
      </c>
      <c r="I37" s="14">
        <f t="shared" si="0"/>
        <v>0</v>
      </c>
      <c r="J37" s="15">
        <f t="shared" si="1"/>
        <v>0</v>
      </c>
    </row>
    <row r="38" spans="1:10" ht="20.100000000000001" customHeight="1" x14ac:dyDescent="0.3">
      <c r="A38" s="11"/>
      <c r="B38" s="12">
        <v>26</v>
      </c>
      <c r="C38" s="13" t="str">
        <f>CONTENEDOR!F27</f>
        <v>Estafa</v>
      </c>
      <c r="D38" s="14">
        <f>CONTENEDOR!V27</f>
        <v>170</v>
      </c>
      <c r="E38" s="14">
        <f>CONTENEDOR!J27</f>
        <v>23</v>
      </c>
      <c r="F38" s="14">
        <f>CONTENEDOR!Y27</f>
        <v>172</v>
      </c>
      <c r="G38" s="14">
        <f>CONTENEDOR!P27</f>
        <v>17</v>
      </c>
      <c r="H38" s="14">
        <f>CONTENEDOR!AJ27</f>
        <v>8</v>
      </c>
      <c r="I38" s="14">
        <f t="shared" si="0"/>
        <v>382</v>
      </c>
      <c r="J38" s="15">
        <f t="shared" si="1"/>
        <v>2.3519271025735748E-2</v>
      </c>
    </row>
    <row r="39" spans="1:10" ht="20.100000000000001" customHeight="1" x14ac:dyDescent="0.3">
      <c r="A39" s="11"/>
      <c r="B39" s="12">
        <v>27</v>
      </c>
      <c r="C39" s="13" t="str">
        <f>CONTENEDOR!F35</f>
        <v>Ley de electricidad</v>
      </c>
      <c r="D39" s="14">
        <f>CONTENEDOR!V35</f>
        <v>0</v>
      </c>
      <c r="E39" s="14">
        <f>CONTENEDOR!J35</f>
        <v>1</v>
      </c>
      <c r="F39" s="14">
        <f>CONTENEDOR!Y35</f>
        <v>0</v>
      </c>
      <c r="G39" s="14">
        <f>CONTENEDOR!P35</f>
        <v>0</v>
      </c>
      <c r="H39" s="14">
        <f>CONTENEDOR!AJ35</f>
        <v>0</v>
      </c>
      <c r="I39" s="14">
        <f t="shared" si="0"/>
        <v>1</v>
      </c>
      <c r="J39" s="15">
        <f t="shared" si="1"/>
        <v>6.156877231867996E-5</v>
      </c>
    </row>
    <row r="40" spans="1:10" ht="20.100000000000001" customHeight="1" x14ac:dyDescent="0.3">
      <c r="A40" s="11"/>
      <c r="B40" s="12">
        <v>28</v>
      </c>
      <c r="C40" s="13" t="str">
        <f>CONTENEDOR!F32</f>
        <v>Incesto</v>
      </c>
      <c r="D40" s="14">
        <f>CONTENEDOR!V32</f>
        <v>11</v>
      </c>
      <c r="E40" s="14">
        <f>CONTENEDOR!J32</f>
        <v>0</v>
      </c>
      <c r="F40" s="14">
        <f>CONTENEDOR!Y32</f>
        <v>7</v>
      </c>
      <c r="G40" s="14">
        <f>CONTENEDOR!P32</f>
        <v>0</v>
      </c>
      <c r="H40" s="14">
        <f>CONTENEDOR!AJ32</f>
        <v>1</v>
      </c>
      <c r="I40" s="14">
        <f t="shared" si="0"/>
        <v>18</v>
      </c>
      <c r="J40" s="15">
        <f t="shared" si="1"/>
        <v>1.1082379017362395E-3</v>
      </c>
    </row>
    <row r="41" spans="1:10" ht="20.100000000000001" customHeight="1" x14ac:dyDescent="0.3">
      <c r="A41" s="11"/>
      <c r="B41" s="12">
        <v>29</v>
      </c>
      <c r="C41" s="13" t="str">
        <f>CONTENEDOR!F39</f>
        <v>Ley general de salud</v>
      </c>
      <c r="D41" s="14">
        <f>CONTENEDOR!V39</f>
        <v>0</v>
      </c>
      <c r="E41" s="14">
        <f>CONTENEDOR!J39</f>
        <v>0</v>
      </c>
      <c r="F41" s="14">
        <f>CONTENEDOR!Y39</f>
        <v>0</v>
      </c>
      <c r="G41" s="14">
        <f>CONTENEDOR!P39</f>
        <v>1</v>
      </c>
      <c r="H41" s="14">
        <f>CONTENEDOR!AJ39</f>
        <v>0</v>
      </c>
      <c r="I41" s="14">
        <f t="shared" si="0"/>
        <v>1</v>
      </c>
      <c r="J41" s="15">
        <f t="shared" si="1"/>
        <v>6.156877231867996E-5</v>
      </c>
    </row>
    <row r="42" spans="1:10" ht="20.100000000000001" customHeight="1" x14ac:dyDescent="0.3">
      <c r="A42" s="11"/>
      <c r="B42" s="12">
        <v>30</v>
      </c>
      <c r="C42" s="13" t="str">
        <f>CONTENEDOR!F34</f>
        <v xml:space="preserve">Ley de derechos de autor </v>
      </c>
      <c r="D42" s="14">
        <f>CONTENEDOR!V34</f>
        <v>0</v>
      </c>
      <c r="E42" s="14">
        <f>CONTENEDOR!J34</f>
        <v>0</v>
      </c>
      <c r="F42" s="14">
        <f>CONTENEDOR!Y34</f>
        <v>0</v>
      </c>
      <c r="G42" s="14">
        <f>CONTENEDOR!P34</f>
        <v>0</v>
      </c>
      <c r="H42" s="14">
        <f>CONTENEDOR!AJ34</f>
        <v>0</v>
      </c>
      <c r="I42" s="14">
        <f t="shared" si="0"/>
        <v>0</v>
      </c>
      <c r="J42" s="15">
        <f t="shared" si="1"/>
        <v>0</v>
      </c>
    </row>
    <row r="43" spans="1:10" ht="20.100000000000001" customHeight="1" x14ac:dyDescent="0.3">
      <c r="A43" s="11"/>
      <c r="B43" s="12">
        <v>31</v>
      </c>
      <c r="C43" s="13" t="str">
        <f>CONTENEDOR!F45</f>
        <v>Robo simple</v>
      </c>
      <c r="D43" s="14">
        <f>CONTENEDOR!V45</f>
        <v>1814</v>
      </c>
      <c r="E43" s="14">
        <f>CONTENEDOR!J45</f>
        <v>441</v>
      </c>
      <c r="F43" s="14">
        <f>CONTENEDOR!Y45</f>
        <v>254</v>
      </c>
      <c r="G43" s="14">
        <f>CONTENEDOR!P45</f>
        <v>432</v>
      </c>
      <c r="H43" s="14">
        <f>CONTENEDOR!AJ45</f>
        <v>26</v>
      </c>
      <c r="I43" s="14">
        <f t="shared" si="0"/>
        <v>2941</v>
      </c>
      <c r="J43" s="15">
        <f t="shared" si="1"/>
        <v>0.18107375938923778</v>
      </c>
    </row>
    <row r="44" spans="1:10" ht="20.100000000000001" customHeight="1" x14ac:dyDescent="0.3">
      <c r="A44" s="11"/>
      <c r="B44" s="12">
        <v>32</v>
      </c>
      <c r="C44" s="13" t="str">
        <f>CONTENEDOR!F52</f>
        <v>Trabajo realizado y no pagado</v>
      </c>
      <c r="D44" s="14">
        <f>CONTENEDOR!V52</f>
        <v>42</v>
      </c>
      <c r="E44" s="14">
        <f>CONTENEDOR!J52</f>
        <v>15</v>
      </c>
      <c r="F44" s="14">
        <f>CONTENEDOR!Y52</f>
        <v>59</v>
      </c>
      <c r="G44" s="14">
        <f>CONTENEDOR!P52</f>
        <v>8</v>
      </c>
      <c r="H44" s="14">
        <f>CONTENEDOR!AJ52</f>
        <v>2</v>
      </c>
      <c r="I44" s="14">
        <f t="shared" si="0"/>
        <v>124</v>
      </c>
      <c r="J44" s="15">
        <f t="shared" si="1"/>
        <v>7.6345277675163156E-3</v>
      </c>
    </row>
    <row r="45" spans="1:10" ht="20.100000000000001" customHeight="1" x14ac:dyDescent="0.3">
      <c r="A45" s="11"/>
      <c r="B45" s="12">
        <v>33</v>
      </c>
      <c r="C45" s="13" t="str">
        <f>CONTENEDOR!F30</f>
        <v>Homicidio</v>
      </c>
      <c r="D45" s="14">
        <f>CONTENEDOR!V30</f>
        <v>68</v>
      </c>
      <c r="E45" s="14">
        <f>CONTENEDOR!J30</f>
        <v>13</v>
      </c>
      <c r="F45" s="14">
        <f>CONTENEDOR!Y30</f>
        <v>40</v>
      </c>
      <c r="G45" s="14">
        <f>CONTENEDOR!P30</f>
        <v>43</v>
      </c>
      <c r="H45" s="14">
        <f>CONTENEDOR!AJ30</f>
        <v>24</v>
      </c>
      <c r="I45" s="14">
        <f t="shared" ref="I45:I64" si="2">SUM(D45:G45)</f>
        <v>164</v>
      </c>
      <c r="J45" s="15">
        <f t="shared" si="1"/>
        <v>1.0097278660263515E-2</v>
      </c>
    </row>
    <row r="46" spans="1:10" ht="20.100000000000001" customHeight="1" x14ac:dyDescent="0.3">
      <c r="A46" s="11"/>
      <c r="B46" s="12">
        <v>34</v>
      </c>
      <c r="C46" s="13" t="str">
        <f>CONTENEDOR!F37</f>
        <v>Ley de tránsito</v>
      </c>
      <c r="D46" s="14">
        <f>CONTENEDOR!V37</f>
        <v>8</v>
      </c>
      <c r="E46" s="14">
        <f>CONTENEDOR!J37</f>
        <v>3</v>
      </c>
      <c r="F46" s="14">
        <f>CONTENEDOR!Y37</f>
        <v>14</v>
      </c>
      <c r="G46" s="14">
        <f>CONTENEDOR!P37</f>
        <v>0</v>
      </c>
      <c r="H46" s="14">
        <f>CONTENEDOR!AJ37</f>
        <v>0</v>
      </c>
      <c r="I46" s="14">
        <f t="shared" si="2"/>
        <v>25</v>
      </c>
      <c r="J46" s="15">
        <f t="shared" si="1"/>
        <v>1.5392193079669992E-3</v>
      </c>
    </row>
    <row r="47" spans="1:10" ht="20.100000000000001" customHeight="1" x14ac:dyDescent="0.3">
      <c r="A47" s="11"/>
      <c r="B47" s="12">
        <v>35</v>
      </c>
      <c r="C47" s="13" t="str">
        <f>CONTENEDOR!F36</f>
        <v xml:space="preserve">Ley de medio ambiente </v>
      </c>
      <c r="D47" s="14">
        <f>CONTENEDOR!V36</f>
        <v>0</v>
      </c>
      <c r="E47" s="14">
        <f>CONTENEDOR!J36</f>
        <v>1</v>
      </c>
      <c r="F47" s="14">
        <f>CONTENEDOR!Y36</f>
        <v>0</v>
      </c>
      <c r="G47" s="14">
        <f>CONTENEDOR!P36</f>
        <v>0</v>
      </c>
      <c r="H47" s="14">
        <f>CONTENEDOR!AJ36</f>
        <v>0</v>
      </c>
      <c r="I47" s="14">
        <f t="shared" si="2"/>
        <v>1</v>
      </c>
      <c r="J47" s="15">
        <f t="shared" si="1"/>
        <v>6.156877231867996E-5</v>
      </c>
    </row>
    <row r="48" spans="1:10" ht="20.100000000000001" customHeight="1" x14ac:dyDescent="0.3">
      <c r="A48" s="11"/>
      <c r="B48" s="12">
        <v>36</v>
      </c>
      <c r="C48" s="13" t="str">
        <f>CONTENEDOR!F40</f>
        <v>Otros</v>
      </c>
      <c r="D48" s="14">
        <f>CONTENEDOR!V40</f>
        <v>227</v>
      </c>
      <c r="E48" s="14">
        <f>CONTENEDOR!J40</f>
        <v>210</v>
      </c>
      <c r="F48" s="14">
        <f>CONTENEDOR!Y40</f>
        <v>106</v>
      </c>
      <c r="G48" s="14">
        <f>CONTENEDOR!P40</f>
        <v>32</v>
      </c>
      <c r="H48" s="14">
        <f>CONTENEDOR!AJ40</f>
        <v>15</v>
      </c>
      <c r="I48" s="14">
        <f t="shared" si="2"/>
        <v>575</v>
      </c>
      <c r="J48" s="15">
        <f t="shared" si="1"/>
        <v>3.5402044083240977E-2</v>
      </c>
    </row>
    <row r="49" spans="1:10" ht="20.100000000000001" customHeight="1" x14ac:dyDescent="0.3">
      <c r="A49" s="11"/>
      <c r="B49" s="12">
        <v>37</v>
      </c>
      <c r="C49" s="13" t="str">
        <f>CONTENEDOR!F31</f>
        <v>Incendio</v>
      </c>
      <c r="D49" s="14">
        <f>CONTENEDOR!V31</f>
        <v>4</v>
      </c>
      <c r="E49" s="14">
        <f>CONTENEDOR!J31</f>
        <v>20</v>
      </c>
      <c r="F49" s="14">
        <f>CONTENEDOR!Y31</f>
        <v>1</v>
      </c>
      <c r="G49" s="14">
        <f>CONTENEDOR!P31</f>
        <v>6</v>
      </c>
      <c r="H49" s="14">
        <f>CONTENEDOR!AJ31</f>
        <v>3</v>
      </c>
      <c r="I49" s="14">
        <f t="shared" si="2"/>
        <v>31</v>
      </c>
      <c r="J49" s="15">
        <f t="shared" si="1"/>
        <v>1.9086319418790789E-3</v>
      </c>
    </row>
    <row r="50" spans="1:10" ht="20.100000000000001" customHeight="1" x14ac:dyDescent="0.3">
      <c r="A50" s="11"/>
      <c r="B50" s="12">
        <v>38</v>
      </c>
      <c r="C50" s="13" t="str">
        <f>CONTENEDOR!F33</f>
        <v>Lavado de activo</v>
      </c>
      <c r="D50" s="14">
        <f>CONTENEDOR!V33</f>
        <v>2</v>
      </c>
      <c r="E50" s="14">
        <f>CONTENEDOR!J33</f>
        <v>0</v>
      </c>
      <c r="F50" s="14">
        <f>CONTENEDOR!Y33</f>
        <v>0</v>
      </c>
      <c r="G50" s="14">
        <f>CONTENEDOR!P33</f>
        <v>0</v>
      </c>
      <c r="H50" s="14">
        <f>CONTENEDOR!AJ33</f>
        <v>0</v>
      </c>
      <c r="I50" s="14">
        <f t="shared" si="2"/>
        <v>2</v>
      </c>
      <c r="J50" s="15">
        <f t="shared" si="1"/>
        <v>1.2313754463735992E-4</v>
      </c>
    </row>
    <row r="51" spans="1:10" ht="20.100000000000001" customHeight="1" x14ac:dyDescent="0.3">
      <c r="A51" s="11"/>
      <c r="B51" s="12">
        <v>39</v>
      </c>
      <c r="C51" s="13" t="str">
        <f>CONTENEDOR!F42</f>
        <v xml:space="preserve">Propiedad industrial </v>
      </c>
      <c r="D51" s="14">
        <f>CONTENEDOR!V42</f>
        <v>1</v>
      </c>
      <c r="E51" s="14">
        <f>CONTENEDOR!J42</f>
        <v>0</v>
      </c>
      <c r="F51" s="14">
        <f>CONTENEDOR!Y42</f>
        <v>0</v>
      </c>
      <c r="G51" s="14">
        <f>CONTENEDOR!P42</f>
        <v>2</v>
      </c>
      <c r="H51" s="14">
        <f>CONTENEDOR!AJ42</f>
        <v>0</v>
      </c>
      <c r="I51" s="14">
        <f t="shared" si="2"/>
        <v>3</v>
      </c>
      <c r="J51" s="15">
        <f t="shared" si="1"/>
        <v>1.8470631695603989E-4</v>
      </c>
    </row>
    <row r="52" spans="1:10" ht="20.100000000000001" customHeight="1" x14ac:dyDescent="0.3">
      <c r="A52" s="11"/>
      <c r="B52" s="12">
        <v>40</v>
      </c>
      <c r="C52" s="13" t="str">
        <f>CONTENEDOR!F50</f>
        <v>Tentativa de homicidio</v>
      </c>
      <c r="D52" s="14">
        <f>CONTENEDOR!V50</f>
        <v>45</v>
      </c>
      <c r="E52" s="14">
        <f>CONTENEDOR!J50</f>
        <v>2</v>
      </c>
      <c r="F52" s="14">
        <f>CONTENEDOR!Y50</f>
        <v>21</v>
      </c>
      <c r="G52" s="14">
        <f>CONTENEDOR!P50</f>
        <v>24</v>
      </c>
      <c r="H52" s="14">
        <f>CONTENEDOR!AJ50</f>
        <v>7</v>
      </c>
      <c r="I52" s="14">
        <f t="shared" si="2"/>
        <v>92</v>
      </c>
      <c r="J52" s="15">
        <f t="shared" si="1"/>
        <v>5.6643270533185564E-3</v>
      </c>
    </row>
    <row r="53" spans="1:10" ht="20.100000000000001" customHeight="1" x14ac:dyDescent="0.3">
      <c r="A53" s="11"/>
      <c r="B53" s="12">
        <v>41</v>
      </c>
      <c r="C53" s="13" t="str">
        <f>CONTENEDOR!F43</f>
        <v>Rebelión</v>
      </c>
      <c r="D53" s="14">
        <f>CONTENEDOR!V43</f>
        <v>3</v>
      </c>
      <c r="E53" s="14">
        <f>CONTENEDOR!J43</f>
        <v>7</v>
      </c>
      <c r="F53" s="14">
        <f>CONTENEDOR!Y43</f>
        <v>0</v>
      </c>
      <c r="G53" s="14">
        <f>CONTENEDOR!P43</f>
        <v>1</v>
      </c>
      <c r="H53" s="14">
        <f>CONTENEDOR!AJ43</f>
        <v>0</v>
      </c>
      <c r="I53" s="14">
        <f t="shared" si="2"/>
        <v>11</v>
      </c>
      <c r="J53" s="15">
        <f t="shared" si="1"/>
        <v>6.7725649550547963E-4</v>
      </c>
    </row>
    <row r="54" spans="1:10" ht="20.100000000000001" customHeight="1" x14ac:dyDescent="0.3">
      <c r="A54" s="11"/>
      <c r="B54" s="12">
        <v>42</v>
      </c>
      <c r="C54" s="13" t="str">
        <f>CONTENEDOR!F47</f>
        <v>Seducción</v>
      </c>
      <c r="D54" s="14">
        <f>CONTENEDOR!V47</f>
        <v>5</v>
      </c>
      <c r="E54" s="14">
        <f>CONTENEDOR!J47</f>
        <v>5</v>
      </c>
      <c r="F54" s="14">
        <f>CONTENEDOR!Y47</f>
        <v>0</v>
      </c>
      <c r="G54" s="14">
        <f>CONTENEDOR!P47</f>
        <v>0</v>
      </c>
      <c r="H54" s="14">
        <f>CONTENEDOR!AJ47</f>
        <v>0</v>
      </c>
      <c r="I54" s="14">
        <f t="shared" si="2"/>
        <v>10</v>
      </c>
      <c r="J54" s="15">
        <f t="shared" si="1"/>
        <v>6.1568772318679969E-4</v>
      </c>
    </row>
    <row r="55" spans="1:10" ht="20.100000000000001" customHeight="1" x14ac:dyDescent="0.3">
      <c r="A55" s="11"/>
      <c r="B55" s="12">
        <v>43</v>
      </c>
      <c r="C55" s="13" t="str">
        <f>CONTENEDOR!F41</f>
        <v>Porte y tenencia de armas</v>
      </c>
      <c r="D55" s="14">
        <f>CONTENEDOR!V41</f>
        <v>26</v>
      </c>
      <c r="E55" s="14">
        <f>CONTENEDOR!J41</f>
        <v>6</v>
      </c>
      <c r="F55" s="14">
        <f>CONTENEDOR!Y41</f>
        <v>21</v>
      </c>
      <c r="G55" s="14">
        <f>CONTENEDOR!P41</f>
        <v>51</v>
      </c>
      <c r="H55" s="14">
        <f>CONTENEDOR!AJ41</f>
        <v>10</v>
      </c>
      <c r="I55" s="14">
        <f t="shared" si="2"/>
        <v>104</v>
      </c>
      <c r="J55" s="15">
        <f t="shared" si="1"/>
        <v>6.4031523211427162E-3</v>
      </c>
    </row>
    <row r="56" spans="1:10" ht="20.100000000000001" customHeight="1" x14ac:dyDescent="0.3">
      <c r="A56" s="11"/>
      <c r="B56" s="12">
        <v>44</v>
      </c>
      <c r="C56" s="13" t="str">
        <f>CONTENEDOR!F44</f>
        <v>Robo calificado</v>
      </c>
      <c r="D56" s="14">
        <f>CONTENEDOR!V44</f>
        <v>2436</v>
      </c>
      <c r="E56" s="14">
        <f>CONTENEDOR!J44</f>
        <v>739</v>
      </c>
      <c r="F56" s="14">
        <f>CONTENEDOR!Y44</f>
        <v>922</v>
      </c>
      <c r="G56" s="14">
        <f>CONTENEDOR!P44</f>
        <v>901</v>
      </c>
      <c r="H56" s="14">
        <f>CONTENEDOR!AJ44</f>
        <v>109</v>
      </c>
      <c r="I56" s="14">
        <f t="shared" si="2"/>
        <v>4998</v>
      </c>
      <c r="J56" s="15">
        <f t="shared" si="1"/>
        <v>0.3077207240487625</v>
      </c>
    </row>
    <row r="57" spans="1:10" ht="20.100000000000001" customHeight="1" x14ac:dyDescent="0.3">
      <c r="A57" s="11"/>
      <c r="B57" s="12">
        <v>45</v>
      </c>
      <c r="C57" s="13" t="str">
        <f>CONTENEDOR!F46</f>
        <v>Secuestro</v>
      </c>
      <c r="D57" s="14">
        <f>CONTENEDOR!V46</f>
        <v>1</v>
      </c>
      <c r="E57" s="14">
        <f>CONTENEDOR!J46</f>
        <v>0</v>
      </c>
      <c r="F57" s="14">
        <f>CONTENEDOR!Y46</f>
        <v>3</v>
      </c>
      <c r="G57" s="14">
        <f>CONTENEDOR!P46</f>
        <v>0</v>
      </c>
      <c r="H57" s="14">
        <f>CONTENEDOR!AJ46</f>
        <v>0</v>
      </c>
      <c r="I57" s="14">
        <f t="shared" si="2"/>
        <v>4</v>
      </c>
      <c r="J57" s="15">
        <f t="shared" si="1"/>
        <v>2.4627508927471984E-4</v>
      </c>
    </row>
    <row r="58" spans="1:10" ht="20.100000000000001" customHeight="1" x14ac:dyDescent="0.3">
      <c r="A58" s="11"/>
      <c r="B58" s="12">
        <v>46</v>
      </c>
      <c r="C58" s="13" t="str">
        <f>CONTENEDOR!F48</f>
        <v>Tentativa de asesinato</v>
      </c>
      <c r="D58" s="14">
        <f>CONTENEDOR!V48</f>
        <v>24</v>
      </c>
      <c r="E58" s="14">
        <f>CONTENEDOR!J48</f>
        <v>1</v>
      </c>
      <c r="F58" s="14">
        <f>CONTENEDOR!Y48</f>
        <v>3</v>
      </c>
      <c r="G58" s="14">
        <f>CONTENEDOR!P48</f>
        <v>2</v>
      </c>
      <c r="H58" s="14">
        <f>CONTENEDOR!AJ48</f>
        <v>1</v>
      </c>
      <c r="I58" s="14">
        <f t="shared" si="2"/>
        <v>30</v>
      </c>
      <c r="J58" s="15">
        <f t="shared" si="1"/>
        <v>1.8470631695603991E-3</v>
      </c>
    </row>
    <row r="59" spans="1:10" ht="20.100000000000001" customHeight="1" x14ac:dyDescent="0.3">
      <c r="A59" s="11"/>
      <c r="B59" s="12">
        <v>47</v>
      </c>
      <c r="C59" s="13" t="str">
        <f>CONTENEDOR!F53</f>
        <v>Tráfico ilícito de migrantes y trata de personas</v>
      </c>
      <c r="D59" s="14">
        <f>CONTENEDOR!V53</f>
        <v>1</v>
      </c>
      <c r="E59" s="14">
        <f>CONTENEDOR!J53</f>
        <v>2</v>
      </c>
      <c r="F59" s="14">
        <f>CONTENEDOR!Y53</f>
        <v>2</v>
      </c>
      <c r="G59" s="14">
        <f>CONTENEDOR!P53</f>
        <v>0</v>
      </c>
      <c r="H59" s="14">
        <f>CONTENEDOR!AJ53</f>
        <v>0</v>
      </c>
      <c r="I59" s="14">
        <f t="shared" si="2"/>
        <v>5</v>
      </c>
      <c r="J59" s="15">
        <f t="shared" si="1"/>
        <v>3.0784386159339984E-4</v>
      </c>
    </row>
    <row r="60" spans="1:10" ht="20.100000000000001" customHeight="1" x14ac:dyDescent="0.3">
      <c r="A60" s="11"/>
      <c r="B60" s="12">
        <v>48</v>
      </c>
      <c r="C60" s="13" t="str">
        <f>CONTENEDOR!F54</f>
        <v>Violación sexual</v>
      </c>
      <c r="D60" s="14">
        <f>CONTENEDOR!V54</f>
        <v>18</v>
      </c>
      <c r="E60" s="14">
        <f>CONTENEDOR!J54</f>
        <v>6</v>
      </c>
      <c r="F60" s="14">
        <f>CONTENEDOR!Y54</f>
        <v>5</v>
      </c>
      <c r="G60" s="14">
        <f>CONTENEDOR!P54</f>
        <v>0</v>
      </c>
      <c r="H60" s="14">
        <f>CONTENEDOR!AJ54</f>
        <v>8</v>
      </c>
      <c r="I60" s="14">
        <f t="shared" si="2"/>
        <v>29</v>
      </c>
      <c r="J60" s="15">
        <f t="shared" si="1"/>
        <v>1.785494397241719E-3</v>
      </c>
    </row>
    <row r="61" spans="1:10" ht="20.100000000000001" customHeight="1" x14ac:dyDescent="0.3">
      <c r="A61" s="11"/>
      <c r="B61" s="12">
        <v>49</v>
      </c>
      <c r="C61" s="13" t="str">
        <f>CONTENEDOR!F55</f>
        <v>Violencia contra la mujer</v>
      </c>
      <c r="D61" s="14">
        <f>CONTENEDOR!V55</f>
        <v>114</v>
      </c>
      <c r="E61" s="14">
        <f>CONTENEDOR!J55</f>
        <v>278</v>
      </c>
      <c r="F61" s="14">
        <f>CONTENEDOR!Y55</f>
        <v>30</v>
      </c>
      <c r="G61" s="14">
        <f>CONTENEDOR!P55</f>
        <v>14</v>
      </c>
      <c r="H61" s="14">
        <f>CONTENEDOR!AJ55</f>
        <v>51</v>
      </c>
      <c r="I61" s="14">
        <f t="shared" si="2"/>
        <v>436</v>
      </c>
      <c r="J61" s="15">
        <f t="shared" si="1"/>
        <v>2.6843984730944466E-2</v>
      </c>
    </row>
    <row r="62" spans="1:10" ht="20.100000000000001" customHeight="1" x14ac:dyDescent="0.3">
      <c r="A62" s="11"/>
      <c r="B62" s="12">
        <v>50</v>
      </c>
      <c r="C62" s="13" t="str">
        <f>CONTENEDOR!F49</f>
        <v>Tentativa de estupro</v>
      </c>
      <c r="D62" s="14">
        <f>CONTENEDOR!V49</f>
        <v>1</v>
      </c>
      <c r="E62" s="14">
        <f>CONTENEDOR!J49</f>
        <v>0</v>
      </c>
      <c r="F62" s="14">
        <f>CONTENEDOR!Y49</f>
        <v>3</v>
      </c>
      <c r="G62" s="14">
        <f>CONTENEDOR!P49</f>
        <v>0</v>
      </c>
      <c r="H62" s="14">
        <f>CONTENEDOR!AJ49</f>
        <v>0</v>
      </c>
      <c r="I62" s="14">
        <f t="shared" si="2"/>
        <v>4</v>
      </c>
      <c r="J62" s="15">
        <f t="shared" si="1"/>
        <v>2.4627508927471984E-4</v>
      </c>
    </row>
    <row r="63" spans="1:10" ht="20.100000000000001" customHeight="1" x14ac:dyDescent="0.3">
      <c r="A63" s="11"/>
      <c r="B63" s="12">
        <v>51</v>
      </c>
      <c r="C63" s="13" t="str">
        <f>CONTENEDOR!F51</f>
        <v>Tentativa de robo</v>
      </c>
      <c r="D63" s="14">
        <f>CONTENEDOR!V51</f>
        <v>75</v>
      </c>
      <c r="E63" s="14">
        <f>CONTENEDOR!J51</f>
        <v>20</v>
      </c>
      <c r="F63" s="14">
        <f>CONTENEDOR!Y51</f>
        <v>23</v>
      </c>
      <c r="G63" s="14">
        <f>CONTENEDOR!P51</f>
        <v>117</v>
      </c>
      <c r="H63" s="14">
        <f>CONTENEDOR!AJ51</f>
        <v>1</v>
      </c>
      <c r="I63" s="14">
        <f t="shared" si="2"/>
        <v>235</v>
      </c>
      <c r="J63" s="15">
        <f t="shared" si="1"/>
        <v>1.4468661494889791E-2</v>
      </c>
    </row>
    <row r="64" spans="1:10" ht="20.100000000000001" customHeight="1" x14ac:dyDescent="0.25">
      <c r="A64" s="11"/>
      <c r="B64" s="12"/>
      <c r="C64" s="25" t="str">
        <f>CONTENEDOR!F56</f>
        <v>Violencia intrafamiliar</v>
      </c>
      <c r="D64" s="14">
        <f>CONTENEDOR!V56</f>
        <v>126</v>
      </c>
      <c r="E64" s="14">
        <f>CONTENEDOR!J56</f>
        <v>418</v>
      </c>
      <c r="F64" s="14">
        <f>CONTENEDOR!Y56</f>
        <v>82</v>
      </c>
      <c r="G64" s="14">
        <f>CONTENEDOR!P56</f>
        <v>9</v>
      </c>
      <c r="H64" s="14">
        <f>CONTENEDOR!AJ56</f>
        <v>32</v>
      </c>
      <c r="I64" s="14">
        <f t="shared" si="2"/>
        <v>635</v>
      </c>
      <c r="J64" s="15">
        <f t="shared" si="1"/>
        <v>3.9096170422361777E-2</v>
      </c>
    </row>
    <row r="65" spans="1:10" ht="20.100000000000001" customHeight="1" thickBot="1" x14ac:dyDescent="0.4">
      <c r="A65" s="11"/>
      <c r="B65" s="54" t="s">
        <v>2</v>
      </c>
      <c r="C65" s="39"/>
      <c r="D65" s="19">
        <f>SUM(D13:D64)</f>
        <v>7832</v>
      </c>
      <c r="E65" s="19">
        <f t="shared" ref="E65:I65" si="3">SUM(E13:E64)</f>
        <v>2665</v>
      </c>
      <c r="F65" s="19">
        <f t="shared" si="3"/>
        <v>3315</v>
      </c>
      <c r="G65" s="19">
        <f t="shared" si="3"/>
        <v>2430</v>
      </c>
      <c r="H65" s="19">
        <f t="shared" si="3"/>
        <v>563</v>
      </c>
      <c r="I65" s="19">
        <f t="shared" si="3"/>
        <v>16242</v>
      </c>
      <c r="J65" s="16">
        <f t="shared" si="1"/>
        <v>1</v>
      </c>
    </row>
    <row r="66" spans="1:10" x14ac:dyDescent="0.25">
      <c r="B66" s="51" t="s">
        <v>116</v>
      </c>
      <c r="C66" s="8"/>
    </row>
  </sheetData>
  <autoFilter ref="B12:J59">
    <sortState ref="B13:J66">
      <sortCondition descending="1" ref="I12:I61"/>
    </sortState>
  </autoFilter>
  <mergeCells count="5">
    <mergeCell ref="A5:J5"/>
    <mergeCell ref="A6:J6"/>
    <mergeCell ref="A7:J7"/>
    <mergeCell ref="A9:J9"/>
    <mergeCell ref="A10:J10"/>
  </mergeCells>
  <conditionalFormatting sqref="J13:J65"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{C078FC54-A49B-4BB9-942F-1D0BD1FB5211}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{189DBC47-2990-4DDF-91D5-A049E9A98F1A}</x14:id>
        </ext>
      </extLst>
    </cfRule>
  </conditionalFormatting>
  <conditionalFormatting sqref="J13:J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{6B0C28E1-9058-45B9-86D0-FF9DC0DF60A9}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{1691D2FD-988E-4093-8BCE-06E00EE0045F}</x14:id>
        </ext>
      </extLst>
    </cfRule>
  </conditionalFormatting>
  <conditionalFormatting sqref="J13:J65">
    <cfRule type="dataBar" priority="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{3C782DD6-6A80-4CA2-8FF6-54844DE718BC}</x14:id>
        </ext>
      </extLst>
    </cfRule>
  </conditionalFormatting>
  <conditionalFormatting sqref="J13:J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{63D9C540-22A7-4F36-91EC-AF27AD7AD790}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78FC54-A49B-4BB9-942F-1D0BD1FB52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9DBC47-2990-4DDF-91D5-A049E9A98F1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J13:J65</xm:sqref>
        </x14:conditionalFormatting>
        <x14:conditionalFormatting xmlns:xm="http://schemas.microsoft.com/office/excel/2006/main">
          <x14:cfRule type="dataBar" id="{6B0C28E1-9058-45B9-86D0-FF9DC0DF60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91D2FD-988E-4093-8BCE-06E00EE004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J13:J65</xm:sqref>
        </x14:conditionalFormatting>
        <x14:conditionalFormatting xmlns:xm="http://schemas.microsoft.com/office/excel/2006/main">
          <x14:cfRule type="dataBar" id="{3C782DD6-6A80-4CA2-8FF6-54844DE718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J13:J65</xm:sqref>
        </x14:conditionalFormatting>
        <x14:conditionalFormatting xmlns:xm="http://schemas.microsoft.com/office/excel/2006/main">
          <x14:cfRule type="dataBar" id="{63D9C540-22A7-4F36-91EC-AF27AD7AD7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J13:J64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67"/>
  <sheetViews>
    <sheetView workbookViewId="0"/>
  </sheetViews>
  <sheetFormatPr baseColWidth="10" defaultRowHeight="15" x14ac:dyDescent="0.25"/>
  <cols>
    <col min="1" max="1" width="11.140625" customWidth="1"/>
    <col min="2" max="2" width="4.7109375" customWidth="1"/>
    <col min="3" max="3" width="36" customWidth="1"/>
    <col min="4" max="4" width="16.85546875" customWidth="1"/>
    <col min="5" max="5" width="16" customWidth="1"/>
    <col min="6" max="6" width="14.5703125" customWidth="1"/>
    <col min="7" max="7" width="11.5703125" customWidth="1"/>
    <col min="8" max="8" width="12.28515625" customWidth="1"/>
    <col min="9" max="9" width="1.5703125" customWidth="1"/>
    <col min="12" max="12" width="11.5703125" customWidth="1"/>
    <col min="13" max="13" width="6.28515625" customWidth="1"/>
  </cols>
  <sheetData>
    <row r="5" spans="1:14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  <c r="K5" s="57"/>
      <c r="L5" s="57"/>
      <c r="M5" s="57"/>
    </row>
    <row r="6" spans="1:14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  <c r="K6" s="5"/>
      <c r="L6" s="5"/>
      <c r="M6" s="5"/>
    </row>
    <row r="7" spans="1:14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  <c r="K7" s="3"/>
      <c r="L7" s="3"/>
      <c r="M7" s="3"/>
    </row>
    <row r="8" spans="1:14" ht="15.75" x14ac:dyDescent="0.25"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ht="20.25" customHeight="1" x14ac:dyDescent="0.25">
      <c r="A9" s="87" t="s">
        <v>161</v>
      </c>
      <c r="B9" s="87"/>
      <c r="C9" s="87"/>
      <c r="D9" s="87"/>
      <c r="E9" s="87"/>
      <c r="F9" s="87"/>
      <c r="G9" s="87"/>
      <c r="H9" s="87"/>
      <c r="I9" s="87"/>
      <c r="J9" s="87"/>
      <c r="K9" s="58"/>
      <c r="L9" s="58"/>
      <c r="M9" s="58"/>
      <c r="N9" s="58"/>
    </row>
    <row r="10" spans="1:14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  <c r="K10" s="59"/>
      <c r="L10" s="59"/>
      <c r="M10" s="59"/>
    </row>
    <row r="11" spans="1:14" ht="18" thickBot="1" x14ac:dyDescent="0.4">
      <c r="C11" s="2"/>
      <c r="D11" s="2"/>
      <c r="E11" s="2"/>
      <c r="F11" s="2"/>
      <c r="G11" s="2"/>
    </row>
    <row r="12" spans="1:14" ht="40.5" customHeight="1" x14ac:dyDescent="0.35">
      <c r="B12" s="63" t="s">
        <v>1</v>
      </c>
      <c r="C12" s="22" t="str">
        <f>TITULOS!C12</f>
        <v>Delitos</v>
      </c>
      <c r="D12" s="62" t="s">
        <v>21</v>
      </c>
      <c r="E12" s="62" t="s">
        <v>162</v>
      </c>
      <c r="F12" s="62" t="s">
        <v>8</v>
      </c>
      <c r="G12" s="23" t="s">
        <v>51</v>
      </c>
      <c r="H12" s="24" t="str">
        <f>TITULOS!C14</f>
        <v>%</v>
      </c>
    </row>
    <row r="13" spans="1:14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CONTENEDOR!AA5</f>
        <v>45</v>
      </c>
      <c r="E13" s="14">
        <f>CONTENEDOR!AL5</f>
        <v>4</v>
      </c>
      <c r="F13" s="14">
        <f>CONTENEDOR!K5</f>
        <v>27</v>
      </c>
      <c r="G13" s="14">
        <f t="shared" ref="G13:G44" si="0">SUM(D13:F13)</f>
        <v>76</v>
      </c>
      <c r="H13" s="15">
        <f>G13/$G$65</f>
        <v>1.7017465293327361E-2</v>
      </c>
    </row>
    <row r="14" spans="1:14" ht="20.100000000000001" customHeight="1" x14ac:dyDescent="0.3">
      <c r="A14" s="11"/>
      <c r="B14" s="12">
        <v>2</v>
      </c>
      <c r="C14" s="13" t="str">
        <f>CONTENEDOR!F9</f>
        <v>Asesinato</v>
      </c>
      <c r="D14" s="14">
        <f>CONTENEDOR!AA9</f>
        <v>3</v>
      </c>
      <c r="E14" s="14">
        <f>CONTENEDOR!AL9</f>
        <v>1</v>
      </c>
      <c r="F14" s="14">
        <f>CONTENEDOR!K9</f>
        <v>4</v>
      </c>
      <c r="G14" s="14">
        <f t="shared" si="0"/>
        <v>8</v>
      </c>
      <c r="H14" s="15">
        <f t="shared" ref="H14:H64" si="1">G14/$G$65</f>
        <v>1.7913121361397223E-3</v>
      </c>
    </row>
    <row r="15" spans="1:14" ht="20.100000000000001" customHeight="1" x14ac:dyDescent="0.3">
      <c r="A15" s="11"/>
      <c r="B15" s="12">
        <v>3</v>
      </c>
      <c r="C15" s="13" t="str">
        <f>CONTENEDOR!F6</f>
        <v>Acoso sexual</v>
      </c>
      <c r="D15" s="14">
        <f>CONTENEDOR!AA6</f>
        <v>13</v>
      </c>
      <c r="E15" s="14">
        <f>CONTENEDOR!AL6</f>
        <v>0</v>
      </c>
      <c r="F15" s="14">
        <f>CONTENEDOR!K6</f>
        <v>1</v>
      </c>
      <c r="G15" s="14">
        <f t="shared" si="0"/>
        <v>14</v>
      </c>
      <c r="H15" s="15">
        <f t="shared" si="1"/>
        <v>3.134796238244514E-3</v>
      </c>
    </row>
    <row r="16" spans="1:14" ht="20.100000000000001" customHeight="1" x14ac:dyDescent="0.3">
      <c r="A16" s="11"/>
      <c r="B16" s="12">
        <v>4</v>
      </c>
      <c r="C16" s="13" t="str">
        <f>CONTENEDOR!F8</f>
        <v>Amenazas</v>
      </c>
      <c r="D16" s="14">
        <f>CONTENEDOR!AA8</f>
        <v>197</v>
      </c>
      <c r="E16" s="14">
        <f>CONTENEDOR!AL8</f>
        <v>26</v>
      </c>
      <c r="F16" s="14">
        <f>CONTENEDOR!K8</f>
        <v>153</v>
      </c>
      <c r="G16" s="14">
        <f t="shared" si="0"/>
        <v>376</v>
      </c>
      <c r="H16" s="15">
        <f t="shared" si="1"/>
        <v>8.4191670398566953E-2</v>
      </c>
    </row>
    <row r="17" spans="1:8" ht="20.100000000000001" customHeight="1" x14ac:dyDescent="0.3">
      <c r="A17" s="11"/>
      <c r="B17" s="12">
        <v>5</v>
      </c>
      <c r="C17" s="13" t="str">
        <f>CONTENEDOR!F7</f>
        <v>Agresión sexual</v>
      </c>
      <c r="D17" s="14">
        <f>CONTENEDOR!AA7</f>
        <v>13</v>
      </c>
      <c r="E17" s="14">
        <f>CONTENEDOR!AL7</f>
        <v>8</v>
      </c>
      <c r="F17" s="14">
        <f>CONTENEDOR!K7</f>
        <v>23</v>
      </c>
      <c r="G17" s="14">
        <f t="shared" si="0"/>
        <v>44</v>
      </c>
      <c r="H17" s="15">
        <f t="shared" si="1"/>
        <v>9.852216748768473E-3</v>
      </c>
    </row>
    <row r="18" spans="1:8" ht="20.100000000000001" customHeight="1" x14ac:dyDescent="0.3">
      <c r="A18" s="11"/>
      <c r="B18" s="12">
        <v>6</v>
      </c>
      <c r="C18" s="13" t="str">
        <f>CONTENEDOR!F18</f>
        <v>Desfalco</v>
      </c>
      <c r="D18" s="14">
        <f>CONTENEDOR!AA18</f>
        <v>0</v>
      </c>
      <c r="E18" s="14">
        <f>CONTENEDOR!AL18</f>
        <v>0</v>
      </c>
      <c r="F18" s="14">
        <f>CONTENEDOR!K18</f>
        <v>0</v>
      </c>
      <c r="G18" s="14">
        <f t="shared" si="0"/>
        <v>0</v>
      </c>
      <c r="H18" s="15">
        <f t="shared" si="1"/>
        <v>0</v>
      </c>
    </row>
    <row r="19" spans="1:8" ht="20.100000000000001" customHeight="1" x14ac:dyDescent="0.3">
      <c r="A19" s="11"/>
      <c r="B19" s="12">
        <v>7</v>
      </c>
      <c r="C19" s="13" t="str">
        <f>CONTENEDOR!F11</f>
        <v>Código del trabajo</v>
      </c>
      <c r="D19" s="14">
        <f>CONTENEDOR!AA11</f>
        <v>0</v>
      </c>
      <c r="E19" s="14">
        <f>CONTENEDOR!AL11</f>
        <v>0</v>
      </c>
      <c r="F19" s="14">
        <f>CONTENEDOR!K11</f>
        <v>3</v>
      </c>
      <c r="G19" s="14">
        <f t="shared" si="0"/>
        <v>3</v>
      </c>
      <c r="H19" s="15">
        <f t="shared" si="1"/>
        <v>6.7174205105239584E-4</v>
      </c>
    </row>
    <row r="20" spans="1:8" ht="20.100000000000001" customHeight="1" x14ac:dyDescent="0.3">
      <c r="A20" s="11"/>
      <c r="B20" s="12">
        <v>8</v>
      </c>
      <c r="C20" s="13" t="str">
        <f>CONTENEDOR!F10</f>
        <v>Asociación de malhechores</v>
      </c>
      <c r="D20" s="14">
        <f>CONTENEDOR!AA10</f>
        <v>28</v>
      </c>
      <c r="E20" s="14">
        <f>CONTENEDOR!AL10</f>
        <v>12</v>
      </c>
      <c r="F20" s="14">
        <f>CONTENEDOR!K10</f>
        <v>21</v>
      </c>
      <c r="G20" s="14">
        <f t="shared" si="0"/>
        <v>61</v>
      </c>
      <c r="H20" s="15">
        <f t="shared" si="1"/>
        <v>1.3658755038065382E-2</v>
      </c>
    </row>
    <row r="21" spans="1:8" ht="20.100000000000001" customHeight="1" x14ac:dyDescent="0.3">
      <c r="A21" s="11"/>
      <c r="B21" s="12">
        <v>9</v>
      </c>
      <c r="C21" s="13" t="str">
        <f>CONTENEDOR!F15</f>
        <v>Crímenes y delitos de alta tecnología</v>
      </c>
      <c r="D21" s="14">
        <f>CONTENEDOR!AA15</f>
        <v>6</v>
      </c>
      <c r="E21" s="14">
        <f>CONTENEDOR!AL15</f>
        <v>7</v>
      </c>
      <c r="F21" s="14">
        <f>CONTENEDOR!K15</f>
        <v>27</v>
      </c>
      <c r="G21" s="14">
        <f t="shared" si="0"/>
        <v>40</v>
      </c>
      <c r="H21" s="15">
        <f t="shared" si="1"/>
        <v>8.9565606806986109E-3</v>
      </c>
    </row>
    <row r="22" spans="1:8" ht="20.100000000000001" customHeight="1" x14ac:dyDescent="0.3">
      <c r="A22" s="11"/>
      <c r="B22" s="12">
        <v>10</v>
      </c>
      <c r="C22" s="13" t="str">
        <f>CONTENEDOR!F12</f>
        <v>Código menor NNA</v>
      </c>
      <c r="D22" s="14">
        <f>CONTENEDOR!AA12</f>
        <v>68</v>
      </c>
      <c r="E22" s="14">
        <f>CONTENEDOR!AL12</f>
        <v>60</v>
      </c>
      <c r="F22" s="14">
        <f>CONTENEDOR!K12</f>
        <v>30</v>
      </c>
      <c r="G22" s="14">
        <f t="shared" si="0"/>
        <v>158</v>
      </c>
      <c r="H22" s="15">
        <f t="shared" si="1"/>
        <v>3.5378414688759519E-2</v>
      </c>
    </row>
    <row r="23" spans="1:8" ht="20.100000000000001" customHeight="1" x14ac:dyDescent="0.3">
      <c r="A23" s="11"/>
      <c r="B23" s="12">
        <v>11</v>
      </c>
      <c r="C23" s="13" t="str">
        <f>CONTENEDOR!F13</f>
        <v>Complicidad</v>
      </c>
      <c r="D23" s="14">
        <f>CONTENEDOR!AA13</f>
        <v>1</v>
      </c>
      <c r="E23" s="14">
        <f>CONTENEDOR!AL13</f>
        <v>0</v>
      </c>
      <c r="F23" s="14">
        <f>CONTENEDOR!K13</f>
        <v>4</v>
      </c>
      <c r="G23" s="14">
        <f t="shared" si="0"/>
        <v>5</v>
      </c>
      <c r="H23" s="15">
        <f t="shared" si="1"/>
        <v>1.1195700850873264E-3</v>
      </c>
    </row>
    <row r="24" spans="1:8" ht="20.100000000000001" customHeight="1" x14ac:dyDescent="0.3">
      <c r="A24" s="11"/>
      <c r="B24" s="12">
        <v>12</v>
      </c>
      <c r="C24" s="13" t="str">
        <f>CONTENEDOR!F14</f>
        <v>Contrabando</v>
      </c>
      <c r="D24" s="14">
        <f>CONTENEDOR!AA14</f>
        <v>1</v>
      </c>
      <c r="E24" s="14">
        <f>CONTENEDOR!AL14</f>
        <v>0</v>
      </c>
      <c r="F24" s="14">
        <f>CONTENEDOR!K14</f>
        <v>1</v>
      </c>
      <c r="G24" s="14">
        <f t="shared" si="0"/>
        <v>2</v>
      </c>
      <c r="H24" s="15">
        <f t="shared" si="1"/>
        <v>4.4782803403493058E-4</v>
      </c>
    </row>
    <row r="25" spans="1:8" ht="20.100000000000001" customHeight="1" x14ac:dyDescent="0.3">
      <c r="A25" s="11"/>
      <c r="B25" s="12">
        <v>13</v>
      </c>
      <c r="C25" s="13" t="str">
        <f>CONTENEDOR!F22</f>
        <v>Droga sanciones y circunstancias agravantes</v>
      </c>
      <c r="D25" s="14">
        <f>CONTENEDOR!AA22</f>
        <v>8</v>
      </c>
      <c r="E25" s="14">
        <f>CONTENEDOR!AL22</f>
        <v>2</v>
      </c>
      <c r="F25" s="14">
        <f>CONTENEDOR!K22</f>
        <v>4</v>
      </c>
      <c r="G25" s="14">
        <f t="shared" si="0"/>
        <v>14</v>
      </c>
      <c r="H25" s="15">
        <f t="shared" si="1"/>
        <v>3.134796238244514E-3</v>
      </c>
    </row>
    <row r="26" spans="1:8" ht="20.100000000000001" customHeight="1" x14ac:dyDescent="0.3">
      <c r="A26" s="11"/>
      <c r="B26" s="12">
        <v>14</v>
      </c>
      <c r="C26" s="13" t="str">
        <f>CONTENEDOR!F23</f>
        <v>Droga simple posesión</v>
      </c>
      <c r="D26" s="14">
        <f>CONTENEDOR!AA23</f>
        <v>212</v>
      </c>
      <c r="E26" s="14">
        <f>CONTENEDOR!AL23</f>
        <v>18</v>
      </c>
      <c r="F26" s="14">
        <f>CONTENEDOR!K23</f>
        <v>20</v>
      </c>
      <c r="G26" s="14">
        <f t="shared" si="0"/>
        <v>250</v>
      </c>
      <c r="H26" s="15">
        <f t="shared" si="1"/>
        <v>5.5978504254366325E-2</v>
      </c>
    </row>
    <row r="27" spans="1:8" ht="20.100000000000001" customHeight="1" x14ac:dyDescent="0.3">
      <c r="A27" s="11"/>
      <c r="B27" s="12">
        <v>15</v>
      </c>
      <c r="C27" s="13" t="str">
        <f>CONTENEDOR!F17</f>
        <v>Derechos humanos</v>
      </c>
      <c r="D27" s="14">
        <f>CONTENEDOR!AA17</f>
        <v>2</v>
      </c>
      <c r="E27" s="14">
        <f>CONTENEDOR!AL17</f>
        <v>1</v>
      </c>
      <c r="F27" s="14">
        <f>CONTENEDOR!K17</f>
        <v>1</v>
      </c>
      <c r="G27" s="14">
        <f t="shared" si="0"/>
        <v>4</v>
      </c>
      <c r="H27" s="15">
        <f t="shared" si="1"/>
        <v>8.9565606806986115E-4</v>
      </c>
    </row>
    <row r="28" spans="1:8" ht="20.100000000000001" customHeight="1" x14ac:dyDescent="0.3">
      <c r="A28" s="11"/>
      <c r="B28" s="12">
        <v>16</v>
      </c>
      <c r="C28" s="13" t="str">
        <f>CONTENEDOR!F16</f>
        <v>Daños a la cosa ajena</v>
      </c>
      <c r="D28" s="14">
        <f>CONTENEDOR!AA16</f>
        <v>0</v>
      </c>
      <c r="E28" s="14">
        <f>CONTENEDOR!AL16</f>
        <v>0</v>
      </c>
      <c r="F28" s="14">
        <f>CONTENEDOR!K16</f>
        <v>0</v>
      </c>
      <c r="G28" s="14">
        <f t="shared" si="0"/>
        <v>0</v>
      </c>
      <c r="H28" s="15">
        <f t="shared" si="1"/>
        <v>0</v>
      </c>
    </row>
    <row r="29" spans="1:8" ht="20.100000000000001" customHeight="1" x14ac:dyDescent="0.3">
      <c r="A29" s="11"/>
      <c r="B29" s="12">
        <v>17</v>
      </c>
      <c r="C29" s="13" t="str">
        <f>CONTENEDOR!F19</f>
        <v>Droga sanciones y circunstancias agravantes</v>
      </c>
      <c r="D29" s="14">
        <f>CONTENEDOR!AA19</f>
        <v>0</v>
      </c>
      <c r="E29" s="14">
        <f>CONTENEDOR!AL19</f>
        <v>1</v>
      </c>
      <c r="F29" s="14">
        <f>CONTENEDOR!K19</f>
        <v>2</v>
      </c>
      <c r="G29" s="14">
        <f t="shared" si="0"/>
        <v>3</v>
      </c>
      <c r="H29" s="15">
        <f t="shared" si="1"/>
        <v>6.7174205105239584E-4</v>
      </c>
    </row>
    <row r="30" spans="1:8" ht="20.100000000000001" customHeight="1" x14ac:dyDescent="0.3">
      <c r="A30" s="11"/>
      <c r="B30" s="12">
        <v>18</v>
      </c>
      <c r="C30" s="13" t="str">
        <f>CONTENEDOR!F27</f>
        <v>Estafa</v>
      </c>
      <c r="D30" s="14">
        <f>CONTENEDOR!AA27</f>
        <v>14</v>
      </c>
      <c r="E30" s="14">
        <f>CONTENEDOR!AL27</f>
        <v>2</v>
      </c>
      <c r="F30" s="14">
        <f>CONTENEDOR!K27</f>
        <v>19</v>
      </c>
      <c r="G30" s="14">
        <f t="shared" si="0"/>
        <v>35</v>
      </c>
      <c r="H30" s="15">
        <f t="shared" si="1"/>
        <v>7.8369905956112845E-3</v>
      </c>
    </row>
    <row r="31" spans="1:8" ht="20.100000000000001" customHeight="1" x14ac:dyDescent="0.3">
      <c r="A31" s="11"/>
      <c r="B31" s="12">
        <v>19</v>
      </c>
      <c r="C31" s="13" t="str">
        <f>CONTENEDOR!F20</f>
        <v>Droga delitos y sanciones</v>
      </c>
      <c r="D31" s="14">
        <f>CONTENEDOR!AA20</f>
        <v>1</v>
      </c>
      <c r="E31" s="14">
        <f>CONTENEDOR!AL20</f>
        <v>0</v>
      </c>
      <c r="F31" s="14">
        <f>CONTENEDOR!K20</f>
        <v>2</v>
      </c>
      <c r="G31" s="14">
        <f t="shared" si="0"/>
        <v>3</v>
      </c>
      <c r="H31" s="15">
        <f t="shared" si="1"/>
        <v>6.7174205105239584E-4</v>
      </c>
    </row>
    <row r="32" spans="1:8" ht="20.100000000000001" customHeight="1" x14ac:dyDescent="0.3">
      <c r="A32" s="11"/>
      <c r="B32" s="12">
        <v>20</v>
      </c>
      <c r="C32" s="13" t="str">
        <f>CONTENEDOR!F29</f>
        <v>Golpes y heridas</v>
      </c>
      <c r="D32" s="14">
        <f>CONTENEDOR!AA29</f>
        <v>82</v>
      </c>
      <c r="E32" s="14">
        <f>CONTENEDOR!AL29</f>
        <v>33</v>
      </c>
      <c r="F32" s="14">
        <f>CONTENEDOR!K29</f>
        <v>74</v>
      </c>
      <c r="G32" s="14">
        <f t="shared" si="0"/>
        <v>189</v>
      </c>
      <c r="H32" s="15">
        <f t="shared" si="1"/>
        <v>4.2319749216300939E-2</v>
      </c>
    </row>
    <row r="33" spans="1:8" ht="20.100000000000001" customHeight="1" x14ac:dyDescent="0.3">
      <c r="A33" s="11"/>
      <c r="B33" s="12">
        <v>21</v>
      </c>
      <c r="C33" s="13" t="str">
        <f>CONTENEDOR!F25</f>
        <v>Droga uso y tráfico</v>
      </c>
      <c r="D33" s="14">
        <f>CONTENEDOR!AA25</f>
        <v>2</v>
      </c>
      <c r="E33" s="14">
        <f>CONTENEDOR!AL25</f>
        <v>0</v>
      </c>
      <c r="F33" s="14">
        <f>CONTENEDOR!K25</f>
        <v>0</v>
      </c>
      <c r="G33" s="14">
        <f t="shared" si="0"/>
        <v>2</v>
      </c>
      <c r="H33" s="15">
        <f t="shared" si="1"/>
        <v>4.4782803403493058E-4</v>
      </c>
    </row>
    <row r="34" spans="1:8" ht="20.100000000000001" customHeight="1" x14ac:dyDescent="0.3">
      <c r="A34" s="11"/>
      <c r="B34" s="12">
        <v>22</v>
      </c>
      <c r="C34" s="13" t="str">
        <f>CONTENEDOR!F26</f>
        <v>Envenenamiento</v>
      </c>
      <c r="D34" s="14">
        <f>CONTENEDOR!AA26</f>
        <v>1</v>
      </c>
      <c r="E34" s="14">
        <f>CONTENEDOR!AL26</f>
        <v>0</v>
      </c>
      <c r="F34" s="14">
        <f>CONTENEDOR!K26</f>
        <v>0</v>
      </c>
      <c r="G34" s="14">
        <f t="shared" si="0"/>
        <v>1</v>
      </c>
      <c r="H34" s="15">
        <f t="shared" si="1"/>
        <v>2.2391401701746529E-4</v>
      </c>
    </row>
    <row r="35" spans="1:8" ht="20.100000000000001" customHeight="1" x14ac:dyDescent="0.3">
      <c r="A35" s="11"/>
      <c r="B35" s="12">
        <v>23</v>
      </c>
      <c r="C35" s="13" t="str">
        <f>CONTENEDOR!F32</f>
        <v>Incesto</v>
      </c>
      <c r="D35" s="14">
        <f>CONTENEDOR!AA32</f>
        <v>0</v>
      </c>
      <c r="E35" s="14">
        <f>CONTENEDOR!AL32</f>
        <v>2</v>
      </c>
      <c r="F35" s="14">
        <f>CONTENEDOR!K32</f>
        <v>1</v>
      </c>
      <c r="G35" s="14">
        <f t="shared" si="0"/>
        <v>3</v>
      </c>
      <c r="H35" s="15">
        <f t="shared" si="1"/>
        <v>6.7174205105239584E-4</v>
      </c>
    </row>
    <row r="36" spans="1:8" ht="20.100000000000001" customHeight="1" x14ac:dyDescent="0.3">
      <c r="A36" s="11"/>
      <c r="B36" s="12">
        <v>24</v>
      </c>
      <c r="C36" s="13" t="str">
        <f>CONTENEDOR!F33</f>
        <v>Lavado de activo</v>
      </c>
      <c r="D36" s="14">
        <f>CONTENEDOR!AA33</f>
        <v>2</v>
      </c>
      <c r="E36" s="14">
        <f>CONTENEDOR!AL33</f>
        <v>0</v>
      </c>
      <c r="F36" s="14">
        <f>CONTENEDOR!K33</f>
        <v>0</v>
      </c>
      <c r="G36" s="14">
        <f t="shared" si="0"/>
        <v>2</v>
      </c>
      <c r="H36" s="15">
        <f t="shared" si="1"/>
        <v>4.4782803403493058E-4</v>
      </c>
    </row>
    <row r="37" spans="1:8" ht="20.100000000000001" customHeight="1" x14ac:dyDescent="0.3">
      <c r="A37" s="11"/>
      <c r="B37" s="12">
        <v>25</v>
      </c>
      <c r="C37" s="13" t="str">
        <f>CONTENEDOR!F24</f>
        <v xml:space="preserve">Droga traficante de droga </v>
      </c>
      <c r="D37" s="14">
        <f>CONTENEDOR!AA24</f>
        <v>137</v>
      </c>
      <c r="E37" s="14">
        <f>CONTENEDOR!AL24</f>
        <v>24</v>
      </c>
      <c r="F37" s="14">
        <f>CONTENEDOR!K24</f>
        <v>27</v>
      </c>
      <c r="G37" s="14">
        <f t="shared" si="0"/>
        <v>188</v>
      </c>
      <c r="H37" s="15">
        <f t="shared" si="1"/>
        <v>4.2095835199283477E-2</v>
      </c>
    </row>
    <row r="38" spans="1:8" ht="20.100000000000001" customHeight="1" x14ac:dyDescent="0.3">
      <c r="A38" s="11"/>
      <c r="B38" s="12">
        <v>26</v>
      </c>
      <c r="C38" s="13" t="str">
        <f>CONTENEDOR!F34</f>
        <v xml:space="preserve">Ley de derechos de autor </v>
      </c>
      <c r="D38" s="14">
        <f>CONTENEDOR!AA34</f>
        <v>0</v>
      </c>
      <c r="E38" s="14">
        <f>CONTENEDOR!AL34</f>
        <v>0</v>
      </c>
      <c r="F38" s="14">
        <f>CONTENEDOR!K34</f>
        <v>0</v>
      </c>
      <c r="G38" s="14">
        <f t="shared" si="0"/>
        <v>0</v>
      </c>
      <c r="H38" s="15">
        <f t="shared" si="1"/>
        <v>0</v>
      </c>
    </row>
    <row r="39" spans="1:8" ht="20.100000000000001" customHeight="1" x14ac:dyDescent="0.3">
      <c r="A39" s="11"/>
      <c r="B39" s="12">
        <v>27</v>
      </c>
      <c r="C39" s="13" t="str">
        <f>CONTENEDOR!F37</f>
        <v>Ley de tránsito</v>
      </c>
      <c r="D39" s="14">
        <f>CONTENEDOR!AA37</f>
        <v>2</v>
      </c>
      <c r="E39" s="14">
        <f>CONTENEDOR!AL37</f>
        <v>0</v>
      </c>
      <c r="F39" s="14">
        <f>CONTENEDOR!K37</f>
        <v>0</v>
      </c>
      <c r="G39" s="14">
        <f t="shared" si="0"/>
        <v>2</v>
      </c>
      <c r="H39" s="15">
        <f t="shared" si="1"/>
        <v>4.4782803403493058E-4</v>
      </c>
    </row>
    <row r="40" spans="1:8" ht="20.100000000000001" customHeight="1" x14ac:dyDescent="0.3">
      <c r="A40" s="11"/>
      <c r="B40" s="12">
        <v>28</v>
      </c>
      <c r="C40" s="13" t="str">
        <f>CONTENEDOR!F42</f>
        <v xml:space="preserve">Propiedad industrial </v>
      </c>
      <c r="D40" s="14">
        <f>CONTENEDOR!AA42</f>
        <v>0</v>
      </c>
      <c r="E40" s="14">
        <f>CONTENEDOR!AL42</f>
        <v>0</v>
      </c>
      <c r="F40" s="14">
        <f>CONTENEDOR!K42</f>
        <v>0</v>
      </c>
      <c r="G40" s="14">
        <f t="shared" si="0"/>
        <v>0</v>
      </c>
      <c r="H40" s="15">
        <f t="shared" si="1"/>
        <v>0</v>
      </c>
    </row>
    <row r="41" spans="1:8" ht="20.100000000000001" customHeight="1" x14ac:dyDescent="0.3">
      <c r="A41" s="11"/>
      <c r="B41" s="12">
        <v>29</v>
      </c>
      <c r="C41" s="13" t="str">
        <f>CONTENEDOR!F43</f>
        <v>Rebelión</v>
      </c>
      <c r="D41" s="14">
        <f>CONTENEDOR!AA43</f>
        <v>0</v>
      </c>
      <c r="E41" s="14">
        <f>CONTENEDOR!AL43</f>
        <v>0</v>
      </c>
      <c r="F41" s="14">
        <f>CONTENEDOR!K43</f>
        <v>5</v>
      </c>
      <c r="G41" s="14">
        <f t="shared" si="0"/>
        <v>5</v>
      </c>
      <c r="H41" s="15">
        <f t="shared" si="1"/>
        <v>1.1195700850873264E-3</v>
      </c>
    </row>
    <row r="42" spans="1:8" ht="20.100000000000001" customHeight="1" x14ac:dyDescent="0.3">
      <c r="A42" s="11"/>
      <c r="B42" s="12">
        <v>30</v>
      </c>
      <c r="C42" s="13" t="str">
        <f>CONTENEDOR!F40</f>
        <v>Otros</v>
      </c>
      <c r="D42" s="14">
        <f>CONTENEDOR!AA40</f>
        <v>166</v>
      </c>
      <c r="E42" s="14">
        <f>CONTENEDOR!AL40</f>
        <v>43</v>
      </c>
      <c r="F42" s="14">
        <f>CONTENEDOR!K40</f>
        <v>82</v>
      </c>
      <c r="G42" s="14">
        <f t="shared" si="0"/>
        <v>291</v>
      </c>
      <c r="H42" s="15">
        <f t="shared" si="1"/>
        <v>6.5158978952082405E-2</v>
      </c>
    </row>
    <row r="43" spans="1:8" ht="20.100000000000001" customHeight="1" x14ac:dyDescent="0.3">
      <c r="A43" s="11"/>
      <c r="B43" s="12">
        <v>31</v>
      </c>
      <c r="C43" s="13" t="str">
        <f>CONTENEDOR!F52</f>
        <v>Trabajo realizado y no pagado</v>
      </c>
      <c r="D43" s="14">
        <f>CONTENEDOR!AA52</f>
        <v>9</v>
      </c>
      <c r="E43" s="14">
        <f>CONTENEDOR!AL52</f>
        <v>2</v>
      </c>
      <c r="F43" s="14">
        <f>CONTENEDOR!K52</f>
        <v>4</v>
      </c>
      <c r="G43" s="14">
        <f t="shared" si="0"/>
        <v>15</v>
      </c>
      <c r="H43" s="15">
        <f t="shared" si="1"/>
        <v>3.3587102552619795E-3</v>
      </c>
    </row>
    <row r="44" spans="1:8" ht="20.100000000000001" customHeight="1" x14ac:dyDescent="0.3">
      <c r="A44" s="11"/>
      <c r="B44" s="12">
        <v>32</v>
      </c>
      <c r="C44" s="13" t="str">
        <f>CONTENEDOR!F36</f>
        <v xml:space="preserve">Ley de medio ambiente </v>
      </c>
      <c r="D44" s="14">
        <f>CONTENEDOR!AA36</f>
        <v>0</v>
      </c>
      <c r="E44" s="14">
        <f>CONTENEDOR!AL36</f>
        <v>0</v>
      </c>
      <c r="F44" s="14">
        <f>CONTENEDOR!K36</f>
        <v>0</v>
      </c>
      <c r="G44" s="14">
        <f t="shared" si="0"/>
        <v>0</v>
      </c>
      <c r="H44" s="15">
        <f t="shared" si="1"/>
        <v>0</v>
      </c>
    </row>
    <row r="45" spans="1:8" ht="20.100000000000001" customHeight="1" x14ac:dyDescent="0.3">
      <c r="A45" s="11"/>
      <c r="B45" s="12">
        <v>33</v>
      </c>
      <c r="C45" s="13" t="str">
        <f>CONTENEDOR!F49</f>
        <v>Tentativa de estupro</v>
      </c>
      <c r="D45" s="14">
        <f>CONTENEDOR!AA49</f>
        <v>0</v>
      </c>
      <c r="E45" s="14">
        <f>CONTENEDOR!AL49</f>
        <v>1</v>
      </c>
      <c r="F45" s="14">
        <f>CONTENEDOR!K49</f>
        <v>5</v>
      </c>
      <c r="G45" s="14">
        <f t="shared" ref="G45:G64" si="2">SUM(D45:F45)</f>
        <v>6</v>
      </c>
      <c r="H45" s="15">
        <f t="shared" si="1"/>
        <v>1.3434841021047917E-3</v>
      </c>
    </row>
    <row r="46" spans="1:8" ht="20.100000000000001" customHeight="1" x14ac:dyDescent="0.3">
      <c r="A46" s="11"/>
      <c r="B46" s="12">
        <v>34</v>
      </c>
      <c r="C46" s="13" t="str">
        <f>CONTENEDOR!F28</f>
        <v>Falsificación</v>
      </c>
      <c r="D46" s="14">
        <f>CONTENEDOR!AA28</f>
        <v>3</v>
      </c>
      <c r="E46" s="14">
        <f>CONTENEDOR!AL28</f>
        <v>3</v>
      </c>
      <c r="F46" s="14">
        <f>CONTENEDOR!K28</f>
        <v>5</v>
      </c>
      <c r="G46" s="14">
        <f t="shared" si="2"/>
        <v>11</v>
      </c>
      <c r="H46" s="15">
        <f t="shared" si="1"/>
        <v>2.4630541871921183E-3</v>
      </c>
    </row>
    <row r="47" spans="1:8" ht="20.100000000000001" customHeight="1" x14ac:dyDescent="0.3">
      <c r="A47" s="11"/>
      <c r="B47" s="12">
        <v>35</v>
      </c>
      <c r="C47" s="13" t="str">
        <f>CONTENEDOR!F31</f>
        <v>Incendio</v>
      </c>
      <c r="D47" s="14">
        <f>CONTENEDOR!AA31</f>
        <v>6</v>
      </c>
      <c r="E47" s="14">
        <f>CONTENEDOR!AL31</f>
        <v>2</v>
      </c>
      <c r="F47" s="14">
        <f>CONTENEDOR!K31</f>
        <v>13</v>
      </c>
      <c r="G47" s="14">
        <f t="shared" si="2"/>
        <v>21</v>
      </c>
      <c r="H47" s="15">
        <f t="shared" si="1"/>
        <v>4.7021943573667714E-3</v>
      </c>
    </row>
    <row r="48" spans="1:8" ht="20.100000000000001" customHeight="1" x14ac:dyDescent="0.3">
      <c r="A48" s="11"/>
      <c r="B48" s="12">
        <v>36</v>
      </c>
      <c r="C48" s="13" t="str">
        <f>CONTENEDOR!F39</f>
        <v>Ley general de salud</v>
      </c>
      <c r="D48" s="14">
        <f>CONTENEDOR!AA39</f>
        <v>0</v>
      </c>
      <c r="E48" s="14">
        <f>CONTENEDOR!AL39</f>
        <v>0</v>
      </c>
      <c r="F48" s="14">
        <f>CONTENEDOR!K39</f>
        <v>0</v>
      </c>
      <c r="G48" s="14">
        <f t="shared" si="2"/>
        <v>0</v>
      </c>
      <c r="H48" s="15">
        <f t="shared" si="1"/>
        <v>0</v>
      </c>
    </row>
    <row r="49" spans="1:8" ht="20.100000000000001" customHeight="1" x14ac:dyDescent="0.3">
      <c r="A49" s="11"/>
      <c r="B49" s="12">
        <v>37</v>
      </c>
      <c r="C49" s="13" t="str">
        <f>CONTENEDOR!F46</f>
        <v>Secuestro</v>
      </c>
      <c r="D49" s="14">
        <f>CONTENEDOR!AA46</f>
        <v>1</v>
      </c>
      <c r="E49" s="14">
        <f>CONTENEDOR!AL46</f>
        <v>0</v>
      </c>
      <c r="F49" s="14">
        <f>CONTENEDOR!K46</f>
        <v>1</v>
      </c>
      <c r="G49" s="14">
        <f t="shared" si="2"/>
        <v>2</v>
      </c>
      <c r="H49" s="15">
        <f t="shared" si="1"/>
        <v>4.4782803403493058E-4</v>
      </c>
    </row>
    <row r="50" spans="1:8" ht="20.100000000000001" customHeight="1" x14ac:dyDescent="0.3">
      <c r="A50" s="11"/>
      <c r="B50" s="12">
        <v>38</v>
      </c>
      <c r="C50" s="13" t="str">
        <f>CONTENEDOR!F30</f>
        <v>Homicidio</v>
      </c>
      <c r="D50" s="14">
        <f>CONTENEDOR!AA30</f>
        <v>24</v>
      </c>
      <c r="E50" s="14">
        <f>CONTENEDOR!AL30</f>
        <v>2</v>
      </c>
      <c r="F50" s="14">
        <f>CONTENEDOR!K30</f>
        <v>8</v>
      </c>
      <c r="G50" s="14">
        <f t="shared" si="2"/>
        <v>34</v>
      </c>
      <c r="H50" s="15">
        <f t="shared" si="1"/>
        <v>7.6130765785938203E-3</v>
      </c>
    </row>
    <row r="51" spans="1:8" ht="20.100000000000001" customHeight="1" x14ac:dyDescent="0.3">
      <c r="A51" s="11"/>
      <c r="B51" s="12">
        <v>39</v>
      </c>
      <c r="C51" s="13" t="str">
        <f>CONTENEDOR!F35</f>
        <v>Ley de electricidad</v>
      </c>
      <c r="D51" s="14">
        <f>CONTENEDOR!AA35</f>
        <v>0</v>
      </c>
      <c r="E51" s="14">
        <f>CONTENEDOR!AL35</f>
        <v>0</v>
      </c>
      <c r="F51" s="14">
        <f>CONTENEDOR!K35</f>
        <v>0</v>
      </c>
      <c r="G51" s="14">
        <f t="shared" si="2"/>
        <v>0</v>
      </c>
      <c r="H51" s="15">
        <f t="shared" si="1"/>
        <v>0</v>
      </c>
    </row>
    <row r="52" spans="1:8" ht="20.100000000000001" customHeight="1" x14ac:dyDescent="0.3">
      <c r="A52" s="11"/>
      <c r="B52" s="12">
        <v>40</v>
      </c>
      <c r="C52" s="13" t="str">
        <f>CONTENEDOR!F44</f>
        <v>Robo calificado</v>
      </c>
      <c r="D52" s="14">
        <f>CONTENEDOR!AA44</f>
        <v>718</v>
      </c>
      <c r="E52" s="14">
        <f>CONTENEDOR!AL44</f>
        <v>182</v>
      </c>
      <c r="F52" s="14">
        <f>CONTENEDOR!K44</f>
        <v>228</v>
      </c>
      <c r="G52" s="14">
        <f t="shared" si="2"/>
        <v>1128</v>
      </c>
      <c r="H52" s="15">
        <f t="shared" si="1"/>
        <v>0.25257501119570086</v>
      </c>
    </row>
    <row r="53" spans="1:8" ht="20.100000000000001" customHeight="1" x14ac:dyDescent="0.3">
      <c r="A53" s="11"/>
      <c r="B53" s="12">
        <v>41</v>
      </c>
      <c r="C53" s="13" t="str">
        <f>CONTENEDOR!F47</f>
        <v>Seducción</v>
      </c>
      <c r="D53" s="14">
        <f>CONTENEDOR!AA47</f>
        <v>1</v>
      </c>
      <c r="E53" s="14">
        <f>CONTENEDOR!AL47</f>
        <v>2</v>
      </c>
      <c r="F53" s="14">
        <f>CONTENEDOR!K47</f>
        <v>4</v>
      </c>
      <c r="G53" s="14">
        <f t="shared" si="2"/>
        <v>7</v>
      </c>
      <c r="H53" s="15">
        <f t="shared" si="1"/>
        <v>1.567398119122257E-3</v>
      </c>
    </row>
    <row r="54" spans="1:8" ht="20.100000000000001" customHeight="1" x14ac:dyDescent="0.3">
      <c r="A54" s="11"/>
      <c r="B54" s="12">
        <v>42</v>
      </c>
      <c r="C54" s="13" t="str">
        <f>CONTENEDOR!F50</f>
        <v>Tentativa de homicidio</v>
      </c>
      <c r="D54" s="14">
        <f>CONTENEDOR!AA50</f>
        <v>8</v>
      </c>
      <c r="E54" s="14">
        <f>CONTENEDOR!AL50</f>
        <v>2</v>
      </c>
      <c r="F54" s="14">
        <f>CONTENEDOR!K50</f>
        <v>5</v>
      </c>
      <c r="G54" s="14">
        <f t="shared" si="2"/>
        <v>15</v>
      </c>
      <c r="H54" s="15">
        <f t="shared" si="1"/>
        <v>3.3587102552619795E-3</v>
      </c>
    </row>
    <row r="55" spans="1:8" ht="20.100000000000001" customHeight="1" x14ac:dyDescent="0.3">
      <c r="A55" s="11"/>
      <c r="B55" s="12">
        <v>43</v>
      </c>
      <c r="C55" s="13" t="str">
        <f>CONTENEDOR!F38</f>
        <v>Ley general de migración</v>
      </c>
      <c r="D55" s="14">
        <f>CONTENEDOR!AA38</f>
        <v>3</v>
      </c>
      <c r="E55" s="14">
        <f>CONTENEDOR!AL38</f>
        <v>0</v>
      </c>
      <c r="F55" s="14">
        <f>CONTENEDOR!K38</f>
        <v>1</v>
      </c>
      <c r="G55" s="14">
        <f t="shared" si="2"/>
        <v>4</v>
      </c>
      <c r="H55" s="15">
        <f t="shared" si="1"/>
        <v>8.9565606806986115E-4</v>
      </c>
    </row>
    <row r="56" spans="1:8" ht="20.100000000000001" customHeight="1" x14ac:dyDescent="0.3">
      <c r="A56" s="11"/>
      <c r="B56" s="12">
        <v>44</v>
      </c>
      <c r="C56" s="13" t="str">
        <f>CONTENEDOR!F45</f>
        <v>Robo simple</v>
      </c>
      <c r="D56" s="14">
        <f>CONTENEDOR!AA45</f>
        <v>172</v>
      </c>
      <c r="E56" s="14">
        <f>CONTENEDOR!AL45</f>
        <v>29</v>
      </c>
      <c r="F56" s="14">
        <f>CONTENEDOR!K45</f>
        <v>90</v>
      </c>
      <c r="G56" s="14">
        <f t="shared" si="2"/>
        <v>291</v>
      </c>
      <c r="H56" s="15">
        <f t="shared" si="1"/>
        <v>6.5158978952082405E-2</v>
      </c>
    </row>
    <row r="57" spans="1:8" ht="20.100000000000001" customHeight="1" x14ac:dyDescent="0.3">
      <c r="A57" s="11"/>
      <c r="B57" s="12">
        <v>45</v>
      </c>
      <c r="C57" s="13" t="str">
        <f>CONTENEDOR!F21</f>
        <v>Droga distribución de droga</v>
      </c>
      <c r="D57" s="14">
        <f>CONTENEDOR!AA21</f>
        <v>167</v>
      </c>
      <c r="E57" s="14">
        <f>CONTENEDOR!AL21</f>
        <v>26</v>
      </c>
      <c r="F57" s="14">
        <f>CONTENEDOR!K21</f>
        <v>29</v>
      </c>
      <c r="G57" s="14">
        <f t="shared" si="2"/>
        <v>222</v>
      </c>
      <c r="H57" s="15">
        <f t="shared" si="1"/>
        <v>4.9708911777877292E-2</v>
      </c>
    </row>
    <row r="58" spans="1:8" ht="20.100000000000001" customHeight="1" x14ac:dyDescent="0.3">
      <c r="A58" s="11"/>
      <c r="B58" s="12">
        <v>46</v>
      </c>
      <c r="C58" s="13" t="str">
        <f>CONTENEDOR!F41</f>
        <v>Porte y tenencia de armas</v>
      </c>
      <c r="D58" s="14">
        <f>CONTENEDOR!AA41</f>
        <v>16</v>
      </c>
      <c r="E58" s="14">
        <f>CONTENEDOR!AL41</f>
        <v>3</v>
      </c>
      <c r="F58" s="14">
        <f>CONTENEDOR!K41</f>
        <v>6</v>
      </c>
      <c r="G58" s="14">
        <f t="shared" si="2"/>
        <v>25</v>
      </c>
      <c r="H58" s="15">
        <f t="shared" si="1"/>
        <v>5.5978504254366327E-3</v>
      </c>
    </row>
    <row r="59" spans="1:8" ht="20.100000000000001" customHeight="1" x14ac:dyDescent="0.3">
      <c r="A59" s="11"/>
      <c r="B59" s="12">
        <v>47</v>
      </c>
      <c r="C59" s="13" t="str">
        <f>CONTENEDOR!F48</f>
        <v>Tentativa de asesinato</v>
      </c>
      <c r="D59" s="14">
        <f>CONTENEDOR!AA48</f>
        <v>0</v>
      </c>
      <c r="E59" s="14">
        <f>CONTENEDOR!AL48</f>
        <v>0</v>
      </c>
      <c r="F59" s="14">
        <f>CONTENEDOR!K48</f>
        <v>1</v>
      </c>
      <c r="G59" s="14">
        <f t="shared" si="2"/>
        <v>1</v>
      </c>
      <c r="H59" s="15">
        <f t="shared" si="1"/>
        <v>2.2391401701746529E-4</v>
      </c>
    </row>
    <row r="60" spans="1:8" ht="20.100000000000001" customHeight="1" x14ac:dyDescent="0.3">
      <c r="A60" s="11"/>
      <c r="B60" s="12">
        <v>48</v>
      </c>
      <c r="C60" s="13" t="str">
        <f>CONTENEDOR!F51</f>
        <v>Tentativa de robo</v>
      </c>
      <c r="D60" s="14">
        <f>CONTENEDOR!AA51</f>
        <v>20</v>
      </c>
      <c r="E60" s="14">
        <f>CONTENEDOR!AL51</f>
        <v>3</v>
      </c>
      <c r="F60" s="14">
        <f>CONTENEDOR!K51</f>
        <v>22</v>
      </c>
      <c r="G60" s="14">
        <f t="shared" si="2"/>
        <v>45</v>
      </c>
      <c r="H60" s="15">
        <f t="shared" si="1"/>
        <v>1.0076130765785939E-2</v>
      </c>
    </row>
    <row r="61" spans="1:8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CONTENEDOR!AA53</f>
        <v>4</v>
      </c>
      <c r="E61" s="14">
        <f>CONTENEDOR!AL53</f>
        <v>1</v>
      </c>
      <c r="F61" s="14">
        <f>CONTENEDOR!K53</f>
        <v>1</v>
      </c>
      <c r="G61" s="14">
        <f t="shared" si="2"/>
        <v>6</v>
      </c>
      <c r="H61" s="15">
        <f t="shared" si="1"/>
        <v>1.3434841021047917E-3</v>
      </c>
    </row>
    <row r="62" spans="1:8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CONTENEDOR!AA54</f>
        <v>8</v>
      </c>
      <c r="E62" s="14">
        <f>CONTENEDOR!AL54</f>
        <v>5</v>
      </c>
      <c r="F62" s="14">
        <f>CONTENEDOR!K54</f>
        <v>20</v>
      </c>
      <c r="G62" s="14">
        <f t="shared" si="2"/>
        <v>33</v>
      </c>
      <c r="H62" s="15">
        <f t="shared" si="1"/>
        <v>7.3891625615763543E-3</v>
      </c>
    </row>
    <row r="63" spans="1:8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CONTENEDOR!AA55</f>
        <v>283</v>
      </c>
      <c r="E63" s="14">
        <f>CONTENEDOR!AL55</f>
        <v>48</v>
      </c>
      <c r="F63" s="14">
        <f>CONTENEDOR!K55</f>
        <v>102</v>
      </c>
      <c r="G63" s="14">
        <f t="shared" si="2"/>
        <v>433</v>
      </c>
      <c r="H63" s="15">
        <f t="shared" si="1"/>
        <v>9.6954769368562468E-2</v>
      </c>
    </row>
    <row r="64" spans="1:8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CONTENEDOR!AA56</f>
        <v>228</v>
      </c>
      <c r="E64" s="14">
        <f>CONTENEDOR!AL56</f>
        <v>36</v>
      </c>
      <c r="F64" s="14">
        <f>CONTENEDOR!K56</f>
        <v>124</v>
      </c>
      <c r="G64" s="14">
        <f t="shared" si="2"/>
        <v>388</v>
      </c>
      <c r="H64" s="15">
        <f t="shared" si="1"/>
        <v>8.6878638602776531E-2</v>
      </c>
    </row>
    <row r="65" spans="1:8" ht="20.100000000000001" customHeight="1" thickBot="1" x14ac:dyDescent="0.4">
      <c r="A65" s="11"/>
      <c r="B65" s="68" t="s">
        <v>2</v>
      </c>
      <c r="C65" s="39"/>
      <c r="D65" s="19">
        <f>SUM(D13:D64)</f>
        <v>2675</v>
      </c>
      <c r="E65" s="19">
        <f t="shared" ref="E65:G65" si="3">SUM(E13:E64)</f>
        <v>591</v>
      </c>
      <c r="F65" s="19">
        <f t="shared" si="3"/>
        <v>1200</v>
      </c>
      <c r="G65" s="19">
        <f t="shared" si="3"/>
        <v>4466</v>
      </c>
      <c r="H65" s="16">
        <f>SUM(H13:H64)</f>
        <v>1</v>
      </c>
    </row>
    <row r="66" spans="1:8" ht="20.100000000000001" customHeight="1" x14ac:dyDescent="0.25">
      <c r="A66" s="11"/>
      <c r="B66" s="69"/>
      <c r="C66" s="72"/>
      <c r="D66" s="70"/>
      <c r="E66" s="70"/>
      <c r="F66" s="70"/>
      <c r="G66" s="70"/>
      <c r="H66" s="71"/>
    </row>
    <row r="67" spans="1:8" x14ac:dyDescent="0.25">
      <c r="B67" s="51" t="s">
        <v>116</v>
      </c>
      <c r="C67" s="8"/>
    </row>
  </sheetData>
  <autoFilter ref="B12:H59">
    <sortState ref="B13:H66">
      <sortCondition descending="1" ref="G12:G61"/>
    </sortState>
  </autoFilter>
  <mergeCells count="5">
    <mergeCell ref="A5:J5"/>
    <mergeCell ref="A6:J6"/>
    <mergeCell ref="A7:J7"/>
    <mergeCell ref="A9:J9"/>
    <mergeCell ref="A10:J10"/>
  </mergeCells>
  <conditionalFormatting sqref="H13:H66">
    <cfRule type="dataBar" priority="2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{4E7157A5-9765-4A10-BD72-15262F649ABF}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{F0FC7851-4B13-475B-869F-F8E119AEB91D}</x14:id>
        </ext>
      </extLst>
    </cfRule>
  </conditionalFormatting>
  <conditionalFormatting sqref="H13:H6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{A5479A7C-B6E6-4530-8DA9-319C4B873542}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{5D94B880-488C-494F-808E-9BDCE982E2FC}</x14:id>
        </ext>
      </extLst>
    </cfRule>
  </conditionalFormatting>
  <conditionalFormatting sqref="H13:H66">
    <cfRule type="dataBar" priority="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{DCC1D239-DAC2-4A2D-A9BC-D4E1BC608611}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7157A5-9765-4A10-BD72-15262F649A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0FC7851-4B13-475B-869F-F8E119AEB91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H13:H66</xm:sqref>
        </x14:conditionalFormatting>
        <x14:conditionalFormatting xmlns:xm="http://schemas.microsoft.com/office/excel/2006/main">
          <x14:cfRule type="dataBar" id="{A5479A7C-B6E6-4530-8DA9-319C4B8735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D94B880-488C-494F-808E-9BDCE982E2F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H13:H66</xm:sqref>
        </x14:conditionalFormatting>
        <x14:conditionalFormatting xmlns:xm="http://schemas.microsoft.com/office/excel/2006/main">
          <x14:cfRule type="dataBar" id="{DCC1D239-DAC2-4A2D-A9BC-D4E1BC6086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H13:H66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66"/>
  <sheetViews>
    <sheetView topLeftCell="B1" zoomScale="85" zoomScaleNormal="85" workbookViewId="0">
      <selection activeCell="B1" sqref="B1"/>
    </sheetView>
  </sheetViews>
  <sheetFormatPr baseColWidth="10" defaultRowHeight="15" x14ac:dyDescent="0.25"/>
  <cols>
    <col min="1" max="1" width="0.7109375" hidden="1" customWidth="1"/>
    <col min="2" max="2" width="4.7109375" customWidth="1"/>
    <col min="3" max="3" width="36" customWidth="1"/>
    <col min="4" max="4" width="14.7109375" customWidth="1"/>
    <col min="5" max="5" width="11.7109375" customWidth="1"/>
    <col min="6" max="6" width="11" customWidth="1"/>
    <col min="7" max="7" width="13.85546875" customWidth="1"/>
    <col min="8" max="8" width="15.7109375" customWidth="1"/>
    <col min="9" max="9" width="11.5703125" customWidth="1"/>
    <col min="10" max="10" width="12.28515625" customWidth="1"/>
    <col min="11" max="11" width="1.5703125" customWidth="1"/>
    <col min="14" max="14" width="11.5703125" customWidth="1"/>
    <col min="15" max="15" width="6.28515625" customWidth="1"/>
  </cols>
  <sheetData>
    <row r="5" spans="1:16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  <c r="K5" s="57"/>
      <c r="L5" s="57"/>
      <c r="M5" s="57"/>
      <c r="N5" s="57"/>
      <c r="O5" s="57"/>
    </row>
    <row r="6" spans="1:16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  <c r="K6" s="5"/>
      <c r="L6" s="5"/>
      <c r="M6" s="5"/>
      <c r="N6" s="5"/>
      <c r="O6" s="5"/>
    </row>
    <row r="7" spans="1:16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  <c r="K7" s="3"/>
      <c r="L7" s="3"/>
      <c r="M7" s="3"/>
      <c r="N7" s="3"/>
      <c r="O7" s="3"/>
    </row>
    <row r="8" spans="1:16" ht="15.75" x14ac:dyDescent="0.25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6" ht="20.25" customHeight="1" x14ac:dyDescent="0.25">
      <c r="A9" s="87" t="s">
        <v>163</v>
      </c>
      <c r="B9" s="87"/>
      <c r="C9" s="87"/>
      <c r="D9" s="87"/>
      <c r="E9" s="87"/>
      <c r="F9" s="87"/>
      <c r="G9" s="87"/>
      <c r="H9" s="87"/>
      <c r="I9" s="87"/>
      <c r="J9" s="87"/>
      <c r="K9" s="58"/>
      <c r="L9" s="58"/>
      <c r="M9" s="58"/>
      <c r="N9" s="58"/>
      <c r="O9" s="58"/>
      <c r="P9" s="58"/>
    </row>
    <row r="10" spans="1:16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  <c r="K10" s="59"/>
      <c r="L10" s="59"/>
      <c r="M10" s="59"/>
      <c r="N10" s="59"/>
      <c r="O10" s="59"/>
    </row>
    <row r="11" spans="1:16" ht="18" thickBot="1" x14ac:dyDescent="0.4">
      <c r="C11" s="2"/>
      <c r="D11" s="2"/>
      <c r="E11" s="2"/>
      <c r="F11" s="2"/>
      <c r="G11" s="2"/>
      <c r="H11" s="2"/>
      <c r="I11" s="2"/>
    </row>
    <row r="12" spans="1:16" ht="37.5" customHeight="1" x14ac:dyDescent="0.35">
      <c r="B12" s="63" t="s">
        <v>1</v>
      </c>
      <c r="C12" s="22" t="str">
        <f>TITULOS!C12</f>
        <v>Delitos</v>
      </c>
      <c r="D12" s="62" t="s">
        <v>164</v>
      </c>
      <c r="E12" s="62" t="s">
        <v>22</v>
      </c>
      <c r="F12" s="62" t="s">
        <v>5</v>
      </c>
      <c r="G12" s="62" t="s">
        <v>35</v>
      </c>
      <c r="H12" s="62" t="s">
        <v>36</v>
      </c>
      <c r="I12" s="23" t="s">
        <v>51</v>
      </c>
      <c r="J12" s="24" t="str">
        <f>TITULOS!C14</f>
        <v>%</v>
      </c>
    </row>
    <row r="13" spans="1:16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CONTENEDOR!AF5</f>
        <v>4</v>
      </c>
      <c r="E13" s="14">
        <f>CONTENEDOR!AC5</f>
        <v>82</v>
      </c>
      <c r="F13" s="14">
        <f>CONTENEDOR!G5</f>
        <v>14</v>
      </c>
      <c r="G13" s="14">
        <f>CONTENEDOR!AG5</f>
        <v>2</v>
      </c>
      <c r="H13" s="14">
        <f>CONTENEDOR!AN5</f>
        <v>0</v>
      </c>
      <c r="I13" s="14">
        <f t="shared" ref="I13:I44" si="0">SUM(D13:G13)</f>
        <v>102</v>
      </c>
      <c r="J13" s="15">
        <f>I13/$I$65</f>
        <v>8.3606557377049178E-3</v>
      </c>
    </row>
    <row r="14" spans="1:16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CONTENEDOR!AF6</f>
        <v>1</v>
      </c>
      <c r="E14" s="14">
        <f>CONTENEDOR!AC6</f>
        <v>8</v>
      </c>
      <c r="F14" s="14">
        <f>CONTENEDOR!G6</f>
        <v>5</v>
      </c>
      <c r="G14" s="14">
        <f>CONTENEDOR!AG6</f>
        <v>0</v>
      </c>
      <c r="H14" s="14">
        <f>CONTENEDOR!AN6</f>
        <v>0</v>
      </c>
      <c r="I14" s="14">
        <f t="shared" si="0"/>
        <v>14</v>
      </c>
      <c r="J14" s="15">
        <f t="shared" ref="J14:J65" si="1">I14/$I$65</f>
        <v>1.1475409836065574E-3</v>
      </c>
    </row>
    <row r="15" spans="1:16" ht="20.100000000000001" customHeight="1" x14ac:dyDescent="0.3">
      <c r="A15" s="11"/>
      <c r="B15" s="12">
        <v>3</v>
      </c>
      <c r="C15" s="13" t="str">
        <f>CONTENEDOR!F9</f>
        <v>Asesinato</v>
      </c>
      <c r="D15" s="14">
        <f>CONTENEDOR!AF9</f>
        <v>2</v>
      </c>
      <c r="E15" s="14">
        <f>CONTENEDOR!AC9</f>
        <v>2</v>
      </c>
      <c r="F15" s="14">
        <f>CONTENEDOR!G9</f>
        <v>5</v>
      </c>
      <c r="G15" s="14">
        <f>CONTENEDOR!AG9</f>
        <v>3</v>
      </c>
      <c r="H15" s="14">
        <f>CONTENEDOR!AN9</f>
        <v>0</v>
      </c>
      <c r="I15" s="14">
        <f t="shared" si="0"/>
        <v>12</v>
      </c>
      <c r="J15" s="15">
        <f t="shared" si="1"/>
        <v>9.8360655737704918E-4</v>
      </c>
    </row>
    <row r="16" spans="1:16" ht="20.100000000000001" customHeight="1" x14ac:dyDescent="0.3">
      <c r="A16" s="11"/>
      <c r="B16" s="12">
        <v>4</v>
      </c>
      <c r="C16" s="13" t="str">
        <f>CONTENEDOR!F7</f>
        <v>Agresión sexual</v>
      </c>
      <c r="D16" s="14">
        <f>CONTENEDOR!AF7</f>
        <v>39</v>
      </c>
      <c r="E16" s="14">
        <f>CONTENEDOR!AC7</f>
        <v>53</v>
      </c>
      <c r="F16" s="14">
        <f>CONTENEDOR!G7</f>
        <v>21</v>
      </c>
      <c r="G16" s="14">
        <f>CONTENEDOR!AG7</f>
        <v>16</v>
      </c>
      <c r="H16" s="14">
        <f>CONTENEDOR!AN7</f>
        <v>0</v>
      </c>
      <c r="I16" s="14">
        <f t="shared" si="0"/>
        <v>129</v>
      </c>
      <c r="J16" s="15">
        <f t="shared" si="1"/>
        <v>1.0573770491803278E-2</v>
      </c>
    </row>
    <row r="17" spans="1:10" ht="20.100000000000001" customHeight="1" x14ac:dyDescent="0.3">
      <c r="A17" s="11"/>
      <c r="B17" s="12">
        <v>5</v>
      </c>
      <c r="C17" s="13" t="str">
        <f>CONTENEDOR!F10</f>
        <v>Asociación de malhechores</v>
      </c>
      <c r="D17" s="14">
        <f>CONTENEDOR!AF10</f>
        <v>171</v>
      </c>
      <c r="E17" s="14">
        <f>CONTENEDOR!AC10</f>
        <v>451</v>
      </c>
      <c r="F17" s="14">
        <f>CONTENEDOR!G10</f>
        <v>89</v>
      </c>
      <c r="G17" s="14">
        <f>CONTENEDOR!AG10</f>
        <v>57</v>
      </c>
      <c r="H17" s="14">
        <f>CONTENEDOR!AN10</f>
        <v>0</v>
      </c>
      <c r="I17" s="14">
        <f t="shared" si="0"/>
        <v>768</v>
      </c>
      <c r="J17" s="15">
        <f t="shared" si="1"/>
        <v>6.2950819672131147E-2</v>
      </c>
    </row>
    <row r="18" spans="1:10" ht="20.100000000000001" customHeight="1" x14ac:dyDescent="0.3">
      <c r="A18" s="11"/>
      <c r="B18" s="12">
        <v>6</v>
      </c>
      <c r="C18" s="13" t="str">
        <f>CONTENEDOR!F14</f>
        <v>Contrabando</v>
      </c>
      <c r="D18" s="14">
        <f>CONTENEDOR!AF14</f>
        <v>0</v>
      </c>
      <c r="E18" s="14">
        <f>CONTENEDOR!AC14</f>
        <v>0</v>
      </c>
      <c r="F18" s="14">
        <f>CONTENEDOR!G14</f>
        <v>2</v>
      </c>
      <c r="G18" s="14">
        <f>CONTENEDOR!AG14</f>
        <v>0</v>
      </c>
      <c r="H18" s="14">
        <f>CONTENEDOR!AN14</f>
        <v>0</v>
      </c>
      <c r="I18" s="14">
        <f t="shared" si="0"/>
        <v>2</v>
      </c>
      <c r="J18" s="15">
        <f t="shared" si="1"/>
        <v>1.639344262295082E-4</v>
      </c>
    </row>
    <row r="19" spans="1:10" ht="20.100000000000001" customHeight="1" x14ac:dyDescent="0.3">
      <c r="A19" s="11"/>
      <c r="B19" s="12">
        <v>7</v>
      </c>
      <c r="C19" s="13" t="str">
        <f>CONTENEDOR!F18</f>
        <v>Desfalco</v>
      </c>
      <c r="D19" s="14">
        <f>CONTENEDOR!AF18</f>
        <v>1</v>
      </c>
      <c r="E19" s="14">
        <f>CONTENEDOR!AC18</f>
        <v>0</v>
      </c>
      <c r="F19" s="14">
        <f>CONTENEDOR!G18</f>
        <v>0</v>
      </c>
      <c r="G19" s="14">
        <f>CONTENEDOR!AG18</f>
        <v>0</v>
      </c>
      <c r="H19" s="14">
        <f>CONTENEDOR!AN18</f>
        <v>0</v>
      </c>
      <c r="I19" s="14">
        <f t="shared" si="0"/>
        <v>1</v>
      </c>
      <c r="J19" s="15">
        <f t="shared" si="1"/>
        <v>8.1967213114754098E-5</v>
      </c>
    </row>
    <row r="20" spans="1:10" ht="20.100000000000001" customHeight="1" x14ac:dyDescent="0.3">
      <c r="A20" s="11"/>
      <c r="B20" s="12">
        <v>8</v>
      </c>
      <c r="C20" s="13" t="str">
        <f>CONTENEDOR!F11</f>
        <v>Código del trabajo</v>
      </c>
      <c r="D20" s="14">
        <f>CONTENEDOR!AF11</f>
        <v>0</v>
      </c>
      <c r="E20" s="14">
        <f>CONTENEDOR!AC11</f>
        <v>5</v>
      </c>
      <c r="F20" s="14">
        <f>CONTENEDOR!G11</f>
        <v>1</v>
      </c>
      <c r="G20" s="14">
        <f>CONTENEDOR!AG11</f>
        <v>0</v>
      </c>
      <c r="H20" s="14">
        <f>CONTENEDOR!AN11</f>
        <v>0</v>
      </c>
      <c r="I20" s="14">
        <f t="shared" si="0"/>
        <v>6</v>
      </c>
      <c r="J20" s="15">
        <f t="shared" si="1"/>
        <v>4.9180327868852459E-4</v>
      </c>
    </row>
    <row r="21" spans="1:10" ht="20.100000000000001" customHeight="1" x14ac:dyDescent="0.3">
      <c r="A21" s="11"/>
      <c r="B21" s="12">
        <v>9</v>
      </c>
      <c r="C21" s="13" t="str">
        <f>CONTENEDOR!F8</f>
        <v>Amenazas</v>
      </c>
      <c r="D21" s="14">
        <f>CONTENEDOR!AF8</f>
        <v>7</v>
      </c>
      <c r="E21" s="14">
        <f>CONTENEDOR!AC8</f>
        <v>201</v>
      </c>
      <c r="F21" s="14">
        <f>CONTENEDOR!G8</f>
        <v>92</v>
      </c>
      <c r="G21" s="14">
        <f>CONTENEDOR!AG8</f>
        <v>3</v>
      </c>
      <c r="H21" s="14">
        <f>CONTENEDOR!AN8</f>
        <v>0</v>
      </c>
      <c r="I21" s="14">
        <f t="shared" si="0"/>
        <v>303</v>
      </c>
      <c r="J21" s="15">
        <f t="shared" si="1"/>
        <v>2.483606557377049E-2</v>
      </c>
    </row>
    <row r="22" spans="1:10" ht="20.100000000000001" customHeight="1" x14ac:dyDescent="0.3">
      <c r="A22" s="11"/>
      <c r="B22" s="12">
        <v>10</v>
      </c>
      <c r="C22" s="13" t="str">
        <f>CONTENEDOR!F15</f>
        <v>Crímenes y delitos de alta tecnología</v>
      </c>
      <c r="D22" s="14">
        <f>CONTENEDOR!AF15</f>
        <v>4</v>
      </c>
      <c r="E22" s="14">
        <f>CONTENEDOR!AC15</f>
        <v>5</v>
      </c>
      <c r="F22" s="14">
        <f>CONTENEDOR!G15</f>
        <v>20</v>
      </c>
      <c r="G22" s="14">
        <f>CONTENEDOR!AG15</f>
        <v>1</v>
      </c>
      <c r="H22" s="14">
        <f>CONTENEDOR!AN15</f>
        <v>0</v>
      </c>
      <c r="I22" s="14">
        <f t="shared" si="0"/>
        <v>30</v>
      </c>
      <c r="J22" s="15">
        <f t="shared" si="1"/>
        <v>2.4590163934426232E-3</v>
      </c>
    </row>
    <row r="23" spans="1:10" ht="20.100000000000001" customHeight="1" x14ac:dyDescent="0.3">
      <c r="A23" s="11"/>
      <c r="B23" s="12">
        <v>11</v>
      </c>
      <c r="C23" s="13" t="str">
        <f>CONTENEDOR!F22</f>
        <v>Droga sanciones y circunstancias agravantes</v>
      </c>
      <c r="D23" s="14">
        <f>CONTENEDOR!AF22</f>
        <v>4</v>
      </c>
      <c r="E23" s="14">
        <f>CONTENEDOR!AC22</f>
        <v>3</v>
      </c>
      <c r="F23" s="14">
        <f>CONTENEDOR!G22</f>
        <v>23</v>
      </c>
      <c r="G23" s="14">
        <f>CONTENEDOR!AG22</f>
        <v>1</v>
      </c>
      <c r="H23" s="14">
        <f>CONTENEDOR!AN22</f>
        <v>0</v>
      </c>
      <c r="I23" s="14">
        <f t="shared" si="0"/>
        <v>31</v>
      </c>
      <c r="J23" s="15">
        <f t="shared" si="1"/>
        <v>2.5409836065573769E-3</v>
      </c>
    </row>
    <row r="24" spans="1:10" ht="20.100000000000001" customHeight="1" x14ac:dyDescent="0.3">
      <c r="A24" s="11"/>
      <c r="B24" s="12">
        <v>12</v>
      </c>
      <c r="C24" s="13" t="str">
        <f>CONTENEDOR!F12</f>
        <v>Código menor NNA</v>
      </c>
      <c r="D24" s="14">
        <f>CONTENEDOR!AF12</f>
        <v>88</v>
      </c>
      <c r="E24" s="14">
        <f>CONTENEDOR!AC12</f>
        <v>45</v>
      </c>
      <c r="F24" s="14">
        <f>CONTENEDOR!G12</f>
        <v>42</v>
      </c>
      <c r="G24" s="14">
        <f>CONTENEDOR!AG12</f>
        <v>21</v>
      </c>
      <c r="H24" s="14">
        <f>CONTENEDOR!AN12</f>
        <v>0</v>
      </c>
      <c r="I24" s="14">
        <f t="shared" si="0"/>
        <v>196</v>
      </c>
      <c r="J24" s="15">
        <f t="shared" si="1"/>
        <v>1.6065573770491802E-2</v>
      </c>
    </row>
    <row r="25" spans="1:10" ht="20.100000000000001" customHeight="1" x14ac:dyDescent="0.3">
      <c r="A25" s="11"/>
      <c r="B25" s="12">
        <v>13</v>
      </c>
      <c r="C25" s="13" t="str">
        <f>CONTENEDOR!F20</f>
        <v>Droga delitos y sanciones</v>
      </c>
      <c r="D25" s="14">
        <f>CONTENEDOR!AF20</f>
        <v>7</v>
      </c>
      <c r="E25" s="14">
        <f>CONTENEDOR!AC20</f>
        <v>0</v>
      </c>
      <c r="F25" s="14">
        <f>CONTENEDOR!G20</f>
        <v>1</v>
      </c>
      <c r="G25" s="14">
        <f>CONTENEDOR!AG20</f>
        <v>0</v>
      </c>
      <c r="H25" s="14">
        <f>CONTENEDOR!AN20</f>
        <v>0</v>
      </c>
      <c r="I25" s="14">
        <f t="shared" si="0"/>
        <v>8</v>
      </c>
      <c r="J25" s="15">
        <f t="shared" si="1"/>
        <v>6.5573770491803279E-4</v>
      </c>
    </row>
    <row r="26" spans="1:10" ht="20.100000000000001" customHeight="1" x14ac:dyDescent="0.3">
      <c r="A26" s="11"/>
      <c r="B26" s="12">
        <v>14</v>
      </c>
      <c r="C26" s="13" t="str">
        <f>CONTENEDOR!F23</f>
        <v>Droga simple posesión</v>
      </c>
      <c r="D26" s="14">
        <f>CONTENEDOR!AF23</f>
        <v>50</v>
      </c>
      <c r="E26" s="14">
        <f>CONTENEDOR!AC23</f>
        <v>260</v>
      </c>
      <c r="F26" s="14">
        <f>CONTENEDOR!G23</f>
        <v>220</v>
      </c>
      <c r="G26" s="14">
        <f>CONTENEDOR!AG23</f>
        <v>3</v>
      </c>
      <c r="H26" s="14">
        <f>CONTENEDOR!AN23</f>
        <v>0</v>
      </c>
      <c r="I26" s="14">
        <f t="shared" si="0"/>
        <v>533</v>
      </c>
      <c r="J26" s="15">
        <f t="shared" si="1"/>
        <v>4.3688524590163931E-2</v>
      </c>
    </row>
    <row r="27" spans="1:10" ht="20.100000000000001" customHeight="1" x14ac:dyDescent="0.3">
      <c r="A27" s="11"/>
      <c r="B27" s="12">
        <v>15</v>
      </c>
      <c r="C27" s="13" t="str">
        <f>CONTENEDOR!F19</f>
        <v>Droga sanciones y circunstancias agravantes</v>
      </c>
      <c r="D27" s="14">
        <f>CONTENEDOR!AF19</f>
        <v>2</v>
      </c>
      <c r="E27" s="14">
        <f>CONTENEDOR!AC19</f>
        <v>15</v>
      </c>
      <c r="F27" s="14">
        <f>CONTENEDOR!G19</f>
        <v>1</v>
      </c>
      <c r="G27" s="14">
        <f>CONTENEDOR!AG19</f>
        <v>0</v>
      </c>
      <c r="H27" s="14">
        <f>CONTENEDOR!AN19</f>
        <v>0</v>
      </c>
      <c r="I27" s="14">
        <f t="shared" si="0"/>
        <v>18</v>
      </c>
      <c r="J27" s="15">
        <f t="shared" si="1"/>
        <v>1.4754098360655738E-3</v>
      </c>
    </row>
    <row r="28" spans="1:10" ht="20.100000000000001" customHeight="1" x14ac:dyDescent="0.3">
      <c r="A28" s="11"/>
      <c r="B28" s="12">
        <v>16</v>
      </c>
      <c r="C28" s="13" t="str">
        <f>CONTENEDOR!F13</f>
        <v>Complicidad</v>
      </c>
      <c r="D28" s="14">
        <f>CONTENEDOR!AF13</f>
        <v>2</v>
      </c>
      <c r="E28" s="14">
        <f>CONTENEDOR!AC13</f>
        <v>0</v>
      </c>
      <c r="F28" s="14">
        <f>CONTENEDOR!G13</f>
        <v>1</v>
      </c>
      <c r="G28" s="14">
        <f>CONTENEDOR!AG13</f>
        <v>6</v>
      </c>
      <c r="H28" s="14">
        <f>CONTENEDOR!AN13</f>
        <v>0</v>
      </c>
      <c r="I28" s="14">
        <f t="shared" si="0"/>
        <v>9</v>
      </c>
      <c r="J28" s="15">
        <f t="shared" si="1"/>
        <v>7.3770491803278688E-4</v>
      </c>
    </row>
    <row r="29" spans="1:10" ht="20.100000000000001" customHeight="1" x14ac:dyDescent="0.3">
      <c r="A29" s="11"/>
      <c r="B29" s="12">
        <v>17</v>
      </c>
      <c r="C29" s="13" t="str">
        <f>CONTENEDOR!F24</f>
        <v xml:space="preserve">Droga traficante de droga </v>
      </c>
      <c r="D29" s="14">
        <f>CONTENEDOR!AF24</f>
        <v>105</v>
      </c>
      <c r="E29" s="14">
        <f>CONTENEDOR!AC24</f>
        <v>48</v>
      </c>
      <c r="F29" s="14">
        <f>CONTENEDOR!G24</f>
        <v>90</v>
      </c>
      <c r="G29" s="14">
        <f>CONTENEDOR!AG24</f>
        <v>18</v>
      </c>
      <c r="H29" s="14">
        <f>CONTENEDOR!AN24</f>
        <v>0</v>
      </c>
      <c r="I29" s="14">
        <f t="shared" si="0"/>
        <v>261</v>
      </c>
      <c r="J29" s="15">
        <f t="shared" si="1"/>
        <v>2.1393442622950818E-2</v>
      </c>
    </row>
    <row r="30" spans="1:10" ht="20.100000000000001" customHeight="1" x14ac:dyDescent="0.3">
      <c r="A30" s="11"/>
      <c r="B30" s="12">
        <v>18</v>
      </c>
      <c r="C30" s="13" t="str">
        <f>CONTENEDOR!F27</f>
        <v>Estafa</v>
      </c>
      <c r="D30" s="14">
        <f>CONTENEDOR!AF27</f>
        <v>11</v>
      </c>
      <c r="E30" s="14">
        <f>CONTENEDOR!AC27</f>
        <v>36</v>
      </c>
      <c r="F30" s="14">
        <f>CONTENEDOR!G27</f>
        <v>19</v>
      </c>
      <c r="G30" s="14">
        <f>CONTENEDOR!AG27</f>
        <v>0</v>
      </c>
      <c r="H30" s="14">
        <f>CONTENEDOR!AN27</f>
        <v>0</v>
      </c>
      <c r="I30" s="14">
        <f t="shared" si="0"/>
        <v>66</v>
      </c>
      <c r="J30" s="15">
        <f t="shared" si="1"/>
        <v>5.4098360655737707E-3</v>
      </c>
    </row>
    <row r="31" spans="1:10" ht="20.100000000000001" customHeight="1" x14ac:dyDescent="0.3">
      <c r="A31" s="11"/>
      <c r="B31" s="12">
        <v>19</v>
      </c>
      <c r="C31" s="13" t="str">
        <f>CONTENEDOR!F26</f>
        <v>Envenenamiento</v>
      </c>
      <c r="D31" s="14">
        <f>CONTENEDOR!AF26</f>
        <v>0</v>
      </c>
      <c r="E31" s="14">
        <f>CONTENEDOR!AC26</f>
        <v>0</v>
      </c>
      <c r="F31" s="14">
        <f>CONTENEDOR!G26</f>
        <v>0</v>
      </c>
      <c r="G31" s="14">
        <f>CONTENEDOR!AG26</f>
        <v>0</v>
      </c>
      <c r="H31" s="14">
        <f>CONTENEDOR!AN26</f>
        <v>0</v>
      </c>
      <c r="I31" s="14">
        <f t="shared" si="0"/>
        <v>0</v>
      </c>
      <c r="J31" s="15">
        <f t="shared" si="1"/>
        <v>0</v>
      </c>
    </row>
    <row r="32" spans="1:10" ht="20.100000000000001" customHeight="1" x14ac:dyDescent="0.3">
      <c r="A32" s="11"/>
      <c r="B32" s="12">
        <v>20</v>
      </c>
      <c r="C32" s="13" t="str">
        <f>CONTENEDOR!F16</f>
        <v>Daños a la cosa ajena</v>
      </c>
      <c r="D32" s="14">
        <f>CONTENEDOR!AF16</f>
        <v>0</v>
      </c>
      <c r="E32" s="14">
        <f>CONTENEDOR!AC16</f>
        <v>4</v>
      </c>
      <c r="F32" s="14">
        <f>CONTENEDOR!G16</f>
        <v>3</v>
      </c>
      <c r="G32" s="14">
        <f>CONTENEDOR!AG16</f>
        <v>1</v>
      </c>
      <c r="H32" s="14">
        <f>CONTENEDOR!AN16</f>
        <v>0</v>
      </c>
      <c r="I32" s="14">
        <f t="shared" si="0"/>
        <v>8</v>
      </c>
      <c r="J32" s="15">
        <f t="shared" si="1"/>
        <v>6.5573770491803279E-4</v>
      </c>
    </row>
    <row r="33" spans="1:10" ht="20.100000000000001" customHeight="1" x14ac:dyDescent="0.3">
      <c r="A33" s="11"/>
      <c r="B33" s="12">
        <v>21</v>
      </c>
      <c r="C33" s="13" t="str">
        <f>CONTENEDOR!F30</f>
        <v>Homicidio</v>
      </c>
      <c r="D33" s="14">
        <f>CONTENEDOR!AF30</f>
        <v>25</v>
      </c>
      <c r="E33" s="14">
        <f>CONTENEDOR!AC30</f>
        <v>48</v>
      </c>
      <c r="F33" s="14">
        <f>CONTENEDOR!G30</f>
        <v>41</v>
      </c>
      <c r="G33" s="14">
        <f>CONTENEDOR!AG30</f>
        <v>7</v>
      </c>
      <c r="H33" s="14">
        <f>CONTENEDOR!AN30</f>
        <v>0</v>
      </c>
      <c r="I33" s="14">
        <f t="shared" si="0"/>
        <v>121</v>
      </c>
      <c r="J33" s="15">
        <f t="shared" si="1"/>
        <v>9.9180327868852464E-3</v>
      </c>
    </row>
    <row r="34" spans="1:10" ht="20.100000000000001" customHeight="1" x14ac:dyDescent="0.3">
      <c r="A34" s="11"/>
      <c r="B34" s="12">
        <v>22</v>
      </c>
      <c r="C34" s="13" t="str">
        <f>CONTENEDOR!F33</f>
        <v>Lavado de activo</v>
      </c>
      <c r="D34" s="14">
        <f>CONTENEDOR!AF33</f>
        <v>0</v>
      </c>
      <c r="E34" s="14">
        <f>CONTENEDOR!AC33</f>
        <v>0</v>
      </c>
      <c r="F34" s="14">
        <f>CONTENEDOR!G33</f>
        <v>0</v>
      </c>
      <c r="G34" s="14">
        <f>CONTENEDOR!AG33</f>
        <v>0</v>
      </c>
      <c r="H34" s="14">
        <f>CONTENEDOR!AN33</f>
        <v>0</v>
      </c>
      <c r="I34" s="14">
        <f t="shared" si="0"/>
        <v>0</v>
      </c>
      <c r="J34" s="15">
        <f t="shared" si="1"/>
        <v>0</v>
      </c>
    </row>
    <row r="35" spans="1:10" ht="20.100000000000001" customHeight="1" x14ac:dyDescent="0.3">
      <c r="A35" s="11"/>
      <c r="B35" s="12">
        <v>23</v>
      </c>
      <c r="C35" s="13" t="str">
        <f>CONTENEDOR!F17</f>
        <v>Derechos humanos</v>
      </c>
      <c r="D35" s="14">
        <f>CONTENEDOR!AF17</f>
        <v>0</v>
      </c>
      <c r="E35" s="14">
        <f>CONTENEDOR!AC17</f>
        <v>3</v>
      </c>
      <c r="F35" s="14">
        <f>CONTENEDOR!G17</f>
        <v>7</v>
      </c>
      <c r="G35" s="14">
        <f>CONTENEDOR!AG17</f>
        <v>0</v>
      </c>
      <c r="H35" s="14">
        <f>CONTENEDOR!AN17</f>
        <v>0</v>
      </c>
      <c r="I35" s="14">
        <f t="shared" si="0"/>
        <v>10</v>
      </c>
      <c r="J35" s="15">
        <f t="shared" si="1"/>
        <v>8.1967213114754098E-4</v>
      </c>
    </row>
    <row r="36" spans="1:10" ht="20.100000000000001" customHeight="1" x14ac:dyDescent="0.3">
      <c r="A36" s="11"/>
      <c r="B36" s="12">
        <v>24</v>
      </c>
      <c r="C36" s="13" t="str">
        <f>CONTENEDOR!F37</f>
        <v>Ley de tránsito</v>
      </c>
      <c r="D36" s="14">
        <f>CONTENEDOR!AF37</f>
        <v>16</v>
      </c>
      <c r="E36" s="14">
        <f>CONTENEDOR!AC37</f>
        <v>0</v>
      </c>
      <c r="F36" s="14">
        <f>CONTENEDOR!G37</f>
        <v>2</v>
      </c>
      <c r="G36" s="14">
        <f>CONTENEDOR!AG37</f>
        <v>2</v>
      </c>
      <c r="H36" s="14">
        <f>CONTENEDOR!AN37</f>
        <v>0</v>
      </c>
      <c r="I36" s="14">
        <f t="shared" si="0"/>
        <v>20</v>
      </c>
      <c r="J36" s="15">
        <f t="shared" si="1"/>
        <v>1.639344262295082E-3</v>
      </c>
    </row>
    <row r="37" spans="1:10" ht="20.100000000000001" customHeight="1" x14ac:dyDescent="0.3">
      <c r="A37" s="11"/>
      <c r="B37" s="12">
        <v>25</v>
      </c>
      <c r="C37" s="13" t="str">
        <f>CONTENEDOR!F25</f>
        <v>Droga uso y tráfico</v>
      </c>
      <c r="D37" s="14">
        <f>CONTENEDOR!AF25</f>
        <v>2</v>
      </c>
      <c r="E37" s="14">
        <f>CONTENEDOR!AC25</f>
        <v>27</v>
      </c>
      <c r="F37" s="14">
        <f>CONTENEDOR!G25</f>
        <v>2</v>
      </c>
      <c r="G37" s="14">
        <f>CONTENEDOR!AG25</f>
        <v>0</v>
      </c>
      <c r="H37" s="14">
        <f>CONTENEDOR!AN25</f>
        <v>0</v>
      </c>
      <c r="I37" s="14">
        <f t="shared" si="0"/>
        <v>31</v>
      </c>
      <c r="J37" s="15">
        <f t="shared" si="1"/>
        <v>2.5409836065573769E-3</v>
      </c>
    </row>
    <row r="38" spans="1:10" ht="20.100000000000001" customHeight="1" x14ac:dyDescent="0.3">
      <c r="A38" s="11"/>
      <c r="B38" s="12">
        <v>26</v>
      </c>
      <c r="C38" s="13" t="str">
        <f>CONTENEDOR!F35</f>
        <v>Ley de electricidad</v>
      </c>
      <c r="D38" s="14">
        <f>CONTENEDOR!AF35</f>
        <v>0</v>
      </c>
      <c r="E38" s="14">
        <f>CONTENEDOR!AC35</f>
        <v>0</v>
      </c>
      <c r="F38" s="14">
        <f>CONTENEDOR!G35</f>
        <v>0</v>
      </c>
      <c r="G38" s="14">
        <f>CONTENEDOR!AG35</f>
        <v>0</v>
      </c>
      <c r="H38" s="14">
        <f>CONTENEDOR!AN35</f>
        <v>0</v>
      </c>
      <c r="I38" s="14">
        <f t="shared" si="0"/>
        <v>0</v>
      </c>
      <c r="J38" s="15">
        <f t="shared" si="1"/>
        <v>0</v>
      </c>
    </row>
    <row r="39" spans="1:10" ht="20.100000000000001" customHeight="1" x14ac:dyDescent="0.3">
      <c r="A39" s="11"/>
      <c r="B39" s="12">
        <v>27</v>
      </c>
      <c r="C39" s="13" t="str">
        <f>CONTENEDOR!F38</f>
        <v>Ley general de migración</v>
      </c>
      <c r="D39" s="14">
        <f>CONTENEDOR!AF38</f>
        <v>4</v>
      </c>
      <c r="E39" s="14">
        <f>CONTENEDOR!AC38</f>
        <v>0</v>
      </c>
      <c r="F39" s="14">
        <f>CONTENEDOR!G38</f>
        <v>0</v>
      </c>
      <c r="G39" s="14">
        <f>CONTENEDOR!AG38</f>
        <v>0</v>
      </c>
      <c r="H39" s="14">
        <f>CONTENEDOR!AN38</f>
        <v>0</v>
      </c>
      <c r="I39" s="14">
        <f t="shared" si="0"/>
        <v>4</v>
      </c>
      <c r="J39" s="15">
        <f t="shared" si="1"/>
        <v>3.2786885245901639E-4</v>
      </c>
    </row>
    <row r="40" spans="1:10" ht="20.100000000000001" customHeight="1" x14ac:dyDescent="0.3">
      <c r="A40" s="11"/>
      <c r="B40" s="12">
        <v>28</v>
      </c>
      <c r="C40" s="13" t="str">
        <f>CONTENEDOR!F31</f>
        <v>Incendio</v>
      </c>
      <c r="D40" s="14">
        <f>CONTENEDOR!AF31</f>
        <v>3</v>
      </c>
      <c r="E40" s="14">
        <f>CONTENEDOR!AC31</f>
        <v>6</v>
      </c>
      <c r="F40" s="14">
        <f>CONTENEDOR!G31</f>
        <v>4</v>
      </c>
      <c r="G40" s="14">
        <f>CONTENEDOR!AG31</f>
        <v>3</v>
      </c>
      <c r="H40" s="14">
        <f>CONTENEDOR!AN31</f>
        <v>0</v>
      </c>
      <c r="I40" s="14">
        <f t="shared" si="0"/>
        <v>16</v>
      </c>
      <c r="J40" s="15">
        <f t="shared" si="1"/>
        <v>1.3114754098360656E-3</v>
      </c>
    </row>
    <row r="41" spans="1:10" ht="20.100000000000001" customHeight="1" x14ac:dyDescent="0.3">
      <c r="A41" s="11"/>
      <c r="B41" s="12">
        <v>29</v>
      </c>
      <c r="C41" s="13" t="str">
        <f>CONTENEDOR!F29</f>
        <v>Golpes y heridas</v>
      </c>
      <c r="D41" s="14">
        <f>CONTENEDOR!AF29</f>
        <v>149</v>
      </c>
      <c r="E41" s="14">
        <f>CONTENEDOR!AC29</f>
        <v>395</v>
      </c>
      <c r="F41" s="14">
        <f>CONTENEDOR!G29</f>
        <v>270</v>
      </c>
      <c r="G41" s="14">
        <f>CONTENEDOR!AG29</f>
        <v>21</v>
      </c>
      <c r="H41" s="14">
        <f>CONTENEDOR!AN29</f>
        <v>3</v>
      </c>
      <c r="I41" s="14">
        <f t="shared" si="0"/>
        <v>835</v>
      </c>
      <c r="J41" s="15">
        <f t="shared" si="1"/>
        <v>6.8442622950819668E-2</v>
      </c>
    </row>
    <row r="42" spans="1:10" ht="20.100000000000001" customHeight="1" x14ac:dyDescent="0.3">
      <c r="A42" s="11"/>
      <c r="B42" s="12">
        <v>30</v>
      </c>
      <c r="C42" s="13" t="str">
        <f>CONTENEDOR!F32</f>
        <v>Incesto</v>
      </c>
      <c r="D42" s="14">
        <f>CONTENEDOR!AF32</f>
        <v>5</v>
      </c>
      <c r="E42" s="14">
        <f>CONTENEDOR!AC32</f>
        <v>2</v>
      </c>
      <c r="F42" s="14">
        <f>CONTENEDOR!G32</f>
        <v>2</v>
      </c>
      <c r="G42" s="14">
        <f>CONTENEDOR!AG32</f>
        <v>0</v>
      </c>
      <c r="H42" s="14">
        <f>CONTENEDOR!AN32</f>
        <v>0</v>
      </c>
      <c r="I42" s="14">
        <f t="shared" si="0"/>
        <v>9</v>
      </c>
      <c r="J42" s="15">
        <f t="shared" si="1"/>
        <v>7.3770491803278688E-4</v>
      </c>
    </row>
    <row r="43" spans="1:10" ht="20.100000000000001" customHeight="1" x14ac:dyDescent="0.3">
      <c r="A43" s="11"/>
      <c r="B43" s="12">
        <v>31</v>
      </c>
      <c r="C43" s="13" t="str">
        <f>CONTENEDOR!F34</f>
        <v xml:space="preserve">Ley de derechos de autor </v>
      </c>
      <c r="D43" s="14">
        <f>CONTENEDOR!AF34</f>
        <v>0</v>
      </c>
      <c r="E43" s="14">
        <f>CONTENEDOR!AC34</f>
        <v>0</v>
      </c>
      <c r="F43" s="14">
        <f>CONTENEDOR!G34</f>
        <v>0</v>
      </c>
      <c r="G43" s="14">
        <f>CONTENEDOR!AG34</f>
        <v>0</v>
      </c>
      <c r="H43" s="14">
        <f>CONTENEDOR!AN34</f>
        <v>0</v>
      </c>
      <c r="I43" s="14">
        <f t="shared" si="0"/>
        <v>0</v>
      </c>
      <c r="J43" s="15">
        <f t="shared" si="1"/>
        <v>0</v>
      </c>
    </row>
    <row r="44" spans="1:10" ht="20.100000000000001" customHeight="1" x14ac:dyDescent="0.3">
      <c r="A44" s="11"/>
      <c r="B44" s="12">
        <v>32</v>
      </c>
      <c r="C44" s="13" t="str">
        <f>CONTENEDOR!F36</f>
        <v xml:space="preserve">Ley de medio ambiente </v>
      </c>
      <c r="D44" s="14">
        <f>CONTENEDOR!AF36</f>
        <v>1</v>
      </c>
      <c r="E44" s="14">
        <f>CONTENEDOR!AC36</f>
        <v>1</v>
      </c>
      <c r="F44" s="14">
        <f>CONTENEDOR!G36</f>
        <v>1</v>
      </c>
      <c r="G44" s="14">
        <f>CONTENEDOR!AG36</f>
        <v>0</v>
      </c>
      <c r="H44" s="14">
        <f>CONTENEDOR!AN36</f>
        <v>0</v>
      </c>
      <c r="I44" s="14">
        <f t="shared" si="0"/>
        <v>3</v>
      </c>
      <c r="J44" s="15">
        <f t="shared" si="1"/>
        <v>2.4590163934426229E-4</v>
      </c>
    </row>
    <row r="45" spans="1:10" ht="20.100000000000001" customHeight="1" x14ac:dyDescent="0.3">
      <c r="A45" s="11"/>
      <c r="B45" s="12">
        <v>33</v>
      </c>
      <c r="C45" s="13" t="str">
        <f>CONTENEDOR!F39</f>
        <v>Ley general de salud</v>
      </c>
      <c r="D45" s="14">
        <f>CONTENEDOR!AF39</f>
        <v>0</v>
      </c>
      <c r="E45" s="14">
        <f>CONTENEDOR!AC39</f>
        <v>1</v>
      </c>
      <c r="F45" s="14">
        <f>CONTENEDOR!G39</f>
        <v>0</v>
      </c>
      <c r="G45" s="14">
        <f>CONTENEDOR!AG39</f>
        <v>0</v>
      </c>
      <c r="H45" s="14">
        <f>CONTENEDOR!AN39</f>
        <v>0</v>
      </c>
      <c r="I45" s="14">
        <f t="shared" ref="I45:I64" si="2">SUM(D45:G45)</f>
        <v>1</v>
      </c>
      <c r="J45" s="15">
        <f t="shared" si="1"/>
        <v>8.1967213114754098E-5</v>
      </c>
    </row>
    <row r="46" spans="1:10" ht="20.100000000000001" customHeight="1" x14ac:dyDescent="0.3">
      <c r="A46" s="11"/>
      <c r="B46" s="12">
        <v>34</v>
      </c>
      <c r="C46" s="13" t="str">
        <f>CONTENEDOR!F40</f>
        <v>Otros</v>
      </c>
      <c r="D46" s="14">
        <f>CONTENEDOR!AF40</f>
        <v>120</v>
      </c>
      <c r="E46" s="14">
        <f>CONTENEDOR!AC40</f>
        <v>653</v>
      </c>
      <c r="F46" s="14">
        <f>CONTENEDOR!G40</f>
        <v>216</v>
      </c>
      <c r="G46" s="14">
        <f>CONTENEDOR!AG40</f>
        <v>23</v>
      </c>
      <c r="H46" s="14">
        <f>CONTENEDOR!AN40</f>
        <v>0</v>
      </c>
      <c r="I46" s="14">
        <f t="shared" si="2"/>
        <v>1012</v>
      </c>
      <c r="J46" s="15">
        <f t="shared" si="1"/>
        <v>8.2950819672131151E-2</v>
      </c>
    </row>
    <row r="47" spans="1:10" ht="20.100000000000001" customHeight="1" x14ac:dyDescent="0.3">
      <c r="A47" s="11"/>
      <c r="B47" s="12">
        <v>35</v>
      </c>
      <c r="C47" s="13" t="str">
        <f>CONTENEDOR!F43</f>
        <v>Rebelión</v>
      </c>
      <c r="D47" s="14">
        <f>CONTENEDOR!AF43</f>
        <v>0</v>
      </c>
      <c r="E47" s="14">
        <f>CONTENEDOR!AC43</f>
        <v>0</v>
      </c>
      <c r="F47" s="14">
        <f>CONTENEDOR!G43</f>
        <v>0</v>
      </c>
      <c r="G47" s="14">
        <f>CONTENEDOR!AG43</f>
        <v>0</v>
      </c>
      <c r="H47" s="14">
        <f>CONTENEDOR!AN43</f>
        <v>1</v>
      </c>
      <c r="I47" s="14">
        <f t="shared" si="2"/>
        <v>0</v>
      </c>
      <c r="J47" s="15">
        <f t="shared" si="1"/>
        <v>0</v>
      </c>
    </row>
    <row r="48" spans="1:10" ht="20.100000000000001" customHeight="1" x14ac:dyDescent="0.3">
      <c r="A48" s="11"/>
      <c r="B48" s="12">
        <v>36</v>
      </c>
      <c r="C48" s="13" t="str">
        <f>CONTENEDOR!F21</f>
        <v>Droga distribución de droga</v>
      </c>
      <c r="D48" s="14">
        <f>CONTENEDOR!AF21</f>
        <v>234</v>
      </c>
      <c r="E48" s="14">
        <f>CONTENEDOR!AC21</f>
        <v>151</v>
      </c>
      <c r="F48" s="14">
        <f>CONTENEDOR!G21</f>
        <v>50</v>
      </c>
      <c r="G48" s="14">
        <f>CONTENEDOR!AG21</f>
        <v>15</v>
      </c>
      <c r="H48" s="14">
        <f>CONTENEDOR!AN21</f>
        <v>2</v>
      </c>
      <c r="I48" s="14">
        <f t="shared" si="2"/>
        <v>450</v>
      </c>
      <c r="J48" s="15">
        <f t="shared" si="1"/>
        <v>3.6885245901639344E-2</v>
      </c>
    </row>
    <row r="49" spans="1:10" ht="20.100000000000001" customHeight="1" x14ac:dyDescent="0.3">
      <c r="A49" s="11"/>
      <c r="B49" s="12">
        <v>37</v>
      </c>
      <c r="C49" s="13" t="str">
        <f>CONTENEDOR!F46</f>
        <v>Secuestro</v>
      </c>
      <c r="D49" s="14">
        <f>CONTENEDOR!AF46</f>
        <v>0</v>
      </c>
      <c r="E49" s="14">
        <f>CONTENEDOR!AC46</f>
        <v>0</v>
      </c>
      <c r="F49" s="14">
        <f>CONTENEDOR!G46</f>
        <v>0</v>
      </c>
      <c r="G49" s="14">
        <f>CONTENEDOR!AG46</f>
        <v>0</v>
      </c>
      <c r="H49" s="14">
        <f>CONTENEDOR!AN46</f>
        <v>0</v>
      </c>
      <c r="I49" s="14">
        <f t="shared" si="2"/>
        <v>0</v>
      </c>
      <c r="J49" s="15">
        <f t="shared" si="1"/>
        <v>0</v>
      </c>
    </row>
    <row r="50" spans="1:10" ht="20.100000000000001" customHeight="1" x14ac:dyDescent="0.3">
      <c r="A50" s="11"/>
      <c r="B50" s="12">
        <v>38</v>
      </c>
      <c r="C50" s="13" t="str">
        <f>CONTENEDOR!F28</f>
        <v>Falsificación</v>
      </c>
      <c r="D50" s="14">
        <f>CONTENEDOR!AF28</f>
        <v>8</v>
      </c>
      <c r="E50" s="14">
        <f>CONTENEDOR!AC28</f>
        <v>6</v>
      </c>
      <c r="F50" s="14">
        <f>CONTENEDOR!G28</f>
        <v>66</v>
      </c>
      <c r="G50" s="14">
        <f>CONTENEDOR!AG28</f>
        <v>2</v>
      </c>
      <c r="H50" s="14">
        <f>CONTENEDOR!AN28</f>
        <v>0</v>
      </c>
      <c r="I50" s="14">
        <f t="shared" si="2"/>
        <v>82</v>
      </c>
      <c r="J50" s="15">
        <f t="shared" si="1"/>
        <v>6.7213114754098363E-3</v>
      </c>
    </row>
    <row r="51" spans="1:10" ht="20.100000000000001" customHeight="1" x14ac:dyDescent="0.3">
      <c r="A51" s="11"/>
      <c r="B51" s="12">
        <v>39</v>
      </c>
      <c r="C51" s="13" t="str">
        <f>CONTENEDOR!F41</f>
        <v>Porte y tenencia de armas</v>
      </c>
      <c r="D51" s="14">
        <f>CONTENEDOR!AF41</f>
        <v>12</v>
      </c>
      <c r="E51" s="14">
        <f>CONTENEDOR!AC41</f>
        <v>72</v>
      </c>
      <c r="F51" s="14">
        <f>CONTENEDOR!G41</f>
        <v>86</v>
      </c>
      <c r="G51" s="14">
        <f>CONTENEDOR!AG41</f>
        <v>3</v>
      </c>
      <c r="H51" s="14">
        <f>CONTENEDOR!AN41</f>
        <v>0</v>
      </c>
      <c r="I51" s="14">
        <f t="shared" si="2"/>
        <v>173</v>
      </c>
      <c r="J51" s="15">
        <f t="shared" si="1"/>
        <v>1.4180327868852458E-2</v>
      </c>
    </row>
    <row r="52" spans="1:10" ht="20.100000000000001" customHeight="1" x14ac:dyDescent="0.3">
      <c r="A52" s="11"/>
      <c r="B52" s="12">
        <v>40</v>
      </c>
      <c r="C52" s="13" t="str">
        <f>CONTENEDOR!F42</f>
        <v xml:space="preserve">Propiedad industrial </v>
      </c>
      <c r="D52" s="14">
        <f>CONTENEDOR!AF42</f>
        <v>0</v>
      </c>
      <c r="E52" s="14">
        <f>CONTENEDOR!AC42</f>
        <v>2</v>
      </c>
      <c r="F52" s="14">
        <f>CONTENEDOR!G42</f>
        <v>2</v>
      </c>
      <c r="G52" s="14">
        <f>CONTENEDOR!AG42</f>
        <v>0</v>
      </c>
      <c r="H52" s="14">
        <f>CONTENEDOR!AN42</f>
        <v>0</v>
      </c>
      <c r="I52" s="14">
        <f t="shared" si="2"/>
        <v>4</v>
      </c>
      <c r="J52" s="15">
        <f t="shared" si="1"/>
        <v>3.2786885245901639E-4</v>
      </c>
    </row>
    <row r="53" spans="1:10" ht="20.100000000000001" customHeight="1" x14ac:dyDescent="0.3">
      <c r="A53" s="11"/>
      <c r="B53" s="12">
        <v>41</v>
      </c>
      <c r="C53" s="13" t="str">
        <f>CONTENEDOR!F49</f>
        <v>Tentativa de estupro</v>
      </c>
      <c r="D53" s="14">
        <f>CONTENEDOR!AF49</f>
        <v>3</v>
      </c>
      <c r="E53" s="14">
        <f>CONTENEDOR!AC49</f>
        <v>4</v>
      </c>
      <c r="F53" s="14">
        <f>CONTENEDOR!G49</f>
        <v>2</v>
      </c>
      <c r="G53" s="14">
        <f>CONTENEDOR!AG49</f>
        <v>0</v>
      </c>
      <c r="H53" s="14">
        <f>CONTENEDOR!AN49</f>
        <v>0</v>
      </c>
      <c r="I53" s="14">
        <f t="shared" si="2"/>
        <v>9</v>
      </c>
      <c r="J53" s="15">
        <f t="shared" si="1"/>
        <v>7.3770491803278688E-4</v>
      </c>
    </row>
    <row r="54" spans="1:10" ht="20.100000000000001" customHeight="1" x14ac:dyDescent="0.3">
      <c r="A54" s="11"/>
      <c r="B54" s="12">
        <v>42</v>
      </c>
      <c r="C54" s="13" t="str">
        <f>CONTENEDOR!F48</f>
        <v>Tentativa de asesinato</v>
      </c>
      <c r="D54" s="14">
        <f>CONTENEDOR!AF48</f>
        <v>1</v>
      </c>
      <c r="E54" s="14">
        <f>CONTENEDOR!AC48</f>
        <v>3</v>
      </c>
      <c r="F54" s="14">
        <f>CONTENEDOR!G48</f>
        <v>5</v>
      </c>
      <c r="G54" s="14">
        <f>CONTENEDOR!AG48</f>
        <v>10</v>
      </c>
      <c r="H54" s="14">
        <f>CONTENEDOR!AN48</f>
        <v>0</v>
      </c>
      <c r="I54" s="14">
        <f t="shared" si="2"/>
        <v>19</v>
      </c>
      <c r="J54" s="15">
        <f t="shared" si="1"/>
        <v>1.557377049180328E-3</v>
      </c>
    </row>
    <row r="55" spans="1:10" ht="20.100000000000001" customHeight="1" x14ac:dyDescent="0.3">
      <c r="A55" s="11"/>
      <c r="B55" s="12">
        <v>43</v>
      </c>
      <c r="C55" s="13" t="str">
        <f>CONTENEDOR!F50</f>
        <v>Tentativa de homicidio</v>
      </c>
      <c r="D55" s="14">
        <f>CONTENEDOR!AF50</f>
        <v>23</v>
      </c>
      <c r="E55" s="14">
        <f>CONTENEDOR!AC50</f>
        <v>10</v>
      </c>
      <c r="F55" s="14">
        <f>CONTENEDOR!G50</f>
        <v>35</v>
      </c>
      <c r="G55" s="14">
        <f>CONTENEDOR!AG50</f>
        <v>5</v>
      </c>
      <c r="H55" s="14">
        <f>CONTENEDOR!AN50</f>
        <v>0</v>
      </c>
      <c r="I55" s="14">
        <f t="shared" si="2"/>
        <v>73</v>
      </c>
      <c r="J55" s="15">
        <f t="shared" si="1"/>
        <v>5.9836065573770488E-3</v>
      </c>
    </row>
    <row r="56" spans="1:10" ht="20.100000000000001" customHeight="1" x14ac:dyDescent="0.3">
      <c r="A56" s="11"/>
      <c r="B56" s="12">
        <v>44</v>
      </c>
      <c r="C56" s="13" t="str">
        <f>CONTENEDOR!F53</f>
        <v>Tráfico ilícito de migrantes y trata de personas</v>
      </c>
      <c r="D56" s="14">
        <f>CONTENEDOR!AF53</f>
        <v>0</v>
      </c>
      <c r="E56" s="14">
        <f>CONTENEDOR!AC53</f>
        <v>2</v>
      </c>
      <c r="F56" s="14">
        <f>CONTENEDOR!G53</f>
        <v>2</v>
      </c>
      <c r="G56" s="14">
        <f>CONTENEDOR!AG53</f>
        <v>0</v>
      </c>
      <c r="H56" s="14">
        <f>CONTENEDOR!AN53</f>
        <v>0</v>
      </c>
      <c r="I56" s="14">
        <f t="shared" si="2"/>
        <v>4</v>
      </c>
      <c r="J56" s="15">
        <f t="shared" si="1"/>
        <v>3.2786885245901639E-4</v>
      </c>
    </row>
    <row r="57" spans="1:10" ht="20.100000000000001" customHeight="1" x14ac:dyDescent="0.3">
      <c r="A57" s="11"/>
      <c r="B57" s="12">
        <v>45</v>
      </c>
      <c r="C57" s="13" t="str">
        <f>CONTENEDOR!F54</f>
        <v>Violación sexual</v>
      </c>
      <c r="D57" s="14">
        <f>CONTENEDOR!AF54</f>
        <v>32</v>
      </c>
      <c r="E57" s="14">
        <f>CONTENEDOR!AC54</f>
        <v>17</v>
      </c>
      <c r="F57" s="14">
        <f>CONTENEDOR!G54</f>
        <v>18</v>
      </c>
      <c r="G57" s="14">
        <f>CONTENEDOR!AG54</f>
        <v>8</v>
      </c>
      <c r="H57" s="14">
        <f>CONTENEDOR!AN54</f>
        <v>0</v>
      </c>
      <c r="I57" s="14">
        <f t="shared" si="2"/>
        <v>75</v>
      </c>
      <c r="J57" s="15">
        <f t="shared" si="1"/>
        <v>6.1475409836065573E-3</v>
      </c>
    </row>
    <row r="58" spans="1:10" ht="20.100000000000001" customHeight="1" x14ac:dyDescent="0.3">
      <c r="A58" s="11"/>
      <c r="B58" s="12">
        <v>46</v>
      </c>
      <c r="C58" s="13" t="str">
        <f>CONTENEDOR!F44</f>
        <v>Robo calificado</v>
      </c>
      <c r="D58" s="14">
        <f>CONTENEDOR!AF44</f>
        <v>606</v>
      </c>
      <c r="E58" s="14">
        <f>CONTENEDOR!AC44</f>
        <v>391</v>
      </c>
      <c r="F58" s="14">
        <f>CONTENEDOR!G44</f>
        <v>1241</v>
      </c>
      <c r="G58" s="14">
        <f>CONTENEDOR!AG44</f>
        <v>168</v>
      </c>
      <c r="H58" s="14">
        <f>CONTENEDOR!AN44</f>
        <v>5</v>
      </c>
      <c r="I58" s="14">
        <f t="shared" si="2"/>
        <v>2406</v>
      </c>
      <c r="J58" s="15">
        <f t="shared" si="1"/>
        <v>0.19721311475409836</v>
      </c>
    </row>
    <row r="59" spans="1:10" ht="20.100000000000001" customHeight="1" x14ac:dyDescent="0.3">
      <c r="A59" s="11"/>
      <c r="B59" s="12">
        <v>47</v>
      </c>
      <c r="C59" s="13" t="str">
        <f>CONTENEDOR!F45</f>
        <v>Robo simple</v>
      </c>
      <c r="D59" s="14">
        <f>CONTENEDOR!AF45</f>
        <v>83</v>
      </c>
      <c r="E59" s="14">
        <f>CONTENEDOR!AC45</f>
        <v>526</v>
      </c>
      <c r="F59" s="14">
        <f>CONTENEDOR!G45</f>
        <v>431</v>
      </c>
      <c r="G59" s="14">
        <f>CONTENEDOR!AG45</f>
        <v>93</v>
      </c>
      <c r="H59" s="14">
        <f>CONTENEDOR!AN45</f>
        <v>4</v>
      </c>
      <c r="I59" s="14">
        <f t="shared" si="2"/>
        <v>1133</v>
      </c>
      <c r="J59" s="15">
        <f t="shared" si="1"/>
        <v>9.2868852459016396E-2</v>
      </c>
    </row>
    <row r="60" spans="1:10" ht="20.100000000000001" customHeight="1" x14ac:dyDescent="0.3">
      <c r="A60" s="11"/>
      <c r="B60" s="12">
        <v>48</v>
      </c>
      <c r="C60" s="13" t="str">
        <f>CONTENEDOR!F47</f>
        <v>Seducción</v>
      </c>
      <c r="D60" s="14">
        <f>CONTENEDOR!AF47</f>
        <v>0</v>
      </c>
      <c r="E60" s="14">
        <f>CONTENEDOR!AC47</f>
        <v>18</v>
      </c>
      <c r="F60" s="14">
        <f>CONTENEDOR!G47</f>
        <v>10</v>
      </c>
      <c r="G60" s="14">
        <f>CONTENEDOR!AG47</f>
        <v>1</v>
      </c>
      <c r="H60" s="14">
        <f>CONTENEDOR!AN47</f>
        <v>0</v>
      </c>
      <c r="I60" s="14">
        <f t="shared" si="2"/>
        <v>29</v>
      </c>
      <c r="J60" s="15">
        <f t="shared" si="1"/>
        <v>2.377049180327869E-3</v>
      </c>
    </row>
    <row r="61" spans="1:10" ht="20.100000000000001" customHeight="1" x14ac:dyDescent="0.3">
      <c r="A61" s="11"/>
      <c r="B61" s="12">
        <v>49</v>
      </c>
      <c r="C61" s="13" t="str">
        <f>CONTENEDOR!F51</f>
        <v>Tentativa de robo</v>
      </c>
      <c r="D61" s="14">
        <f>CONTENEDOR!AF51</f>
        <v>152</v>
      </c>
      <c r="E61" s="14">
        <f>CONTENEDOR!AC51</f>
        <v>49</v>
      </c>
      <c r="F61" s="14">
        <f>CONTENEDOR!G51</f>
        <v>39</v>
      </c>
      <c r="G61" s="14">
        <f>CONTENEDOR!AG51</f>
        <v>9</v>
      </c>
      <c r="H61" s="14">
        <f>CONTENEDOR!AN51</f>
        <v>1</v>
      </c>
      <c r="I61" s="14">
        <f t="shared" si="2"/>
        <v>249</v>
      </c>
      <c r="J61" s="15">
        <f t="shared" si="1"/>
        <v>2.0409836065573769E-2</v>
      </c>
    </row>
    <row r="62" spans="1:10" ht="20.100000000000001" customHeight="1" x14ac:dyDescent="0.3">
      <c r="A62" s="11"/>
      <c r="B62" s="12">
        <v>50</v>
      </c>
      <c r="C62" s="13" t="str">
        <f>CONTENEDOR!F52</f>
        <v>Trabajo realizado y no pagado</v>
      </c>
      <c r="D62" s="14">
        <f>CONTENEDOR!AF52</f>
        <v>0</v>
      </c>
      <c r="E62" s="14">
        <f>CONTENEDOR!AC52</f>
        <v>22</v>
      </c>
      <c r="F62" s="14">
        <f>CONTENEDOR!G52</f>
        <v>4</v>
      </c>
      <c r="G62" s="14">
        <f>CONTENEDOR!AG52</f>
        <v>0</v>
      </c>
      <c r="H62" s="14">
        <f>CONTENEDOR!AN52</f>
        <v>0</v>
      </c>
      <c r="I62" s="14">
        <f t="shared" si="2"/>
        <v>26</v>
      </c>
      <c r="J62" s="15">
        <f t="shared" si="1"/>
        <v>2.1311475409836068E-3</v>
      </c>
    </row>
    <row r="63" spans="1:10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CONTENEDOR!AF55</f>
        <v>84</v>
      </c>
      <c r="E63" s="14">
        <f>CONTENEDOR!AC55</f>
        <v>887</v>
      </c>
      <c r="F63" s="14">
        <f>CONTENEDOR!G55</f>
        <v>369</v>
      </c>
      <c r="G63" s="14">
        <f>CONTENEDOR!AG55</f>
        <v>24</v>
      </c>
      <c r="H63" s="14">
        <f>CONTENEDOR!AN55</f>
        <v>2</v>
      </c>
      <c r="I63" s="14">
        <f t="shared" si="2"/>
        <v>1364</v>
      </c>
      <c r="J63" s="15">
        <f t="shared" si="1"/>
        <v>0.11180327868852459</v>
      </c>
    </row>
    <row r="64" spans="1:10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CONTENEDOR!AF56</f>
        <v>35</v>
      </c>
      <c r="E64" s="14">
        <f>CONTENEDOR!AC56</f>
        <v>952</v>
      </c>
      <c r="F64" s="14">
        <f>CONTENEDOR!G56</f>
        <v>524</v>
      </c>
      <c r="G64" s="14">
        <f>CONTENEDOR!AG56</f>
        <v>34</v>
      </c>
      <c r="H64" s="14">
        <f>CONTENEDOR!AN56</f>
        <v>2</v>
      </c>
      <c r="I64" s="14">
        <f t="shared" si="2"/>
        <v>1545</v>
      </c>
      <c r="J64" s="15">
        <f t="shared" si="1"/>
        <v>0.12663934426229509</v>
      </c>
    </row>
    <row r="65" spans="1:10" ht="20.100000000000001" customHeight="1" thickBot="1" x14ac:dyDescent="0.4">
      <c r="A65" s="11"/>
      <c r="B65" s="54" t="s">
        <v>2</v>
      </c>
      <c r="C65" s="39"/>
      <c r="D65" s="19">
        <f>SUM(D13:D64)</f>
        <v>2096</v>
      </c>
      <c r="E65" s="19">
        <f>SUM(E13:E64)</f>
        <v>5466</v>
      </c>
      <c r="F65" s="19">
        <f t="shared" ref="F65:I65" si="3">SUM(F13:F64)</f>
        <v>4078</v>
      </c>
      <c r="G65" s="19">
        <f t="shared" si="3"/>
        <v>560</v>
      </c>
      <c r="H65" s="19">
        <f t="shared" si="3"/>
        <v>20</v>
      </c>
      <c r="I65" s="19">
        <f t="shared" si="3"/>
        <v>12200</v>
      </c>
      <c r="J65" s="15">
        <f t="shared" si="1"/>
        <v>1</v>
      </c>
    </row>
    <row r="66" spans="1:10" x14ac:dyDescent="0.25">
      <c r="B66" s="51" t="s">
        <v>116</v>
      </c>
      <c r="C66" s="8"/>
    </row>
  </sheetData>
  <autoFilter ref="B12:J59">
    <sortState ref="B13:J66">
      <sortCondition descending="1" ref="I12:I61"/>
    </sortState>
  </autoFilter>
  <mergeCells count="5">
    <mergeCell ref="A5:J5"/>
    <mergeCell ref="A6:J6"/>
    <mergeCell ref="A7:J7"/>
    <mergeCell ref="A9:J9"/>
    <mergeCell ref="A10:J10"/>
  </mergeCells>
  <conditionalFormatting sqref="J13:J65">
    <cfRule type="dataBar" priority="4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{503A2C6E-65D4-414A-BA85-E3660FDF42E0}</x14:id>
        </ext>
      </extLst>
    </cfRule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{BF7F3E28-1623-4ED5-A76D-EF2015395E2D}</x14:id>
        </ext>
      </extLst>
    </cfRule>
  </conditionalFormatting>
  <conditionalFormatting sqref="J13:J6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{1A55570C-C217-40A1-A378-27C7ABBD9428}</x14:id>
        </ext>
      </extLst>
    </cfRule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{5F338E0E-8BDB-4F84-9457-4127200384A1}</x14:id>
        </ext>
      </extLst>
    </cfRule>
  </conditionalFormatting>
  <conditionalFormatting sqref="J13:J65">
    <cfRule type="dataBar" priority="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{946F0355-CE51-4FD2-9BED-8B962A5A4AAA}</x14:id>
        </ext>
      </extLst>
    </cfRule>
  </conditionalFormatting>
  <conditionalFormatting sqref="J13:J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{09C2A223-5F8A-46B6-985C-8346BD8053DD}</x14:id>
        </ext>
      </extLs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{6475FD46-73F3-49DD-85FC-317EA66C7C60}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3A2C6E-65D4-414A-BA85-E3660FDF42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F7F3E28-1623-4ED5-A76D-EF2015395E2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J13:J65</xm:sqref>
        </x14:conditionalFormatting>
        <x14:conditionalFormatting xmlns:xm="http://schemas.microsoft.com/office/excel/2006/main">
          <x14:cfRule type="dataBar" id="{1A55570C-C217-40A1-A378-27C7ABBD94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F338E0E-8BDB-4F84-9457-4127200384A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J13:J65</xm:sqref>
        </x14:conditionalFormatting>
        <x14:conditionalFormatting xmlns:xm="http://schemas.microsoft.com/office/excel/2006/main">
          <x14:cfRule type="dataBar" id="{946F0355-CE51-4FD2-9BED-8B962A5A4A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J13:J65</xm:sqref>
        </x14:conditionalFormatting>
        <x14:conditionalFormatting xmlns:xm="http://schemas.microsoft.com/office/excel/2006/main">
          <x14:cfRule type="dataBar" id="{09C2A223-5F8A-46B6-985C-8346BD8053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475FD46-73F3-49DD-85FC-317EA66C7C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J13:J64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/>
  </sheetViews>
  <sheetFormatPr baseColWidth="10" defaultRowHeight="15" x14ac:dyDescent="0.25"/>
  <cols>
    <col min="1" max="1" width="30.85546875" customWidth="1"/>
    <col min="2" max="2" width="4.7109375" customWidth="1"/>
    <col min="3" max="3" width="43.42578125" customWidth="1"/>
    <col min="4" max="4" width="11.5703125" customWidth="1"/>
    <col min="5" max="5" width="13.140625" customWidth="1"/>
    <col min="6" max="6" width="4.7109375" customWidth="1"/>
    <col min="8" max="8" width="8.140625" customWidth="1"/>
    <col min="9" max="9" width="8.285156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57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5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3"/>
    </row>
    <row r="8" spans="1:11" ht="15.75" x14ac:dyDescent="0.25">
      <c r="C8" s="53"/>
      <c r="D8" s="53"/>
      <c r="E8" s="53"/>
      <c r="F8" s="53"/>
      <c r="G8" s="53"/>
      <c r="H8" s="53"/>
      <c r="I8" s="53"/>
    </row>
    <row r="9" spans="1:11" ht="20.25" customHeight="1" x14ac:dyDescent="0.25">
      <c r="A9" s="87" t="s">
        <v>165</v>
      </c>
      <c r="B9" s="87"/>
      <c r="C9" s="87"/>
      <c r="D9" s="87"/>
      <c r="E9" s="87"/>
      <c r="F9" s="87"/>
      <c r="G9" s="87"/>
      <c r="H9" s="87"/>
      <c r="I9" s="87"/>
      <c r="J9" s="58"/>
      <c r="K9" s="58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59"/>
    </row>
    <row r="11" spans="1:11" ht="18" thickBot="1" x14ac:dyDescent="0.4">
      <c r="C11" s="2"/>
      <c r="D11" s="2"/>
    </row>
    <row r="12" spans="1:11" ht="19.5" customHeight="1" x14ac:dyDescent="0.35">
      <c r="B12" s="21" t="s">
        <v>1</v>
      </c>
      <c r="C12" s="22" t="str">
        <f>TITULOS!C12</f>
        <v>Delitos</v>
      </c>
      <c r="D12" s="23" t="s">
        <v>51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CONTENEDOR!F6</f>
        <v>Acoso sexual</v>
      </c>
      <c r="D13" s="14">
        <f>CONTENEDOR!AD6</f>
        <v>22</v>
      </c>
      <c r="E13" s="15">
        <f>D13/$D$65</f>
        <v>1.4469876348329387E-3</v>
      </c>
    </row>
    <row r="14" spans="1:11" ht="20.100000000000001" customHeight="1" x14ac:dyDescent="0.3">
      <c r="A14" s="11"/>
      <c r="B14" s="12">
        <v>2</v>
      </c>
      <c r="C14" s="13" t="str">
        <f>CONTENEDOR!F5</f>
        <v>Abuso de confianza</v>
      </c>
      <c r="D14" s="14">
        <f>CONTENEDOR!AD5</f>
        <v>33</v>
      </c>
      <c r="E14" s="15">
        <f t="shared" ref="E14:E65" si="0">D14/$D$65</f>
        <v>2.1704814522494082E-3</v>
      </c>
    </row>
    <row r="15" spans="1:11" ht="20.100000000000001" customHeight="1" x14ac:dyDescent="0.3">
      <c r="A15" s="11"/>
      <c r="B15" s="12">
        <v>3</v>
      </c>
      <c r="C15" s="13" t="str">
        <f>CONTENEDOR!F9</f>
        <v>Asesinato</v>
      </c>
      <c r="D15" s="14">
        <f>CONTENEDOR!AD9</f>
        <v>4</v>
      </c>
      <c r="E15" s="15">
        <f t="shared" si="0"/>
        <v>2.6308866087871614E-4</v>
      </c>
    </row>
    <row r="16" spans="1:11" ht="20.100000000000001" customHeight="1" x14ac:dyDescent="0.3">
      <c r="A16" s="11"/>
      <c r="B16" s="12">
        <v>4</v>
      </c>
      <c r="C16" s="13" t="str">
        <f>CONTENEDOR!F12</f>
        <v>Código menor NNA</v>
      </c>
      <c r="D16" s="14">
        <f>CONTENEDOR!AD12</f>
        <v>573</v>
      </c>
      <c r="E16" s="15">
        <f t="shared" si="0"/>
        <v>3.7687450670876088E-2</v>
      </c>
    </row>
    <row r="17" spans="1:5" ht="20.100000000000001" customHeight="1" x14ac:dyDescent="0.3">
      <c r="A17" s="11"/>
      <c r="B17" s="12">
        <v>5</v>
      </c>
      <c r="C17" s="13" t="str">
        <f>CONTENEDOR!F8</f>
        <v>Amenazas</v>
      </c>
      <c r="D17" s="14">
        <f>CONTENEDOR!AD8</f>
        <v>303</v>
      </c>
      <c r="E17" s="15">
        <f t="shared" si="0"/>
        <v>1.9928966061562747E-2</v>
      </c>
    </row>
    <row r="18" spans="1:5" ht="20.100000000000001" customHeight="1" x14ac:dyDescent="0.3">
      <c r="A18" s="11"/>
      <c r="B18" s="12">
        <v>6</v>
      </c>
      <c r="C18" s="13" t="str">
        <f>CONTENEDOR!F10</f>
        <v>Asociación de malhechores</v>
      </c>
      <c r="D18" s="14">
        <f>CONTENEDOR!AD10</f>
        <v>39</v>
      </c>
      <c r="E18" s="15">
        <f t="shared" si="0"/>
        <v>2.5651144435674821E-3</v>
      </c>
    </row>
    <row r="19" spans="1:5" ht="20.100000000000001" customHeight="1" x14ac:dyDescent="0.3">
      <c r="A19" s="11"/>
      <c r="B19" s="12">
        <v>7</v>
      </c>
      <c r="C19" s="13" t="str">
        <f>CONTENEDOR!F7</f>
        <v>Agresión sexual</v>
      </c>
      <c r="D19" s="14">
        <f>CONTENEDOR!AD7</f>
        <v>95</v>
      </c>
      <c r="E19" s="15">
        <f t="shared" si="0"/>
        <v>6.2483556958695084E-3</v>
      </c>
    </row>
    <row r="20" spans="1:5" ht="20.100000000000001" customHeight="1" x14ac:dyDescent="0.3">
      <c r="A20" s="11"/>
      <c r="B20" s="12">
        <v>8</v>
      </c>
      <c r="C20" s="13" t="str">
        <f>CONTENEDOR!F23</f>
        <v>Droga simple posesión</v>
      </c>
      <c r="D20" s="14">
        <f>CONTENEDOR!AD23</f>
        <v>25</v>
      </c>
      <c r="E20" s="15">
        <f t="shared" si="0"/>
        <v>1.6443041304919758E-3</v>
      </c>
    </row>
    <row r="21" spans="1:5" ht="20.100000000000001" customHeight="1" x14ac:dyDescent="0.3">
      <c r="A21" s="11"/>
      <c r="B21" s="12">
        <v>9</v>
      </c>
      <c r="C21" s="13" t="str">
        <f>CONTENEDOR!F15</f>
        <v>Crímenes y delitos de alta tecnología</v>
      </c>
      <c r="D21" s="14">
        <f>CONTENEDOR!AD15</f>
        <v>30</v>
      </c>
      <c r="E21" s="15">
        <f t="shared" si="0"/>
        <v>1.9731649565903711E-3</v>
      </c>
    </row>
    <row r="22" spans="1:5" ht="20.100000000000001" customHeight="1" x14ac:dyDescent="0.3">
      <c r="A22" s="11"/>
      <c r="B22" s="12">
        <v>10</v>
      </c>
      <c r="C22" s="13" t="str">
        <f>CONTENEDOR!F11</f>
        <v>Código del trabajo</v>
      </c>
      <c r="D22" s="14">
        <f>CONTENEDOR!AD11</f>
        <v>1</v>
      </c>
      <c r="E22" s="15">
        <f t="shared" si="0"/>
        <v>6.5772165219679036E-5</v>
      </c>
    </row>
    <row r="23" spans="1:5" ht="20.100000000000001" customHeight="1" x14ac:dyDescent="0.3">
      <c r="A23" s="11"/>
      <c r="B23" s="12">
        <v>11</v>
      </c>
      <c r="C23" s="13" t="str">
        <f>CONTENEDOR!F27</f>
        <v>Estafa</v>
      </c>
      <c r="D23" s="14">
        <f>CONTENEDOR!AD27</f>
        <v>31</v>
      </c>
      <c r="E23" s="15">
        <f t="shared" si="0"/>
        <v>2.0389371218100501E-3</v>
      </c>
    </row>
    <row r="24" spans="1:5" ht="20.100000000000001" customHeight="1" x14ac:dyDescent="0.3">
      <c r="A24" s="11"/>
      <c r="B24" s="12">
        <v>12</v>
      </c>
      <c r="C24" s="13" t="str">
        <f>CONTENEDOR!F14</f>
        <v>Contrabando</v>
      </c>
      <c r="D24" s="14">
        <f>CONTENEDOR!AD14</f>
        <v>0</v>
      </c>
      <c r="E24" s="15">
        <f t="shared" si="0"/>
        <v>0</v>
      </c>
    </row>
    <row r="25" spans="1:5" ht="20.100000000000001" customHeight="1" x14ac:dyDescent="0.3">
      <c r="A25" s="11"/>
      <c r="B25" s="12">
        <v>13</v>
      </c>
      <c r="C25" s="13" t="str">
        <f>CONTENEDOR!F13</f>
        <v>Complicidad</v>
      </c>
      <c r="D25" s="14">
        <f>CONTENEDOR!AD13</f>
        <v>15</v>
      </c>
      <c r="E25" s="15">
        <f t="shared" si="0"/>
        <v>9.8658247829518553E-4</v>
      </c>
    </row>
    <row r="26" spans="1:5" ht="20.100000000000001" customHeight="1" x14ac:dyDescent="0.3">
      <c r="A26" s="11"/>
      <c r="B26" s="12">
        <v>14</v>
      </c>
      <c r="C26" s="13" t="str">
        <f>CONTENEDOR!F42</f>
        <v xml:space="preserve">Propiedad industrial </v>
      </c>
      <c r="D26" s="14">
        <f>CONTENEDOR!AD42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CONTENEDOR!F16</f>
        <v>Daños a la cosa ajena</v>
      </c>
      <c r="D27" s="14">
        <f>CONTENEDOR!AD16</f>
        <v>28</v>
      </c>
      <c r="E27" s="15">
        <f t="shared" si="0"/>
        <v>1.841620626151013E-3</v>
      </c>
    </row>
    <row r="28" spans="1:5" ht="20.100000000000001" customHeight="1" x14ac:dyDescent="0.3">
      <c r="A28" s="11"/>
      <c r="B28" s="12">
        <v>16</v>
      </c>
      <c r="C28" s="13" t="str">
        <f>CONTENEDOR!F17</f>
        <v>Derechos humanos</v>
      </c>
      <c r="D28" s="14">
        <f>CONTENEDOR!AD17</f>
        <v>11</v>
      </c>
      <c r="E28" s="15">
        <f t="shared" si="0"/>
        <v>7.2349381741646933E-4</v>
      </c>
    </row>
    <row r="29" spans="1:5" ht="20.100000000000001" customHeight="1" x14ac:dyDescent="0.3">
      <c r="A29" s="11"/>
      <c r="B29" s="12">
        <v>17</v>
      </c>
      <c r="C29" s="13" t="str">
        <f>CONTENEDOR!F19</f>
        <v>Droga sanciones y circunstancias agravantes</v>
      </c>
      <c r="D29" s="14">
        <f>CONTENEDOR!AD19</f>
        <v>9</v>
      </c>
      <c r="E29" s="15">
        <f t="shared" si="0"/>
        <v>5.9194948697711134E-4</v>
      </c>
    </row>
    <row r="30" spans="1:5" ht="20.100000000000001" customHeight="1" x14ac:dyDescent="0.3">
      <c r="A30" s="11"/>
      <c r="B30" s="12">
        <v>18</v>
      </c>
      <c r="C30" s="13" t="str">
        <f>CONTENEDOR!F21</f>
        <v>Droga distribución de droga</v>
      </c>
      <c r="D30" s="14">
        <f>CONTENEDOR!AD21</f>
        <v>52</v>
      </c>
      <c r="E30" s="15">
        <f t="shared" si="0"/>
        <v>3.4201525914233097E-3</v>
      </c>
    </row>
    <row r="31" spans="1:5" ht="20.100000000000001" customHeight="1" x14ac:dyDescent="0.3">
      <c r="A31" s="11"/>
      <c r="B31" s="12">
        <v>19</v>
      </c>
      <c r="C31" s="13" t="str">
        <f>CONTENEDOR!F18</f>
        <v>Desfalco</v>
      </c>
      <c r="D31" s="14">
        <f>CONTENEDOR!AD18</f>
        <v>0</v>
      </c>
      <c r="E31" s="15">
        <f t="shared" si="0"/>
        <v>0</v>
      </c>
    </row>
    <row r="32" spans="1:5" ht="20.100000000000001" customHeight="1" x14ac:dyDescent="0.3">
      <c r="A32" s="11"/>
      <c r="B32" s="12">
        <v>20</v>
      </c>
      <c r="C32" s="13" t="str">
        <f>CONTENEDOR!F32</f>
        <v>Incesto</v>
      </c>
      <c r="D32" s="14">
        <f>CONTENEDOR!AD32</f>
        <v>10</v>
      </c>
      <c r="E32" s="15">
        <f t="shared" si="0"/>
        <v>6.5772165219679028E-4</v>
      </c>
    </row>
    <row r="33" spans="1:5" ht="20.100000000000001" customHeight="1" x14ac:dyDescent="0.3">
      <c r="A33" s="11"/>
      <c r="B33" s="12">
        <v>21</v>
      </c>
      <c r="C33" s="13" t="str">
        <f>CONTENEDOR!F22</f>
        <v>Droga sanciones y circunstancias agravantes</v>
      </c>
      <c r="D33" s="14">
        <f>CONTENEDOR!AD22</f>
        <v>0</v>
      </c>
      <c r="E33" s="15">
        <f t="shared" si="0"/>
        <v>0</v>
      </c>
    </row>
    <row r="34" spans="1:5" ht="20.100000000000001" customHeight="1" x14ac:dyDescent="0.3">
      <c r="A34" s="11"/>
      <c r="B34" s="12">
        <v>22</v>
      </c>
      <c r="C34" s="13" t="str">
        <f>CONTENEDOR!F40</f>
        <v>Otros</v>
      </c>
      <c r="D34" s="14">
        <f>CONTENEDOR!AD40</f>
        <v>2304</v>
      </c>
      <c r="E34" s="15">
        <f t="shared" si="0"/>
        <v>0.1515390686661405</v>
      </c>
    </row>
    <row r="35" spans="1:5" ht="20.100000000000001" customHeight="1" x14ac:dyDescent="0.3">
      <c r="A35" s="11"/>
      <c r="B35" s="12">
        <v>23</v>
      </c>
      <c r="C35" s="13" t="str">
        <f>CONTENEDOR!F20</f>
        <v>Droga delitos y sanciones</v>
      </c>
      <c r="D35" s="14">
        <f>CONTENEDOR!AD20</f>
        <v>2</v>
      </c>
      <c r="E35" s="15">
        <f t="shared" si="0"/>
        <v>1.3154433043935807E-4</v>
      </c>
    </row>
    <row r="36" spans="1:5" ht="20.100000000000001" customHeight="1" x14ac:dyDescent="0.3">
      <c r="A36" s="11"/>
      <c r="B36" s="12">
        <v>24</v>
      </c>
      <c r="C36" s="13" t="str">
        <f>CONTENEDOR!F26</f>
        <v>Envenenamiento</v>
      </c>
      <c r="D36" s="14">
        <f>CONTENEDOR!AD26</f>
        <v>3</v>
      </c>
      <c r="E36" s="15">
        <f t="shared" si="0"/>
        <v>1.973164956590371E-4</v>
      </c>
    </row>
    <row r="37" spans="1:5" ht="20.100000000000001" customHeight="1" x14ac:dyDescent="0.3">
      <c r="A37" s="11"/>
      <c r="B37" s="12">
        <v>25</v>
      </c>
      <c r="C37" s="13" t="str">
        <f>CONTENEDOR!F36</f>
        <v xml:space="preserve">Ley de medio ambiente </v>
      </c>
      <c r="D37" s="14">
        <f>CONTENEDOR!AD36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CONTENEDOR!F24</f>
        <v xml:space="preserve">Droga traficante de droga </v>
      </c>
      <c r="D38" s="14">
        <f>CONTENEDOR!AD24</f>
        <v>77</v>
      </c>
      <c r="E38" s="15">
        <f t="shared" si="0"/>
        <v>5.0644567219152855E-3</v>
      </c>
    </row>
    <row r="39" spans="1:5" ht="20.100000000000001" customHeight="1" x14ac:dyDescent="0.3">
      <c r="A39" s="11"/>
      <c r="B39" s="12">
        <v>27</v>
      </c>
      <c r="C39" s="13" t="str">
        <f>CONTENEDOR!F39</f>
        <v>Ley general de salud</v>
      </c>
      <c r="D39" s="14">
        <f>CONTENEDOR!AD39</f>
        <v>0</v>
      </c>
      <c r="E39" s="15">
        <f t="shared" si="0"/>
        <v>0</v>
      </c>
    </row>
    <row r="40" spans="1:5" ht="20.100000000000001" customHeight="1" x14ac:dyDescent="0.3">
      <c r="A40" s="11"/>
      <c r="B40" s="12">
        <v>28</v>
      </c>
      <c r="C40" s="13" t="str">
        <f>CONTENEDOR!F31</f>
        <v>Incendio</v>
      </c>
      <c r="D40" s="14">
        <f>CONTENEDOR!AD31</f>
        <v>8</v>
      </c>
      <c r="E40" s="15">
        <f t="shared" si="0"/>
        <v>5.2617732175743229E-4</v>
      </c>
    </row>
    <row r="41" spans="1:5" ht="20.100000000000001" customHeight="1" x14ac:dyDescent="0.3">
      <c r="A41" s="11"/>
      <c r="B41" s="12">
        <v>29</v>
      </c>
      <c r="C41" s="13" t="str">
        <f>CONTENEDOR!F29</f>
        <v>Golpes y heridas</v>
      </c>
      <c r="D41" s="14">
        <f>CONTENEDOR!AD29</f>
        <v>232</v>
      </c>
      <c r="E41" s="15">
        <f t="shared" si="0"/>
        <v>1.5259142330965536E-2</v>
      </c>
    </row>
    <row r="42" spans="1:5" ht="20.100000000000001" customHeight="1" x14ac:dyDescent="0.3">
      <c r="A42" s="11"/>
      <c r="B42" s="12">
        <v>30</v>
      </c>
      <c r="C42" s="13" t="str">
        <f>CONTENEDOR!F30</f>
        <v>Homicidio</v>
      </c>
      <c r="D42" s="14">
        <f>CONTENEDOR!AD30</f>
        <v>28</v>
      </c>
      <c r="E42" s="15">
        <f t="shared" si="0"/>
        <v>1.841620626151013E-3</v>
      </c>
    </row>
    <row r="43" spans="1:5" ht="20.100000000000001" customHeight="1" x14ac:dyDescent="0.3">
      <c r="A43" s="11"/>
      <c r="B43" s="12">
        <v>31</v>
      </c>
      <c r="C43" s="13" t="str">
        <f>CONTENEDOR!F34</f>
        <v xml:space="preserve">Ley de derechos de autor </v>
      </c>
      <c r="D43" s="14">
        <f>CONTENEDOR!AD34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CONTENEDOR!F25</f>
        <v>Droga uso y tráfico</v>
      </c>
      <c r="D44" s="14">
        <f>CONTENEDOR!AD25</f>
        <v>5</v>
      </c>
      <c r="E44" s="15">
        <f t="shared" si="0"/>
        <v>3.2886082609839514E-4</v>
      </c>
    </row>
    <row r="45" spans="1:5" ht="20.100000000000001" customHeight="1" x14ac:dyDescent="0.3">
      <c r="A45" s="11"/>
      <c r="B45" s="12">
        <v>33</v>
      </c>
      <c r="C45" s="13" t="str">
        <f>CONTENEDOR!F45</f>
        <v>Robo simple</v>
      </c>
      <c r="D45" s="14">
        <f>CONTENEDOR!AD45</f>
        <v>141</v>
      </c>
      <c r="E45" s="15">
        <f t="shared" si="0"/>
        <v>9.2738752959747438E-3</v>
      </c>
    </row>
    <row r="46" spans="1:5" ht="20.100000000000001" customHeight="1" x14ac:dyDescent="0.3">
      <c r="A46" s="11"/>
      <c r="B46" s="12">
        <v>34</v>
      </c>
      <c r="C46" s="13" t="str">
        <f>CONTENEDOR!F37</f>
        <v>Ley de tránsito</v>
      </c>
      <c r="D46" s="14">
        <f>CONTENEDOR!AD37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CONTENEDOR!F38</f>
        <v>Ley general de migración</v>
      </c>
      <c r="D47" s="14">
        <f>CONTENEDOR!AD38</f>
        <v>0</v>
      </c>
      <c r="E47" s="15">
        <f t="shared" si="0"/>
        <v>0</v>
      </c>
    </row>
    <row r="48" spans="1:5" ht="20.100000000000001" customHeight="1" x14ac:dyDescent="0.3">
      <c r="A48" s="11"/>
      <c r="B48" s="12">
        <v>36</v>
      </c>
      <c r="C48" s="13" t="str">
        <f>CONTENEDOR!F43</f>
        <v>Rebelión</v>
      </c>
      <c r="D48" s="14">
        <f>CONTENEDOR!AD43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CONTENEDOR!F46</f>
        <v>Secuestro</v>
      </c>
      <c r="D49" s="14">
        <f>CONTENEDOR!AD46</f>
        <v>1</v>
      </c>
      <c r="E49" s="15">
        <f t="shared" si="0"/>
        <v>6.5772165219679036E-5</v>
      </c>
    </row>
    <row r="50" spans="1:5" ht="20.100000000000001" customHeight="1" x14ac:dyDescent="0.3">
      <c r="A50" s="11"/>
      <c r="B50" s="12">
        <v>38</v>
      </c>
      <c r="C50" s="13" t="str">
        <f>CONTENEDOR!F28</f>
        <v>Falsificación</v>
      </c>
      <c r="D50" s="14">
        <f>CONTENEDOR!AD28</f>
        <v>10</v>
      </c>
      <c r="E50" s="15">
        <f t="shared" si="0"/>
        <v>6.5772165219679028E-4</v>
      </c>
    </row>
    <row r="51" spans="1:5" ht="20.100000000000001" customHeight="1" x14ac:dyDescent="0.3">
      <c r="A51" s="11"/>
      <c r="B51" s="12">
        <v>39</v>
      </c>
      <c r="C51" s="13" t="str">
        <f>CONTENEDOR!F47</f>
        <v>Seducción</v>
      </c>
      <c r="D51" s="14">
        <f>CONTENEDOR!AD47</f>
        <v>2</v>
      </c>
      <c r="E51" s="15">
        <f t="shared" si="0"/>
        <v>1.3154433043935807E-4</v>
      </c>
    </row>
    <row r="52" spans="1:5" ht="20.100000000000001" customHeight="1" x14ac:dyDescent="0.3">
      <c r="A52" s="11"/>
      <c r="B52" s="12">
        <v>40</v>
      </c>
      <c r="C52" s="13" t="str">
        <f>CONTENEDOR!F55</f>
        <v>Violencia contra la mujer</v>
      </c>
      <c r="D52" s="14">
        <f>CONTENEDOR!AD55</f>
        <v>2125</v>
      </c>
      <c r="E52" s="15">
        <f t="shared" si="0"/>
        <v>0.13976585109181794</v>
      </c>
    </row>
    <row r="53" spans="1:5" ht="20.100000000000001" customHeight="1" x14ac:dyDescent="0.3">
      <c r="A53" s="11"/>
      <c r="B53" s="12">
        <v>41</v>
      </c>
      <c r="C53" s="13" t="str">
        <f>CONTENEDOR!F33</f>
        <v>Lavado de activo</v>
      </c>
      <c r="D53" s="14">
        <f>CONTENEDOR!AD33</f>
        <v>0</v>
      </c>
      <c r="E53" s="15">
        <f t="shared" si="0"/>
        <v>0</v>
      </c>
    </row>
    <row r="54" spans="1:5" ht="20.100000000000001" customHeight="1" x14ac:dyDescent="0.3">
      <c r="A54" s="11"/>
      <c r="B54" s="12">
        <v>42</v>
      </c>
      <c r="C54" s="13" t="str">
        <f>CONTENEDOR!F35</f>
        <v>Ley de electricidad</v>
      </c>
      <c r="D54" s="14">
        <f>CONTENEDOR!AD35</f>
        <v>1</v>
      </c>
      <c r="E54" s="15">
        <f t="shared" si="0"/>
        <v>6.5772165219679036E-5</v>
      </c>
    </row>
    <row r="55" spans="1:5" ht="20.100000000000001" customHeight="1" x14ac:dyDescent="0.3">
      <c r="A55" s="11"/>
      <c r="B55" s="12">
        <v>43</v>
      </c>
      <c r="C55" s="13" t="str">
        <f>CONTENEDOR!F41</f>
        <v>Porte y tenencia de armas</v>
      </c>
      <c r="D55" s="14">
        <f>CONTENEDOR!AD41</f>
        <v>14</v>
      </c>
      <c r="E55" s="15">
        <f t="shared" si="0"/>
        <v>9.2081031307550648E-4</v>
      </c>
    </row>
    <row r="56" spans="1:5" ht="20.100000000000001" customHeight="1" x14ac:dyDescent="0.3">
      <c r="A56" s="11"/>
      <c r="B56" s="12">
        <v>44</v>
      </c>
      <c r="C56" s="13" t="str">
        <f>CONTENEDOR!F44</f>
        <v>Robo calificado</v>
      </c>
      <c r="D56" s="14">
        <f>CONTENEDOR!AD44</f>
        <v>2740</v>
      </c>
      <c r="E56" s="15">
        <f t="shared" si="0"/>
        <v>0.18021573270192054</v>
      </c>
    </row>
    <row r="57" spans="1:5" ht="20.100000000000001" customHeight="1" x14ac:dyDescent="0.3">
      <c r="A57" s="11"/>
      <c r="B57" s="12">
        <v>45</v>
      </c>
      <c r="C57" s="13" t="str">
        <f>CONTENEDOR!F48</f>
        <v>Tentativa de asesinato</v>
      </c>
      <c r="D57" s="14">
        <f>CONTENEDOR!AD48</f>
        <v>2</v>
      </c>
      <c r="E57" s="15">
        <f t="shared" si="0"/>
        <v>1.3154433043935807E-4</v>
      </c>
    </row>
    <row r="58" spans="1:5" ht="20.100000000000001" customHeight="1" x14ac:dyDescent="0.3">
      <c r="A58" s="11"/>
      <c r="B58" s="12">
        <v>46</v>
      </c>
      <c r="C58" s="13" t="str">
        <f>CONTENEDOR!F49</f>
        <v>Tentativa de estupro</v>
      </c>
      <c r="D58" s="14">
        <f>CONTENEDOR!AD49</f>
        <v>2</v>
      </c>
      <c r="E58" s="15">
        <f t="shared" si="0"/>
        <v>1.3154433043935807E-4</v>
      </c>
    </row>
    <row r="59" spans="1:5" ht="20.100000000000001" customHeight="1" x14ac:dyDescent="0.3">
      <c r="A59" s="11"/>
      <c r="B59" s="12">
        <v>47</v>
      </c>
      <c r="C59" s="13" t="str">
        <f>CONTENEDOR!F50</f>
        <v>Tentativa de homicidio</v>
      </c>
      <c r="D59" s="14">
        <f>CONTENEDOR!AD50</f>
        <v>14</v>
      </c>
      <c r="E59" s="15">
        <f t="shared" si="0"/>
        <v>9.2081031307550648E-4</v>
      </c>
    </row>
    <row r="60" spans="1:5" ht="20.100000000000001" customHeight="1" x14ac:dyDescent="0.3">
      <c r="A60" s="11"/>
      <c r="B60" s="12">
        <v>48</v>
      </c>
      <c r="C60" s="13" t="str">
        <f>CONTENEDOR!F51</f>
        <v>Tentativa de robo</v>
      </c>
      <c r="D60" s="14">
        <f>CONTENEDOR!AD51</f>
        <v>18</v>
      </c>
      <c r="E60" s="15">
        <f t="shared" si="0"/>
        <v>1.1838989739542227E-3</v>
      </c>
    </row>
    <row r="61" spans="1:5" ht="20.100000000000001" customHeight="1" x14ac:dyDescent="0.3">
      <c r="A61" s="11"/>
      <c r="B61" s="12">
        <v>49</v>
      </c>
      <c r="C61" s="13" t="str">
        <f>CONTENEDOR!F52</f>
        <v>Trabajo realizado y no pagado</v>
      </c>
      <c r="D61" s="14">
        <f>CONTENEDOR!AD52</f>
        <v>3</v>
      </c>
      <c r="E61" s="15">
        <f t="shared" si="0"/>
        <v>1.973164956590371E-4</v>
      </c>
    </row>
    <row r="62" spans="1:5" ht="20.100000000000001" customHeight="1" x14ac:dyDescent="0.3">
      <c r="A62" s="11"/>
      <c r="B62" s="12">
        <v>50</v>
      </c>
      <c r="C62" s="13" t="str">
        <f>CONTENEDOR!F53</f>
        <v>Tráfico ilícito de migrantes y trata de personas</v>
      </c>
      <c r="D62" s="14">
        <f>CONTENEDOR!AD53</f>
        <v>33</v>
      </c>
      <c r="E62" s="15">
        <f t="shared" si="0"/>
        <v>2.1704814522494082E-3</v>
      </c>
    </row>
    <row r="63" spans="1:5" ht="20.100000000000001" customHeight="1" x14ac:dyDescent="0.3">
      <c r="A63" s="11"/>
      <c r="B63" s="12">
        <v>51</v>
      </c>
      <c r="C63" s="13" t="str">
        <f>CONTENEDOR!F54</f>
        <v>Violación sexual</v>
      </c>
      <c r="D63" s="14">
        <f>CONTENEDOR!AD54</f>
        <v>40</v>
      </c>
      <c r="E63" s="15">
        <f t="shared" si="0"/>
        <v>2.6308866087871611E-3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CONTENEDOR!AD56</f>
        <v>6118</v>
      </c>
      <c r="E64" s="15">
        <f t="shared" si="0"/>
        <v>0.40239410681399634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15204</v>
      </c>
      <c r="E65" s="15">
        <f t="shared" si="0"/>
        <v>1</v>
      </c>
    </row>
    <row r="66" spans="1:5" x14ac:dyDescent="0.25">
      <c r="B66" s="51" t="s">
        <v>116</v>
      </c>
      <c r="C66" s="8"/>
    </row>
  </sheetData>
  <autoFilter ref="B12:E59">
    <sortState ref="B13:E66">
      <sortCondition descending="1" ref="E12:E61"/>
    </sortState>
  </autoFilter>
  <mergeCells count="5">
    <mergeCell ref="A5:I5"/>
    <mergeCell ref="A6:I6"/>
    <mergeCell ref="A7:I7"/>
    <mergeCell ref="A9:I9"/>
    <mergeCell ref="A10:I10"/>
  </mergeCells>
  <conditionalFormatting sqref="E13:E65"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{C721E1EB-16D9-412D-8852-72B210C74F38}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{F0F0C7D2-D810-499B-ADCC-E1EAA83A40B7}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{D3074904-8D06-418F-8E09-F630B3184F95}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{F61817B5-EC50-4F71-8B0F-51CB6274FB8E}</x14:id>
        </ext>
      </extLst>
    </cfRule>
  </conditionalFormatting>
  <conditionalFormatting sqref="E13:E65">
    <cfRule type="dataBar" priority="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{039A10BB-9C45-4A53-870C-CAE7E9396AC9}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{AEE2257A-1B76-4DD9-A6B7-D95E662A07A5}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21E1EB-16D9-412D-8852-72B210C74F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0F0C7D2-D810-499B-ADCC-E1EAA83A40B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D3074904-8D06-418F-8E09-F630B3184F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61817B5-EC50-4F71-8B0F-51CB6274FB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039A10BB-9C45-4A53-870C-CAE7E9396A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AEE2257A-1B76-4DD9-A6B7-D95E662A07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66"/>
  <sheetViews>
    <sheetView workbookViewId="0">
      <selection activeCell="B13" sqref="B13:B63"/>
    </sheetView>
  </sheetViews>
  <sheetFormatPr baseColWidth="10" defaultRowHeight="15" x14ac:dyDescent="0.25"/>
  <cols>
    <col min="1" max="1" width="20.28515625" customWidth="1"/>
    <col min="2" max="2" width="4.7109375" customWidth="1"/>
    <col min="3" max="3" width="36" customWidth="1"/>
    <col min="4" max="4" width="14.7109375" customWidth="1"/>
    <col min="5" max="5" width="11.7109375" customWidth="1"/>
    <col min="6" max="6" width="11.5703125" customWidth="1"/>
    <col min="7" max="7" width="12.28515625" customWidth="1"/>
    <col min="8" max="8" width="1.5703125" customWidth="1"/>
    <col min="11" max="11" width="11.5703125" customWidth="1"/>
    <col min="12" max="12" width="6.28515625" customWidth="1"/>
  </cols>
  <sheetData>
    <row r="5" spans="1:13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57"/>
      <c r="K5" s="57"/>
      <c r="L5" s="57"/>
    </row>
    <row r="6" spans="1:13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5"/>
      <c r="K6" s="5"/>
      <c r="L6" s="5"/>
    </row>
    <row r="7" spans="1:13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3"/>
      <c r="K7" s="3"/>
      <c r="L7" s="3"/>
    </row>
    <row r="8" spans="1:13" ht="15.75" x14ac:dyDescent="0.25">
      <c r="C8" s="53"/>
      <c r="D8" s="53"/>
      <c r="E8" s="53"/>
      <c r="F8" s="53"/>
      <c r="G8" s="53"/>
      <c r="H8" s="53"/>
      <c r="I8" s="53"/>
      <c r="J8" s="53"/>
      <c r="K8" s="53"/>
    </row>
    <row r="9" spans="1:13" ht="20.25" customHeight="1" x14ac:dyDescent="0.25">
      <c r="A9" s="87" t="s">
        <v>166</v>
      </c>
      <c r="B9" s="87"/>
      <c r="C9" s="87"/>
      <c r="D9" s="87"/>
      <c r="E9" s="87"/>
      <c r="F9" s="87"/>
      <c r="G9" s="87"/>
      <c r="H9" s="87"/>
      <c r="I9" s="87"/>
      <c r="J9" s="58"/>
      <c r="K9" s="58"/>
      <c r="L9" s="58"/>
      <c r="M9" s="58"/>
    </row>
    <row r="10" spans="1:13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59"/>
      <c r="K10" s="59"/>
      <c r="L10" s="59"/>
    </row>
    <row r="11" spans="1:13" ht="18" thickBot="1" x14ac:dyDescent="0.4">
      <c r="C11" s="2"/>
      <c r="D11" s="2"/>
      <c r="E11" s="2"/>
      <c r="F11" s="2"/>
    </row>
    <row r="12" spans="1:13" ht="37.5" customHeight="1" x14ac:dyDescent="0.35">
      <c r="B12" s="63" t="s">
        <v>1</v>
      </c>
      <c r="C12" s="22" t="str">
        <f>TITULOS!C12</f>
        <v>Delitos</v>
      </c>
      <c r="D12" s="62" t="s">
        <v>23</v>
      </c>
      <c r="E12" s="62" t="s">
        <v>20</v>
      </c>
      <c r="F12" s="23" t="s">
        <v>51</v>
      </c>
      <c r="G12" s="24" t="str">
        <f>TITULOS!C14</f>
        <v>%</v>
      </c>
    </row>
    <row r="13" spans="1:13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CONTENEDOR!AO5</f>
        <v>2090</v>
      </c>
      <c r="E13" s="14">
        <f>CONTENEDOR!Z5</f>
        <v>171</v>
      </c>
      <c r="F13" s="14">
        <f t="shared" ref="F13:F44" si="0">SUM(D13:E13)</f>
        <v>2261</v>
      </c>
      <c r="G13" s="15">
        <f>F13/$F$65</f>
        <v>6.372065496153087E-2</v>
      </c>
    </row>
    <row r="14" spans="1:13" ht="20.100000000000001" customHeight="1" x14ac:dyDescent="0.3">
      <c r="A14" s="11"/>
      <c r="B14" s="12">
        <v>2</v>
      </c>
      <c r="C14" s="13" t="str">
        <f>CONTENEDOR!F8</f>
        <v>Amenazas</v>
      </c>
      <c r="D14" s="14">
        <f>CONTENEDOR!AO8</f>
        <v>4926</v>
      </c>
      <c r="E14" s="14">
        <f>CONTENEDOR!Z8</f>
        <v>643</v>
      </c>
      <c r="F14" s="14">
        <f t="shared" si="0"/>
        <v>5569</v>
      </c>
      <c r="G14" s="15">
        <f t="shared" ref="G14:G65" si="1">F14/$F$65</f>
        <v>0.15694839782431022</v>
      </c>
    </row>
    <row r="15" spans="1:13" ht="20.100000000000001" customHeight="1" x14ac:dyDescent="0.3">
      <c r="A15" s="11"/>
      <c r="B15" s="12">
        <v>3</v>
      </c>
      <c r="C15" s="13" t="str">
        <f>CONTENEDOR!F10</f>
        <v>Asociación de malhechores</v>
      </c>
      <c r="D15" s="14">
        <f>CONTENEDOR!AO10</f>
        <v>874</v>
      </c>
      <c r="E15" s="14">
        <f>CONTENEDOR!Z10</f>
        <v>133</v>
      </c>
      <c r="F15" s="14">
        <f t="shared" si="0"/>
        <v>1007</v>
      </c>
      <c r="G15" s="15">
        <f t="shared" si="1"/>
        <v>2.8379787503875094E-2</v>
      </c>
    </row>
    <row r="16" spans="1:13" ht="20.100000000000001" customHeight="1" x14ac:dyDescent="0.3">
      <c r="A16" s="11"/>
      <c r="B16" s="12">
        <v>4</v>
      </c>
      <c r="C16" s="13" t="str">
        <f>CONTENEDOR!F7</f>
        <v>Agresión sexual</v>
      </c>
      <c r="D16" s="14">
        <f>CONTENEDOR!AO7</f>
        <v>56</v>
      </c>
      <c r="E16" s="14">
        <f>CONTENEDOR!Z7</f>
        <v>49</v>
      </c>
      <c r="F16" s="14">
        <f t="shared" si="0"/>
        <v>105</v>
      </c>
      <c r="G16" s="15">
        <f t="shared" si="1"/>
        <v>2.9591635431051489E-3</v>
      </c>
    </row>
    <row r="17" spans="1:7" ht="20.100000000000001" customHeight="1" x14ac:dyDescent="0.3">
      <c r="A17" s="11"/>
      <c r="B17" s="12">
        <v>5</v>
      </c>
      <c r="C17" s="13" t="str">
        <f>CONTENEDOR!F13</f>
        <v>Complicidad</v>
      </c>
      <c r="D17" s="14">
        <f>CONTENEDOR!AO13</f>
        <v>23</v>
      </c>
      <c r="E17" s="14">
        <f>CONTENEDOR!Z13</f>
        <v>1</v>
      </c>
      <c r="F17" s="14">
        <f t="shared" si="0"/>
        <v>24</v>
      </c>
      <c r="G17" s="15">
        <f t="shared" si="1"/>
        <v>6.7638023842403407E-4</v>
      </c>
    </row>
    <row r="18" spans="1:7" ht="20.100000000000001" customHeight="1" x14ac:dyDescent="0.3">
      <c r="A18" s="11"/>
      <c r="B18" s="12">
        <v>6</v>
      </c>
      <c r="C18" s="13" t="str">
        <f>CONTENEDOR!F9</f>
        <v>Asesinato</v>
      </c>
      <c r="D18" s="14">
        <f>CONTENEDOR!AO9</f>
        <v>61</v>
      </c>
      <c r="E18" s="14">
        <f>CONTENEDOR!Z9</f>
        <v>2</v>
      </c>
      <c r="F18" s="14">
        <f t="shared" si="0"/>
        <v>63</v>
      </c>
      <c r="G18" s="15">
        <f t="shared" si="1"/>
        <v>1.7754981258630894E-3</v>
      </c>
    </row>
    <row r="19" spans="1:7" ht="20.100000000000001" customHeight="1" x14ac:dyDescent="0.3">
      <c r="A19" s="11"/>
      <c r="B19" s="12">
        <v>7</v>
      </c>
      <c r="C19" s="13" t="str">
        <f>CONTENEDOR!F16</f>
        <v>Daños a la cosa ajena</v>
      </c>
      <c r="D19" s="14">
        <f>CONTENEDOR!AO16</f>
        <v>516</v>
      </c>
      <c r="E19" s="14">
        <f>CONTENEDOR!Z16</f>
        <v>178</v>
      </c>
      <c r="F19" s="14">
        <f t="shared" si="0"/>
        <v>694</v>
      </c>
      <c r="G19" s="15">
        <f t="shared" si="1"/>
        <v>1.9558661894428318E-2</v>
      </c>
    </row>
    <row r="20" spans="1:7" ht="20.100000000000001" customHeight="1" x14ac:dyDescent="0.3">
      <c r="A20" s="11"/>
      <c r="B20" s="12">
        <v>8</v>
      </c>
      <c r="C20" s="13" t="str">
        <f>CONTENEDOR!F17</f>
        <v>Derechos humanos</v>
      </c>
      <c r="D20" s="14">
        <f>CONTENEDOR!AO17</f>
        <v>86</v>
      </c>
      <c r="E20" s="14">
        <f>CONTENEDOR!Z17</f>
        <v>4</v>
      </c>
      <c r="F20" s="14">
        <f t="shared" si="0"/>
        <v>90</v>
      </c>
      <c r="G20" s="15">
        <f t="shared" si="1"/>
        <v>2.5364258940901276E-3</v>
      </c>
    </row>
    <row r="21" spans="1:7" ht="20.100000000000001" customHeight="1" x14ac:dyDescent="0.3">
      <c r="A21" s="11"/>
      <c r="B21" s="12">
        <v>9</v>
      </c>
      <c r="C21" s="13" t="str">
        <f>CONTENEDOR!F14</f>
        <v>Contrabando</v>
      </c>
      <c r="D21" s="14">
        <f>CONTENEDOR!AO14</f>
        <v>11</v>
      </c>
      <c r="E21" s="14">
        <f>CONTENEDOR!Z14</f>
        <v>0</v>
      </c>
      <c r="F21" s="14">
        <f t="shared" si="0"/>
        <v>11</v>
      </c>
      <c r="G21" s="15">
        <f t="shared" si="1"/>
        <v>3.1000760927768229E-4</v>
      </c>
    </row>
    <row r="22" spans="1:7" ht="20.100000000000001" customHeight="1" x14ac:dyDescent="0.3">
      <c r="A22" s="11"/>
      <c r="B22" s="12">
        <v>10</v>
      </c>
      <c r="C22" s="13" t="str">
        <f>CONTENEDOR!F11</f>
        <v>Código del trabajo</v>
      </c>
      <c r="D22" s="14">
        <f>CONTENEDOR!AO11</f>
        <v>149</v>
      </c>
      <c r="E22" s="14">
        <f>CONTENEDOR!Z11</f>
        <v>33</v>
      </c>
      <c r="F22" s="14">
        <f t="shared" si="0"/>
        <v>182</v>
      </c>
      <c r="G22" s="15">
        <f t="shared" si="1"/>
        <v>5.1292168080489245E-3</v>
      </c>
    </row>
    <row r="23" spans="1:7" ht="20.100000000000001" customHeight="1" x14ac:dyDescent="0.3">
      <c r="A23" s="11"/>
      <c r="B23" s="12">
        <v>11</v>
      </c>
      <c r="C23" s="13" t="str">
        <f>CONTENEDOR!F12</f>
        <v>Código menor NNA</v>
      </c>
      <c r="D23" s="14">
        <f>CONTENEDOR!AO12</f>
        <v>615</v>
      </c>
      <c r="E23" s="14">
        <f>CONTENEDOR!Z12</f>
        <v>214</v>
      </c>
      <c r="F23" s="14">
        <f t="shared" si="0"/>
        <v>829</v>
      </c>
      <c r="G23" s="15">
        <f t="shared" si="1"/>
        <v>2.3363300735563509E-2</v>
      </c>
    </row>
    <row r="24" spans="1:7" ht="20.100000000000001" customHeight="1" x14ac:dyDescent="0.3">
      <c r="A24" s="11"/>
      <c r="B24" s="12">
        <v>12</v>
      </c>
      <c r="C24" s="13" t="str">
        <f>CONTENEDOR!F6</f>
        <v>Acoso sexual</v>
      </c>
      <c r="D24" s="14">
        <f>CONTENEDOR!AO6</f>
        <v>11</v>
      </c>
      <c r="E24" s="14">
        <f>CONTENEDOR!Z6</f>
        <v>12</v>
      </c>
      <c r="F24" s="14">
        <f t="shared" si="0"/>
        <v>23</v>
      </c>
      <c r="G24" s="15">
        <f t="shared" si="1"/>
        <v>6.4819772848969932E-4</v>
      </c>
    </row>
    <row r="25" spans="1:7" ht="20.100000000000001" customHeight="1" x14ac:dyDescent="0.3">
      <c r="A25" s="11"/>
      <c r="B25" s="12">
        <v>13</v>
      </c>
      <c r="C25" s="13" t="str">
        <f>CONTENEDOR!F21</f>
        <v>Droga distribución de droga</v>
      </c>
      <c r="D25" s="14">
        <f>CONTENEDOR!AO21</f>
        <v>911</v>
      </c>
      <c r="E25" s="14">
        <f>CONTENEDOR!Z21</f>
        <v>92</v>
      </c>
      <c r="F25" s="14">
        <f t="shared" si="0"/>
        <v>1003</v>
      </c>
      <c r="G25" s="15">
        <f t="shared" si="1"/>
        <v>2.8267057464137758E-2</v>
      </c>
    </row>
    <row r="26" spans="1:7" ht="20.100000000000001" customHeight="1" x14ac:dyDescent="0.3">
      <c r="A26" s="11"/>
      <c r="B26" s="12">
        <v>14</v>
      </c>
      <c r="C26" s="13" t="str">
        <f>CONTENEDOR!F25</f>
        <v>Droga uso y tráfico</v>
      </c>
      <c r="D26" s="14">
        <f>CONTENEDOR!AO25</f>
        <v>2</v>
      </c>
      <c r="E26" s="14">
        <f>CONTENEDOR!Z25</f>
        <v>1</v>
      </c>
      <c r="F26" s="14">
        <f t="shared" si="0"/>
        <v>3</v>
      </c>
      <c r="G26" s="15">
        <f t="shared" si="1"/>
        <v>8.4547529803004259E-5</v>
      </c>
    </row>
    <row r="27" spans="1:7" ht="20.100000000000001" customHeight="1" x14ac:dyDescent="0.3">
      <c r="A27" s="11"/>
      <c r="B27" s="12">
        <v>15</v>
      </c>
      <c r="C27" s="13" t="str">
        <f>CONTENEDOR!F24</f>
        <v xml:space="preserve">Droga traficante de droga </v>
      </c>
      <c r="D27" s="14">
        <f>CONTENEDOR!AO24</f>
        <v>8</v>
      </c>
      <c r="E27" s="14">
        <f>CONTENEDOR!Z24</f>
        <v>66</v>
      </c>
      <c r="F27" s="14">
        <f t="shared" si="0"/>
        <v>74</v>
      </c>
      <c r="G27" s="15">
        <f t="shared" si="1"/>
        <v>2.0855057351407717E-3</v>
      </c>
    </row>
    <row r="28" spans="1:7" ht="20.100000000000001" customHeight="1" x14ac:dyDescent="0.3">
      <c r="A28" s="11"/>
      <c r="B28" s="12">
        <v>16</v>
      </c>
      <c r="C28" s="13" t="str">
        <f>CONTENEDOR!F19</f>
        <v>Droga sanciones y circunstancias agravantes</v>
      </c>
      <c r="D28" s="14">
        <f>CONTENEDOR!AO19</f>
        <v>29</v>
      </c>
      <c r="E28" s="14">
        <f>CONTENEDOR!Z19</f>
        <v>3</v>
      </c>
      <c r="F28" s="14">
        <f t="shared" si="0"/>
        <v>32</v>
      </c>
      <c r="G28" s="15">
        <f t="shared" si="1"/>
        <v>9.0184031789871202E-4</v>
      </c>
    </row>
    <row r="29" spans="1:7" ht="20.100000000000001" customHeight="1" x14ac:dyDescent="0.3">
      <c r="A29" s="11"/>
      <c r="B29" s="12">
        <v>17</v>
      </c>
      <c r="C29" s="13" t="str">
        <f>CONTENEDOR!F20</f>
        <v>Droga delitos y sanciones</v>
      </c>
      <c r="D29" s="14">
        <f>CONTENEDOR!AO20</f>
        <v>5</v>
      </c>
      <c r="E29" s="14">
        <f>CONTENEDOR!Z20</f>
        <v>0</v>
      </c>
      <c r="F29" s="14">
        <f t="shared" si="0"/>
        <v>5</v>
      </c>
      <c r="G29" s="15">
        <f t="shared" si="1"/>
        <v>1.4091254967167375E-4</v>
      </c>
    </row>
    <row r="30" spans="1:7" ht="20.100000000000001" customHeight="1" x14ac:dyDescent="0.3">
      <c r="A30" s="11"/>
      <c r="B30" s="12">
        <v>18</v>
      </c>
      <c r="C30" s="13" t="str">
        <f>CONTENEDOR!F28</f>
        <v>Falsificación</v>
      </c>
      <c r="D30" s="14">
        <f>CONTENEDOR!AO28</f>
        <v>389</v>
      </c>
      <c r="E30" s="14">
        <f>CONTENEDOR!Z28</f>
        <v>18</v>
      </c>
      <c r="F30" s="14">
        <f t="shared" si="0"/>
        <v>407</v>
      </c>
      <c r="G30" s="15">
        <f t="shared" si="1"/>
        <v>1.1470281543274244E-2</v>
      </c>
    </row>
    <row r="31" spans="1:7" ht="20.100000000000001" customHeight="1" x14ac:dyDescent="0.3">
      <c r="A31" s="11"/>
      <c r="B31" s="12">
        <v>19</v>
      </c>
      <c r="C31" s="13" t="str">
        <f>CONTENEDOR!F26</f>
        <v>Envenenamiento</v>
      </c>
      <c r="D31" s="14">
        <f>CONTENEDOR!AO26</f>
        <v>13</v>
      </c>
      <c r="E31" s="14">
        <f>CONTENEDOR!Z26</f>
        <v>0</v>
      </c>
      <c r="F31" s="14">
        <f t="shared" si="0"/>
        <v>13</v>
      </c>
      <c r="G31" s="15">
        <f t="shared" si="1"/>
        <v>3.6637262914635178E-4</v>
      </c>
    </row>
    <row r="32" spans="1:7" ht="20.100000000000001" customHeight="1" x14ac:dyDescent="0.3">
      <c r="A32" s="11"/>
      <c r="B32" s="12">
        <v>20</v>
      </c>
      <c r="C32" s="13" t="str">
        <f>CONTENEDOR!F27</f>
        <v>Estafa</v>
      </c>
      <c r="D32" s="14">
        <f>CONTENEDOR!AO27</f>
        <v>1207</v>
      </c>
      <c r="E32" s="14">
        <f>CONTENEDOR!Z27</f>
        <v>64</v>
      </c>
      <c r="F32" s="14">
        <f t="shared" si="0"/>
        <v>1271</v>
      </c>
      <c r="G32" s="15">
        <f t="shared" si="1"/>
        <v>3.5819970126539473E-2</v>
      </c>
    </row>
    <row r="33" spans="1:7" ht="20.100000000000001" customHeight="1" x14ac:dyDescent="0.3">
      <c r="A33" s="11"/>
      <c r="B33" s="12">
        <v>21</v>
      </c>
      <c r="C33" s="13" t="str">
        <f>CONTENEDOR!F23</f>
        <v>Droga simple posesión</v>
      </c>
      <c r="D33" s="14">
        <f>CONTENEDOR!AO23</f>
        <v>2</v>
      </c>
      <c r="E33" s="14">
        <f>CONTENEDOR!Z23</f>
        <v>59</v>
      </c>
      <c r="F33" s="14">
        <f t="shared" si="0"/>
        <v>61</v>
      </c>
      <c r="G33" s="15">
        <f t="shared" si="1"/>
        <v>1.7191331059944199E-3</v>
      </c>
    </row>
    <row r="34" spans="1:7" ht="20.100000000000001" customHeight="1" x14ac:dyDescent="0.3">
      <c r="A34" s="11"/>
      <c r="B34" s="12">
        <v>22</v>
      </c>
      <c r="C34" s="13" t="str">
        <f>CONTENEDOR!F29</f>
        <v>Golpes y heridas</v>
      </c>
      <c r="D34" s="14">
        <f>CONTENEDOR!AO29</f>
        <v>2986</v>
      </c>
      <c r="E34" s="14">
        <f>CONTENEDOR!Z29</f>
        <v>354</v>
      </c>
      <c r="F34" s="14">
        <f t="shared" si="0"/>
        <v>3340</v>
      </c>
      <c r="G34" s="15">
        <f t="shared" si="1"/>
        <v>9.4129583180678073E-2</v>
      </c>
    </row>
    <row r="35" spans="1:7" ht="20.100000000000001" customHeight="1" x14ac:dyDescent="0.3">
      <c r="A35" s="11"/>
      <c r="B35" s="12">
        <v>23</v>
      </c>
      <c r="C35" s="13" t="str">
        <f>CONTENEDOR!F36</f>
        <v xml:space="preserve">Ley de medio ambiente </v>
      </c>
      <c r="D35" s="14">
        <f>CONTENEDOR!AO36</f>
        <v>5</v>
      </c>
      <c r="E35" s="14">
        <f>CONTENEDOR!Z36</f>
        <v>3</v>
      </c>
      <c r="F35" s="14">
        <f t="shared" si="0"/>
        <v>8</v>
      </c>
      <c r="G35" s="15">
        <f t="shared" si="1"/>
        <v>2.25460079474678E-4</v>
      </c>
    </row>
    <row r="36" spans="1:7" ht="20.100000000000001" customHeight="1" x14ac:dyDescent="0.3">
      <c r="A36" s="11"/>
      <c r="B36" s="12">
        <v>24</v>
      </c>
      <c r="C36" s="13" t="str">
        <f>CONTENEDOR!F22</f>
        <v>Droga sanciones y circunstancias agravantes</v>
      </c>
      <c r="D36" s="14">
        <f>CONTENEDOR!AO22</f>
        <v>0</v>
      </c>
      <c r="E36" s="14">
        <f>CONTENEDOR!Z22</f>
        <v>20</v>
      </c>
      <c r="F36" s="14">
        <f t="shared" si="0"/>
        <v>20</v>
      </c>
      <c r="G36" s="15">
        <f t="shared" si="1"/>
        <v>5.6365019868669498E-4</v>
      </c>
    </row>
    <row r="37" spans="1:7" ht="20.100000000000001" customHeight="1" x14ac:dyDescent="0.3">
      <c r="A37" s="11"/>
      <c r="B37" s="12">
        <v>25</v>
      </c>
      <c r="C37" s="13" t="str">
        <f>CONTENEDOR!F15</f>
        <v>Crímenes y delitos de alta tecnología</v>
      </c>
      <c r="D37" s="14">
        <f>CONTENEDOR!AO15</f>
        <v>1097</v>
      </c>
      <c r="E37" s="14">
        <f>CONTENEDOR!Z15</f>
        <v>33</v>
      </c>
      <c r="F37" s="14">
        <f t="shared" si="0"/>
        <v>1130</v>
      </c>
      <c r="G37" s="15">
        <f t="shared" si="1"/>
        <v>3.1846236225798269E-2</v>
      </c>
    </row>
    <row r="38" spans="1:7" ht="20.100000000000001" customHeight="1" x14ac:dyDescent="0.3">
      <c r="A38" s="11"/>
      <c r="B38" s="12">
        <v>26</v>
      </c>
      <c r="C38" s="13" t="str">
        <f>CONTENEDOR!F34</f>
        <v xml:space="preserve">Ley de derechos de autor </v>
      </c>
      <c r="D38" s="14">
        <f>CONTENEDOR!AO34</f>
        <v>0</v>
      </c>
      <c r="E38" s="14">
        <f>CONTENEDOR!Z34</f>
        <v>0</v>
      </c>
      <c r="F38" s="14">
        <f t="shared" si="0"/>
        <v>0</v>
      </c>
      <c r="G38" s="15">
        <f t="shared" si="1"/>
        <v>0</v>
      </c>
    </row>
    <row r="39" spans="1:7" ht="20.100000000000001" customHeight="1" x14ac:dyDescent="0.3">
      <c r="A39" s="11"/>
      <c r="B39" s="12">
        <v>27</v>
      </c>
      <c r="C39" s="13" t="str">
        <f>CONTENEDOR!F18</f>
        <v>Desfalco</v>
      </c>
      <c r="D39" s="14">
        <f>CONTENEDOR!AO18</f>
        <v>0</v>
      </c>
      <c r="E39" s="14">
        <f>CONTENEDOR!Z18</f>
        <v>0</v>
      </c>
      <c r="F39" s="14">
        <f t="shared" si="0"/>
        <v>0</v>
      </c>
      <c r="G39" s="15">
        <f t="shared" si="1"/>
        <v>0</v>
      </c>
    </row>
    <row r="40" spans="1:7" ht="20.100000000000001" customHeight="1" x14ac:dyDescent="0.3">
      <c r="A40" s="11"/>
      <c r="B40" s="12">
        <v>28</v>
      </c>
      <c r="C40" s="13" t="str">
        <f>CONTENEDOR!F31</f>
        <v>Incendio</v>
      </c>
      <c r="D40" s="14">
        <f>CONTENEDOR!AO31</f>
        <v>80</v>
      </c>
      <c r="E40" s="14">
        <f>CONTENEDOR!Z31</f>
        <v>15</v>
      </c>
      <c r="F40" s="14">
        <f t="shared" si="0"/>
        <v>95</v>
      </c>
      <c r="G40" s="15">
        <f t="shared" si="1"/>
        <v>2.6773384437618016E-3</v>
      </c>
    </row>
    <row r="41" spans="1:7" ht="20.100000000000001" customHeight="1" x14ac:dyDescent="0.3">
      <c r="A41" s="11"/>
      <c r="B41" s="12">
        <v>29</v>
      </c>
      <c r="C41" s="13" t="str">
        <f>CONTENEDOR!F40</f>
        <v>Otros</v>
      </c>
      <c r="D41" s="14">
        <f>CONTENEDOR!AO40</f>
        <v>2002</v>
      </c>
      <c r="E41" s="14">
        <f>CONTENEDOR!Z40</f>
        <v>375</v>
      </c>
      <c r="F41" s="14">
        <f t="shared" si="0"/>
        <v>2377</v>
      </c>
      <c r="G41" s="15">
        <f t="shared" si="1"/>
        <v>6.69898261139137E-2</v>
      </c>
    </row>
    <row r="42" spans="1:7" ht="20.100000000000001" customHeight="1" x14ac:dyDescent="0.3">
      <c r="A42" s="11"/>
      <c r="B42" s="12">
        <v>30</v>
      </c>
      <c r="C42" s="13" t="str">
        <f>CONTENEDOR!F32</f>
        <v>Incesto</v>
      </c>
      <c r="D42" s="14">
        <f>CONTENEDOR!AO32</f>
        <v>15</v>
      </c>
      <c r="E42" s="14">
        <f>CONTENEDOR!Z32</f>
        <v>5</v>
      </c>
      <c r="F42" s="14">
        <f t="shared" si="0"/>
        <v>20</v>
      </c>
      <c r="G42" s="15">
        <f t="shared" si="1"/>
        <v>5.6365019868669498E-4</v>
      </c>
    </row>
    <row r="43" spans="1:7" ht="20.100000000000001" customHeight="1" x14ac:dyDescent="0.3">
      <c r="A43" s="11"/>
      <c r="B43" s="12">
        <v>31</v>
      </c>
      <c r="C43" s="13" t="str">
        <f>CONTENEDOR!F33</f>
        <v>Lavado de activo</v>
      </c>
      <c r="D43" s="14">
        <f>CONTENEDOR!AO33</f>
        <v>6</v>
      </c>
      <c r="E43" s="14">
        <f>CONTENEDOR!Z33</f>
        <v>0</v>
      </c>
      <c r="F43" s="14">
        <f t="shared" si="0"/>
        <v>6</v>
      </c>
      <c r="G43" s="15">
        <f t="shared" si="1"/>
        <v>1.6909505960600852E-4</v>
      </c>
    </row>
    <row r="44" spans="1:7" ht="20.100000000000001" customHeight="1" x14ac:dyDescent="0.3">
      <c r="A44" s="11"/>
      <c r="B44" s="12">
        <v>32</v>
      </c>
      <c r="C44" s="13" t="str">
        <f>CONTENEDOR!F39</f>
        <v>Ley general de salud</v>
      </c>
      <c r="D44" s="14">
        <f>CONTENEDOR!AO39</f>
        <v>12</v>
      </c>
      <c r="E44" s="14">
        <f>CONTENEDOR!Z39</f>
        <v>0</v>
      </c>
      <c r="F44" s="14">
        <f t="shared" si="0"/>
        <v>12</v>
      </c>
      <c r="G44" s="15">
        <f t="shared" si="1"/>
        <v>3.3819011921201703E-4</v>
      </c>
    </row>
    <row r="45" spans="1:7" ht="20.100000000000001" customHeight="1" x14ac:dyDescent="0.3">
      <c r="A45" s="11"/>
      <c r="B45" s="12">
        <v>33</v>
      </c>
      <c r="C45" s="13" t="str">
        <f>CONTENEDOR!F47</f>
        <v>Seducción</v>
      </c>
      <c r="D45" s="14">
        <f>CONTENEDOR!AO47</f>
        <v>8</v>
      </c>
      <c r="E45" s="14">
        <f>CONTENEDOR!Z47</f>
        <v>9</v>
      </c>
      <c r="F45" s="14">
        <f t="shared" ref="F45:F64" si="2">SUM(D45:E45)</f>
        <v>17</v>
      </c>
      <c r="G45" s="15">
        <f t="shared" si="1"/>
        <v>4.7910266888369081E-4</v>
      </c>
    </row>
    <row r="46" spans="1:7" ht="20.100000000000001" customHeight="1" x14ac:dyDescent="0.3">
      <c r="A46" s="11"/>
      <c r="B46" s="12">
        <v>34</v>
      </c>
      <c r="C46" s="13" t="str">
        <f>CONTENEDOR!F37</f>
        <v>Ley de tránsito</v>
      </c>
      <c r="D46" s="14">
        <f>CONTENEDOR!AO37</f>
        <v>6</v>
      </c>
      <c r="E46" s="14">
        <f>CONTENEDOR!Z37</f>
        <v>2</v>
      </c>
      <c r="F46" s="14">
        <f t="shared" si="2"/>
        <v>8</v>
      </c>
      <c r="G46" s="15">
        <f t="shared" si="1"/>
        <v>2.25460079474678E-4</v>
      </c>
    </row>
    <row r="47" spans="1:7" ht="20.100000000000001" customHeight="1" x14ac:dyDescent="0.3">
      <c r="A47" s="11"/>
      <c r="B47" s="12">
        <v>35</v>
      </c>
      <c r="C47" s="13" t="str">
        <f>CONTENEDOR!F41</f>
        <v>Porte y tenencia de armas</v>
      </c>
      <c r="D47" s="14">
        <f>CONTENEDOR!AO41</f>
        <v>197</v>
      </c>
      <c r="E47" s="14">
        <f>CONTENEDOR!Z41</f>
        <v>36</v>
      </c>
      <c r="F47" s="14">
        <f t="shared" si="2"/>
        <v>233</v>
      </c>
      <c r="G47" s="15">
        <f t="shared" si="1"/>
        <v>6.5665248146999974E-3</v>
      </c>
    </row>
    <row r="48" spans="1:7" ht="20.100000000000001" customHeight="1" x14ac:dyDescent="0.3">
      <c r="A48" s="11"/>
      <c r="B48" s="12">
        <v>36</v>
      </c>
      <c r="C48" s="13" t="str">
        <f>CONTENEDOR!F45</f>
        <v>Robo simple</v>
      </c>
      <c r="D48" s="14">
        <f>CONTENEDOR!AO45</f>
        <v>1924</v>
      </c>
      <c r="E48" s="14">
        <f>CONTENEDOR!Z45</f>
        <v>625</v>
      </c>
      <c r="F48" s="14">
        <f t="shared" si="2"/>
        <v>2549</v>
      </c>
      <c r="G48" s="15">
        <f t="shared" si="1"/>
        <v>7.1837217822619287E-2</v>
      </c>
    </row>
    <row r="49" spans="1:7" ht="20.100000000000001" customHeight="1" x14ac:dyDescent="0.3">
      <c r="A49" s="11"/>
      <c r="B49" s="12">
        <v>37</v>
      </c>
      <c r="C49" s="13" t="str">
        <f>CONTENEDOR!F38</f>
        <v>Ley general de migración</v>
      </c>
      <c r="D49" s="14">
        <f>CONTENEDOR!AO38</f>
        <v>1</v>
      </c>
      <c r="E49" s="14">
        <f>CONTENEDOR!Z38</f>
        <v>1</v>
      </c>
      <c r="F49" s="14">
        <f t="shared" si="2"/>
        <v>2</v>
      </c>
      <c r="G49" s="15">
        <f t="shared" si="1"/>
        <v>5.6365019868669501E-5</v>
      </c>
    </row>
    <row r="50" spans="1:7" ht="20.100000000000001" customHeight="1" x14ac:dyDescent="0.3">
      <c r="A50" s="11"/>
      <c r="B50" s="12">
        <v>38</v>
      </c>
      <c r="C50" s="13" t="str">
        <f>CONTENEDOR!F53</f>
        <v>Tráfico ilícito de migrantes y trata de personas</v>
      </c>
      <c r="D50" s="14">
        <f>CONTENEDOR!AO53</f>
        <v>3</v>
      </c>
      <c r="E50" s="14">
        <f>CONTENEDOR!Z53</f>
        <v>0</v>
      </c>
      <c r="F50" s="14">
        <f t="shared" si="2"/>
        <v>3</v>
      </c>
      <c r="G50" s="15">
        <f t="shared" si="1"/>
        <v>8.4547529803004259E-5</v>
      </c>
    </row>
    <row r="51" spans="1:7" ht="20.100000000000001" customHeight="1" x14ac:dyDescent="0.3">
      <c r="A51" s="11"/>
      <c r="B51" s="12">
        <v>39</v>
      </c>
      <c r="C51" s="13" t="str">
        <f>CONTENEDOR!F50</f>
        <v>Tentativa de homicidio</v>
      </c>
      <c r="D51" s="14">
        <f>CONTENEDOR!AO50</f>
        <v>149</v>
      </c>
      <c r="E51" s="14">
        <f>CONTENEDOR!Z50</f>
        <v>32</v>
      </c>
      <c r="F51" s="14">
        <f t="shared" si="2"/>
        <v>181</v>
      </c>
      <c r="G51" s="15">
        <f t="shared" si="1"/>
        <v>5.1010342981145903E-3</v>
      </c>
    </row>
    <row r="52" spans="1:7" ht="20.100000000000001" customHeight="1" x14ac:dyDescent="0.3">
      <c r="A52" s="11"/>
      <c r="B52" s="12">
        <v>40</v>
      </c>
      <c r="C52" s="13" t="str">
        <f>CONTENEDOR!F35</f>
        <v>Ley de electricidad</v>
      </c>
      <c r="D52" s="14">
        <f>CONTENEDOR!AO35</f>
        <v>0</v>
      </c>
      <c r="E52" s="14">
        <f>CONTENEDOR!Z35</f>
        <v>0</v>
      </c>
      <c r="F52" s="14">
        <f t="shared" si="2"/>
        <v>0</v>
      </c>
      <c r="G52" s="15">
        <f t="shared" si="1"/>
        <v>0</v>
      </c>
    </row>
    <row r="53" spans="1:7" ht="20.100000000000001" customHeight="1" x14ac:dyDescent="0.3">
      <c r="A53" s="11"/>
      <c r="B53" s="12">
        <v>41</v>
      </c>
      <c r="C53" s="13" t="str">
        <f>CONTENEDOR!F43</f>
        <v>Rebelión</v>
      </c>
      <c r="D53" s="14">
        <f>CONTENEDOR!AO43</f>
        <v>1</v>
      </c>
      <c r="E53" s="14">
        <f>CONTENEDOR!Z43</f>
        <v>1</v>
      </c>
      <c r="F53" s="14">
        <f t="shared" si="2"/>
        <v>2</v>
      </c>
      <c r="G53" s="15">
        <f t="shared" si="1"/>
        <v>5.6365019868669501E-5</v>
      </c>
    </row>
    <row r="54" spans="1:7" ht="20.100000000000001" customHeight="1" x14ac:dyDescent="0.3">
      <c r="A54" s="11"/>
      <c r="B54" s="12">
        <v>42</v>
      </c>
      <c r="C54" s="13" t="str">
        <f>CONTENEDOR!F48</f>
        <v>Tentativa de asesinato</v>
      </c>
      <c r="D54" s="14">
        <f>CONTENEDOR!AO48</f>
        <v>7</v>
      </c>
      <c r="E54" s="14">
        <f>CONTENEDOR!Z48</f>
        <v>5</v>
      </c>
      <c r="F54" s="14">
        <f t="shared" si="2"/>
        <v>12</v>
      </c>
      <c r="G54" s="15">
        <f t="shared" si="1"/>
        <v>3.3819011921201703E-4</v>
      </c>
    </row>
    <row r="55" spans="1:7" ht="20.100000000000001" customHeight="1" x14ac:dyDescent="0.3">
      <c r="A55" s="11"/>
      <c r="B55" s="12">
        <v>43</v>
      </c>
      <c r="C55" s="13" t="str">
        <f>CONTENEDOR!F44</f>
        <v>Robo calificado</v>
      </c>
      <c r="D55" s="14">
        <f>CONTENEDOR!AO44</f>
        <v>6785</v>
      </c>
      <c r="E55" s="14">
        <f>CONTENEDOR!Z44</f>
        <v>1738</v>
      </c>
      <c r="F55" s="14">
        <f t="shared" si="2"/>
        <v>8523</v>
      </c>
      <c r="G55" s="15">
        <f t="shared" si="1"/>
        <v>0.2401995321703351</v>
      </c>
    </row>
    <row r="56" spans="1:7" ht="20.100000000000001" customHeight="1" x14ac:dyDescent="0.3">
      <c r="A56" s="11"/>
      <c r="B56" s="12">
        <v>44</v>
      </c>
      <c r="C56" s="13" t="str">
        <f>CONTENEDOR!F46</f>
        <v>Secuestro</v>
      </c>
      <c r="D56" s="14">
        <f>CONTENEDOR!AO46</f>
        <v>14</v>
      </c>
      <c r="E56" s="14">
        <f>CONTENEDOR!Z46</f>
        <v>4</v>
      </c>
      <c r="F56" s="14">
        <f t="shared" si="2"/>
        <v>18</v>
      </c>
      <c r="G56" s="15">
        <f t="shared" si="1"/>
        <v>5.072851788180255E-4</v>
      </c>
    </row>
    <row r="57" spans="1:7" ht="20.100000000000001" customHeight="1" x14ac:dyDescent="0.3">
      <c r="A57" s="11"/>
      <c r="B57" s="12">
        <v>45</v>
      </c>
      <c r="C57" s="13" t="str">
        <f>CONTENEDOR!F30</f>
        <v>Homicidio</v>
      </c>
      <c r="D57" s="14">
        <f>CONTENEDOR!AO30</f>
        <v>326</v>
      </c>
      <c r="E57" s="14">
        <f>CONTENEDOR!Z30</f>
        <v>51</v>
      </c>
      <c r="F57" s="14">
        <f t="shared" si="2"/>
        <v>377</v>
      </c>
      <c r="G57" s="15">
        <f t="shared" si="1"/>
        <v>1.0624806245244202E-2</v>
      </c>
    </row>
    <row r="58" spans="1:7" ht="20.100000000000001" customHeight="1" x14ac:dyDescent="0.3">
      <c r="A58" s="11"/>
      <c r="B58" s="12">
        <v>46</v>
      </c>
      <c r="C58" s="13" t="str">
        <f>CONTENEDOR!F42</f>
        <v xml:space="preserve">Propiedad industrial </v>
      </c>
      <c r="D58" s="14">
        <f>CONTENEDOR!AO42</f>
        <v>13</v>
      </c>
      <c r="E58" s="14">
        <f>CONTENEDOR!Z42</f>
        <v>1</v>
      </c>
      <c r="F58" s="14">
        <f t="shared" si="2"/>
        <v>14</v>
      </c>
      <c r="G58" s="15">
        <f t="shared" si="1"/>
        <v>3.9455513908068652E-4</v>
      </c>
    </row>
    <row r="59" spans="1:7" ht="20.100000000000001" customHeight="1" x14ac:dyDescent="0.3">
      <c r="A59" s="11"/>
      <c r="B59" s="12">
        <v>47</v>
      </c>
      <c r="C59" s="13" t="str">
        <f>CONTENEDOR!F49</f>
        <v>Tentativa de estupro</v>
      </c>
      <c r="D59" s="14">
        <f>CONTENEDOR!AO49</f>
        <v>0</v>
      </c>
      <c r="E59" s="14">
        <f>CONTENEDOR!Z49</f>
        <v>8</v>
      </c>
      <c r="F59" s="14">
        <f t="shared" si="2"/>
        <v>8</v>
      </c>
      <c r="G59" s="15">
        <f t="shared" si="1"/>
        <v>2.25460079474678E-4</v>
      </c>
    </row>
    <row r="60" spans="1:7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CONTENEDOR!AO52</f>
        <v>395</v>
      </c>
      <c r="E60" s="14">
        <f>CONTENEDOR!Z52</f>
        <v>31</v>
      </c>
      <c r="F60" s="14">
        <f t="shared" si="2"/>
        <v>426</v>
      </c>
      <c r="G60" s="15">
        <f t="shared" si="1"/>
        <v>1.2005749232026604E-2</v>
      </c>
    </row>
    <row r="61" spans="1:7" ht="20.100000000000001" customHeight="1" x14ac:dyDescent="0.3">
      <c r="A61" s="11"/>
      <c r="B61" s="12">
        <v>49</v>
      </c>
      <c r="C61" s="13" t="str">
        <f>CONTENEDOR!F51</f>
        <v>Tentativa de robo</v>
      </c>
      <c r="D61" s="14">
        <f>CONTENEDOR!AO51</f>
        <v>29</v>
      </c>
      <c r="E61" s="14">
        <f>CONTENEDOR!Z51</f>
        <v>51</v>
      </c>
      <c r="F61" s="14">
        <f t="shared" si="2"/>
        <v>80</v>
      </c>
      <c r="G61" s="15">
        <f t="shared" si="1"/>
        <v>2.2546007947467799E-3</v>
      </c>
    </row>
    <row r="62" spans="1:7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CONTENEDOR!AO54</f>
        <v>77</v>
      </c>
      <c r="E62" s="14">
        <f>CONTENEDOR!Z54</f>
        <v>58</v>
      </c>
      <c r="F62" s="14">
        <f t="shared" si="2"/>
        <v>135</v>
      </c>
      <c r="G62" s="15">
        <f t="shared" si="1"/>
        <v>3.8046388411351914E-3</v>
      </c>
    </row>
    <row r="63" spans="1:7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CONTENEDOR!AO55</f>
        <v>1079</v>
      </c>
      <c r="E63" s="14">
        <f>CONTENEDOR!Z55</f>
        <v>332</v>
      </c>
      <c r="F63" s="14">
        <f t="shared" si="2"/>
        <v>1411</v>
      </c>
      <c r="G63" s="15">
        <f t="shared" si="1"/>
        <v>3.9765521517346337E-2</v>
      </c>
    </row>
    <row r="64" spans="1:7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CONTENEDOR!AO56</f>
        <v>190</v>
      </c>
      <c r="E64" s="14">
        <f>CONTENEDOR!Z56</f>
        <v>559</v>
      </c>
      <c r="F64" s="14">
        <f t="shared" si="2"/>
        <v>749</v>
      </c>
      <c r="G64" s="15">
        <f t="shared" si="1"/>
        <v>2.1108699940816728E-2</v>
      </c>
    </row>
    <row r="65" spans="1:7" ht="20.100000000000001" customHeight="1" thickBot="1" x14ac:dyDescent="0.4">
      <c r="A65" s="11"/>
      <c r="B65" s="54" t="s">
        <v>2</v>
      </c>
      <c r="C65" s="39"/>
      <c r="D65" s="19">
        <f>SUM(D13:D64)</f>
        <v>29391</v>
      </c>
      <c r="E65" s="19">
        <f t="shared" ref="E65:F65" si="3">SUM(E13:E64)</f>
        <v>6092</v>
      </c>
      <c r="F65" s="19">
        <f t="shared" si="3"/>
        <v>35483</v>
      </c>
      <c r="G65" s="15">
        <f t="shared" si="1"/>
        <v>1</v>
      </c>
    </row>
    <row r="66" spans="1:7" x14ac:dyDescent="0.25">
      <c r="B66" s="51" t="s">
        <v>116</v>
      </c>
      <c r="C66" s="8"/>
    </row>
  </sheetData>
  <autoFilter ref="B12:G59">
    <sortState ref="B13:G66">
      <sortCondition descending="1" ref="F12:F61"/>
    </sortState>
  </autoFilter>
  <mergeCells count="5">
    <mergeCell ref="A5:I5"/>
    <mergeCell ref="A6:I6"/>
    <mergeCell ref="A7:I7"/>
    <mergeCell ref="A9:I9"/>
    <mergeCell ref="A10:I10"/>
  </mergeCells>
  <conditionalFormatting sqref="G13:G65"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{F9890A9F-96B4-47D3-A4A4-A91546E96D09}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{A2AAAF43-1739-4C35-B231-D5634601EE27}</x14:id>
        </ext>
      </extLst>
    </cfRule>
  </conditionalFormatting>
  <conditionalFormatting sqref="G13:G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{5A2C7753-0B42-4FF4-8A55-7A6F6E5A9B03}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{9D2C8E7B-E7F2-49B9-8C54-8F2168716D2B}</x14:id>
        </ext>
      </extLst>
    </cfRule>
  </conditionalFormatting>
  <conditionalFormatting sqref="G13:G65">
    <cfRule type="dataBar" priority="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{F82910C3-857A-42D1-9E69-403970F3FD3E}</x14:id>
        </ext>
      </extLst>
    </cfRule>
  </conditionalFormatting>
  <conditionalFormatting sqref="G13:G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{390CEA19-2F4A-4F0E-94EB-1E0D0B4C7EF8}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890A9F-96B4-47D3-A4A4-A91546E96D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AAAF43-1739-4C35-B231-D5634601EE2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G13:G65</xm:sqref>
        </x14:conditionalFormatting>
        <x14:conditionalFormatting xmlns:xm="http://schemas.microsoft.com/office/excel/2006/main">
          <x14:cfRule type="dataBar" id="{5A2C7753-0B42-4FF4-8A55-7A6F6E5A9B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2C8E7B-E7F2-49B9-8C54-8F2168716D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G13:G65</xm:sqref>
        </x14:conditionalFormatting>
        <x14:conditionalFormatting xmlns:xm="http://schemas.microsoft.com/office/excel/2006/main">
          <x14:cfRule type="dataBar" id="{F82910C3-857A-42D1-9E69-403970F3FD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G13:G65</xm:sqref>
        </x14:conditionalFormatting>
        <x14:conditionalFormatting xmlns:xm="http://schemas.microsoft.com/office/excel/2006/main">
          <x14:cfRule type="dataBar" id="{390CEA19-2F4A-4F0E-94EB-1E0D0B4C7E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G13:G64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66"/>
  <sheetViews>
    <sheetView topLeftCell="A52" workbookViewId="0"/>
  </sheetViews>
  <sheetFormatPr baseColWidth="10" defaultRowHeight="15" x14ac:dyDescent="0.25"/>
  <cols>
    <col min="1" max="1" width="11.140625" customWidth="1"/>
    <col min="2" max="2" width="4.7109375" customWidth="1"/>
    <col min="3" max="3" width="36" customWidth="1"/>
    <col min="4" max="4" width="16.85546875" customWidth="1"/>
    <col min="5" max="5" width="16" customWidth="1"/>
    <col min="6" max="6" width="14.5703125" customWidth="1"/>
    <col min="7" max="7" width="11.5703125" customWidth="1"/>
    <col min="8" max="8" width="12.28515625" customWidth="1"/>
    <col min="9" max="9" width="1.5703125" customWidth="1"/>
    <col min="12" max="12" width="11.5703125" customWidth="1"/>
    <col min="13" max="13" width="6.28515625" customWidth="1"/>
  </cols>
  <sheetData>
    <row r="5" spans="1:14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  <c r="K5" s="57"/>
      <c r="L5" s="57"/>
      <c r="M5" s="57"/>
    </row>
    <row r="6" spans="1:14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  <c r="K6" s="5"/>
      <c r="L6" s="5"/>
      <c r="M6" s="5"/>
    </row>
    <row r="7" spans="1:14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  <c r="K7" s="3"/>
      <c r="L7" s="3"/>
      <c r="M7" s="3"/>
    </row>
    <row r="8" spans="1:14" ht="15.75" x14ac:dyDescent="0.25"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ht="20.25" customHeight="1" x14ac:dyDescent="0.25">
      <c r="A9" s="87" t="s">
        <v>167</v>
      </c>
      <c r="B9" s="87"/>
      <c r="C9" s="87"/>
      <c r="D9" s="87"/>
      <c r="E9" s="87"/>
      <c r="F9" s="87"/>
      <c r="G9" s="87"/>
      <c r="H9" s="87"/>
      <c r="I9" s="87"/>
      <c r="J9" s="87"/>
      <c r="K9" s="58"/>
      <c r="L9" s="58"/>
      <c r="M9" s="58"/>
      <c r="N9" s="58"/>
    </row>
    <row r="10" spans="1:14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  <c r="K10" s="59"/>
      <c r="L10" s="59"/>
      <c r="M10" s="59"/>
    </row>
    <row r="11" spans="1:14" ht="18" thickBot="1" x14ac:dyDescent="0.4">
      <c r="C11" s="2"/>
      <c r="D11" s="2"/>
      <c r="E11" s="2"/>
      <c r="F11" s="2"/>
      <c r="G11" s="2"/>
    </row>
    <row r="12" spans="1:14" ht="40.5" customHeight="1" x14ac:dyDescent="0.35">
      <c r="B12" s="63" t="s">
        <v>1</v>
      </c>
      <c r="C12" s="22" t="str">
        <f>TITULOS!C12</f>
        <v>Delitos</v>
      </c>
      <c r="D12" s="62" t="s">
        <v>168</v>
      </c>
      <c r="E12" s="62" t="s">
        <v>11</v>
      </c>
      <c r="F12" s="62" t="s">
        <v>34</v>
      </c>
      <c r="G12" s="23" t="s">
        <v>51</v>
      </c>
      <c r="H12" s="24" t="str">
        <f>TITULOS!C14</f>
        <v>%</v>
      </c>
    </row>
    <row r="13" spans="1:14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CONTENEDOR!AH5</f>
        <v>50</v>
      </c>
      <c r="E13" s="14">
        <f>CONTENEDOR!O5</f>
        <v>52</v>
      </c>
      <c r="F13" s="14">
        <f>CONTENEDOR!W5</f>
        <v>45</v>
      </c>
      <c r="G13" s="14">
        <f t="shared" ref="G13:G44" si="0">SUM(D13:F13)</f>
        <v>147</v>
      </c>
      <c r="H13" s="15">
        <f>G13/$G$65</f>
        <v>1.6869405554280469E-2</v>
      </c>
    </row>
    <row r="14" spans="1:14" ht="20.100000000000001" customHeight="1" x14ac:dyDescent="0.3">
      <c r="A14" s="11"/>
      <c r="B14" s="12">
        <v>2</v>
      </c>
      <c r="C14" s="13" t="str">
        <f>CONTENEDOR!F8</f>
        <v>Amenazas</v>
      </c>
      <c r="D14" s="14">
        <f>CONTENEDOR!AH8</f>
        <v>150</v>
      </c>
      <c r="E14" s="14">
        <f>CONTENEDOR!O8</f>
        <v>408</v>
      </c>
      <c r="F14" s="14">
        <f>CONTENEDOR!W8</f>
        <v>339</v>
      </c>
      <c r="G14" s="14">
        <f t="shared" si="0"/>
        <v>897</v>
      </c>
      <c r="H14" s="15">
        <f t="shared" ref="H14:H65" si="1">G14/$G$65</f>
        <v>0.1029378012393849</v>
      </c>
    </row>
    <row r="15" spans="1:14" ht="20.100000000000001" customHeight="1" x14ac:dyDescent="0.3">
      <c r="A15" s="11"/>
      <c r="B15" s="12">
        <v>3</v>
      </c>
      <c r="C15" s="13" t="str">
        <f>CONTENEDOR!F6</f>
        <v>Acoso sexual</v>
      </c>
      <c r="D15" s="14">
        <f>CONTENEDOR!AH6</f>
        <v>6</v>
      </c>
      <c r="E15" s="14">
        <f>CONTENEDOR!O6</f>
        <v>6</v>
      </c>
      <c r="F15" s="14">
        <f>CONTENEDOR!W6</f>
        <v>5</v>
      </c>
      <c r="G15" s="14">
        <f t="shared" si="0"/>
        <v>17</v>
      </c>
      <c r="H15" s="15">
        <f t="shared" si="1"/>
        <v>1.9508836355290337E-3</v>
      </c>
    </row>
    <row r="16" spans="1:14" ht="20.100000000000001" customHeight="1" x14ac:dyDescent="0.3">
      <c r="A16" s="11"/>
      <c r="B16" s="12">
        <v>4</v>
      </c>
      <c r="C16" s="13" t="str">
        <f>CONTENEDOR!F7</f>
        <v>Agresión sexual</v>
      </c>
      <c r="D16" s="14">
        <f>CONTENEDOR!AH7</f>
        <v>66</v>
      </c>
      <c r="E16" s="14">
        <f>CONTENEDOR!O7</f>
        <v>53</v>
      </c>
      <c r="F16" s="14">
        <f>CONTENEDOR!W7</f>
        <v>14</v>
      </c>
      <c r="G16" s="14">
        <f t="shared" si="0"/>
        <v>133</v>
      </c>
      <c r="H16" s="15">
        <f t="shared" si="1"/>
        <v>1.5262795501491852E-2</v>
      </c>
    </row>
    <row r="17" spans="1:8" ht="20.100000000000001" customHeight="1" x14ac:dyDescent="0.3">
      <c r="A17" s="11"/>
      <c r="B17" s="12">
        <v>5</v>
      </c>
      <c r="C17" s="13" t="str">
        <f>CONTENEDOR!F9</f>
        <v>Asesinato</v>
      </c>
      <c r="D17" s="14">
        <f>CONTENEDOR!AH9</f>
        <v>10</v>
      </c>
      <c r="E17" s="14">
        <f>CONTENEDOR!O9</f>
        <v>5</v>
      </c>
      <c r="F17" s="14">
        <f>CONTENEDOR!W9</f>
        <v>4</v>
      </c>
      <c r="G17" s="14">
        <f t="shared" si="0"/>
        <v>19</v>
      </c>
      <c r="H17" s="15">
        <f t="shared" si="1"/>
        <v>2.180399357355979E-3</v>
      </c>
    </row>
    <row r="18" spans="1:8" ht="20.100000000000001" customHeight="1" x14ac:dyDescent="0.3">
      <c r="A18" s="11"/>
      <c r="B18" s="12">
        <v>6</v>
      </c>
      <c r="C18" s="13" t="str">
        <f>CONTENEDOR!F12</f>
        <v>Código menor NNA</v>
      </c>
      <c r="D18" s="14">
        <f>CONTENEDOR!AH12</f>
        <v>73</v>
      </c>
      <c r="E18" s="14">
        <f>CONTENEDOR!O12</f>
        <v>338</v>
      </c>
      <c r="F18" s="14">
        <f>CONTENEDOR!W12</f>
        <v>55</v>
      </c>
      <c r="G18" s="14">
        <f t="shared" si="0"/>
        <v>466</v>
      </c>
      <c r="H18" s="15">
        <f t="shared" si="1"/>
        <v>5.3477163185678217E-2</v>
      </c>
    </row>
    <row r="19" spans="1:8" ht="20.100000000000001" customHeight="1" x14ac:dyDescent="0.3">
      <c r="A19" s="11"/>
      <c r="B19" s="12">
        <v>7</v>
      </c>
      <c r="C19" s="13" t="str">
        <f>CONTENEDOR!F10</f>
        <v>Asociación de malhechores</v>
      </c>
      <c r="D19" s="14">
        <f>CONTENEDOR!AH10</f>
        <v>154</v>
      </c>
      <c r="E19" s="14">
        <f>CONTENEDOR!O10</f>
        <v>129</v>
      </c>
      <c r="F19" s="14">
        <f>CONTENEDOR!W10</f>
        <v>73</v>
      </c>
      <c r="G19" s="14">
        <f t="shared" si="0"/>
        <v>356</v>
      </c>
      <c r="H19" s="15">
        <f t="shared" si="1"/>
        <v>4.0853798485196234E-2</v>
      </c>
    </row>
    <row r="20" spans="1:8" ht="20.100000000000001" customHeight="1" x14ac:dyDescent="0.3">
      <c r="A20" s="11"/>
      <c r="B20" s="12">
        <v>8</v>
      </c>
      <c r="C20" s="13" t="str">
        <f>CONTENEDOR!F14</f>
        <v>Contrabando</v>
      </c>
      <c r="D20" s="14">
        <f>CONTENEDOR!AH14</f>
        <v>2</v>
      </c>
      <c r="E20" s="14">
        <f>CONTENEDOR!O14</f>
        <v>2</v>
      </c>
      <c r="F20" s="14">
        <f>CONTENEDOR!W14</f>
        <v>0</v>
      </c>
      <c r="G20" s="14">
        <f t="shared" si="0"/>
        <v>4</v>
      </c>
      <c r="H20" s="15">
        <f t="shared" si="1"/>
        <v>4.5903144365389031E-4</v>
      </c>
    </row>
    <row r="21" spans="1:8" ht="20.100000000000001" customHeight="1" x14ac:dyDescent="0.3">
      <c r="A21" s="11"/>
      <c r="B21" s="12">
        <v>9</v>
      </c>
      <c r="C21" s="13" t="str">
        <f>CONTENEDOR!F11</f>
        <v>Código del trabajo</v>
      </c>
      <c r="D21" s="14">
        <f>CONTENEDOR!AH11</f>
        <v>18</v>
      </c>
      <c r="E21" s="14">
        <f>CONTENEDOR!O11</f>
        <v>14</v>
      </c>
      <c r="F21" s="14">
        <f>CONTENEDOR!W11</f>
        <v>0</v>
      </c>
      <c r="G21" s="14">
        <f t="shared" si="0"/>
        <v>32</v>
      </c>
      <c r="H21" s="15">
        <f t="shared" si="1"/>
        <v>3.6722515492311225E-3</v>
      </c>
    </row>
    <row r="22" spans="1:8" ht="20.100000000000001" customHeight="1" x14ac:dyDescent="0.3">
      <c r="A22" s="11"/>
      <c r="B22" s="12">
        <v>10</v>
      </c>
      <c r="C22" s="13" t="str">
        <f>CONTENEDOR!F15</f>
        <v>Crímenes y delitos de alta tecnología</v>
      </c>
      <c r="D22" s="14">
        <f>CONTENEDOR!AH15</f>
        <v>30</v>
      </c>
      <c r="E22" s="14">
        <f>CONTENEDOR!O15</f>
        <v>58</v>
      </c>
      <c r="F22" s="14">
        <f>CONTENEDOR!W15</f>
        <v>4</v>
      </c>
      <c r="G22" s="14">
        <f t="shared" si="0"/>
        <v>92</v>
      </c>
      <c r="H22" s="15">
        <f t="shared" si="1"/>
        <v>1.0557723204039476E-2</v>
      </c>
    </row>
    <row r="23" spans="1:8" ht="20.100000000000001" customHeight="1" x14ac:dyDescent="0.3">
      <c r="A23" s="11"/>
      <c r="B23" s="12">
        <v>11</v>
      </c>
      <c r="C23" s="13" t="str">
        <f>CONTENEDOR!F13</f>
        <v>Complicidad</v>
      </c>
      <c r="D23" s="14">
        <f>CONTENEDOR!AH13</f>
        <v>14</v>
      </c>
      <c r="E23" s="14">
        <f>CONTENEDOR!O13</f>
        <v>0</v>
      </c>
      <c r="F23" s="14">
        <f>CONTENEDOR!W13</f>
        <v>4</v>
      </c>
      <c r="G23" s="14">
        <f t="shared" si="0"/>
        <v>18</v>
      </c>
      <c r="H23" s="15">
        <f t="shared" si="1"/>
        <v>2.0656414964425065E-3</v>
      </c>
    </row>
    <row r="24" spans="1:8" ht="20.100000000000001" customHeight="1" x14ac:dyDescent="0.3">
      <c r="A24" s="11"/>
      <c r="B24" s="12">
        <v>12</v>
      </c>
      <c r="C24" s="13" t="str">
        <f>CONTENEDOR!F23</f>
        <v>Droga simple posesión</v>
      </c>
      <c r="D24" s="14">
        <f>CONTENEDOR!AH23</f>
        <v>21</v>
      </c>
      <c r="E24" s="14">
        <f>CONTENEDOR!O23</f>
        <v>17</v>
      </c>
      <c r="F24" s="14">
        <f>CONTENEDOR!W23</f>
        <v>0</v>
      </c>
      <c r="G24" s="14">
        <f t="shared" si="0"/>
        <v>38</v>
      </c>
      <c r="H24" s="15">
        <f t="shared" si="1"/>
        <v>4.360798714711958E-3</v>
      </c>
    </row>
    <row r="25" spans="1:8" ht="20.100000000000001" customHeight="1" x14ac:dyDescent="0.3">
      <c r="A25" s="11"/>
      <c r="B25" s="12">
        <v>13</v>
      </c>
      <c r="C25" s="13" t="str">
        <f>CONTENEDOR!F21</f>
        <v>Droga distribución de droga</v>
      </c>
      <c r="D25" s="14">
        <f>CONTENEDOR!AH21</f>
        <v>156</v>
      </c>
      <c r="E25" s="14">
        <f>CONTENEDOR!O21</f>
        <v>73</v>
      </c>
      <c r="F25" s="14">
        <f>CONTENEDOR!W21</f>
        <v>0</v>
      </c>
      <c r="G25" s="14">
        <f t="shared" si="0"/>
        <v>229</v>
      </c>
      <c r="H25" s="15">
        <f t="shared" si="1"/>
        <v>2.6279550149185218E-2</v>
      </c>
    </row>
    <row r="26" spans="1:8" ht="20.100000000000001" customHeight="1" x14ac:dyDescent="0.3">
      <c r="A26" s="11"/>
      <c r="B26" s="12">
        <v>14</v>
      </c>
      <c r="C26" s="13" t="str">
        <f>CONTENEDOR!F19</f>
        <v>Droga sanciones y circunstancias agravantes</v>
      </c>
      <c r="D26" s="14">
        <f>CONTENEDOR!AH19</f>
        <v>4</v>
      </c>
      <c r="E26" s="14">
        <f>CONTENEDOR!O19</f>
        <v>8</v>
      </c>
      <c r="F26" s="14">
        <f>CONTENEDOR!W19</f>
        <v>0</v>
      </c>
      <c r="G26" s="14">
        <f t="shared" si="0"/>
        <v>12</v>
      </c>
      <c r="H26" s="15">
        <f t="shared" si="1"/>
        <v>1.377094330961671E-3</v>
      </c>
    </row>
    <row r="27" spans="1:8" ht="20.100000000000001" customHeight="1" x14ac:dyDescent="0.3">
      <c r="A27" s="11"/>
      <c r="B27" s="12">
        <v>15</v>
      </c>
      <c r="C27" s="13" t="str">
        <f>CONTENEDOR!F17</f>
        <v>Derechos humanos</v>
      </c>
      <c r="D27" s="14">
        <f>CONTENEDOR!AH17</f>
        <v>7</v>
      </c>
      <c r="E27" s="14">
        <f>CONTENEDOR!O17</f>
        <v>12</v>
      </c>
      <c r="F27" s="14">
        <f>CONTENEDOR!W17</f>
        <v>0</v>
      </c>
      <c r="G27" s="14">
        <f t="shared" si="0"/>
        <v>19</v>
      </c>
      <c r="H27" s="15">
        <f t="shared" si="1"/>
        <v>2.180399357355979E-3</v>
      </c>
    </row>
    <row r="28" spans="1:8" ht="20.100000000000001" customHeight="1" x14ac:dyDescent="0.3">
      <c r="A28" s="11"/>
      <c r="B28" s="12">
        <v>16</v>
      </c>
      <c r="C28" s="13" t="str">
        <f>CONTENEDOR!F26</f>
        <v>Envenenamiento</v>
      </c>
      <c r="D28" s="14">
        <f>CONTENEDOR!AH26</f>
        <v>2</v>
      </c>
      <c r="E28" s="14">
        <f>CONTENEDOR!O26</f>
        <v>7</v>
      </c>
      <c r="F28" s="14">
        <f>CONTENEDOR!W26</f>
        <v>3</v>
      </c>
      <c r="G28" s="14">
        <f t="shared" si="0"/>
        <v>12</v>
      </c>
      <c r="H28" s="15">
        <f t="shared" si="1"/>
        <v>1.377094330961671E-3</v>
      </c>
    </row>
    <row r="29" spans="1:8" ht="20.100000000000001" customHeight="1" x14ac:dyDescent="0.3">
      <c r="A29" s="11"/>
      <c r="B29" s="12">
        <v>17</v>
      </c>
      <c r="C29" s="13" t="str">
        <f>CONTENEDOR!F22</f>
        <v>Droga sanciones y circunstancias agravantes</v>
      </c>
      <c r="D29" s="14">
        <f>CONTENEDOR!AH22</f>
        <v>7</v>
      </c>
      <c r="E29" s="14">
        <f>CONTENEDOR!O22</f>
        <v>9</v>
      </c>
      <c r="F29" s="14">
        <f>CONTENEDOR!W22</f>
        <v>0</v>
      </c>
      <c r="G29" s="14">
        <f t="shared" si="0"/>
        <v>16</v>
      </c>
      <c r="H29" s="15">
        <f t="shared" si="1"/>
        <v>1.8361257746155612E-3</v>
      </c>
    </row>
    <row r="30" spans="1:8" ht="20.100000000000001" customHeight="1" x14ac:dyDescent="0.3">
      <c r="A30" s="11"/>
      <c r="B30" s="12">
        <v>18</v>
      </c>
      <c r="C30" s="13" t="str">
        <f>CONTENEDOR!F16</f>
        <v>Daños a la cosa ajena</v>
      </c>
      <c r="D30" s="14">
        <f>CONTENEDOR!AH16</f>
        <v>4</v>
      </c>
      <c r="E30" s="14">
        <f>CONTENEDOR!O16</f>
        <v>111</v>
      </c>
      <c r="F30" s="14">
        <f>CONTENEDOR!W16</f>
        <v>3</v>
      </c>
      <c r="G30" s="14">
        <f t="shared" si="0"/>
        <v>118</v>
      </c>
      <c r="H30" s="15">
        <f t="shared" si="1"/>
        <v>1.3541427587789763E-2</v>
      </c>
    </row>
    <row r="31" spans="1:8" ht="20.100000000000001" customHeight="1" x14ac:dyDescent="0.3">
      <c r="A31" s="11"/>
      <c r="B31" s="12">
        <v>19</v>
      </c>
      <c r="C31" s="13" t="str">
        <f>CONTENEDOR!F27</f>
        <v>Estafa</v>
      </c>
      <c r="D31" s="14">
        <f>CONTENEDOR!AH27</f>
        <v>33</v>
      </c>
      <c r="E31" s="14">
        <f>CONTENEDOR!O27</f>
        <v>26</v>
      </c>
      <c r="F31" s="14">
        <f>CONTENEDOR!W27</f>
        <v>19</v>
      </c>
      <c r="G31" s="14">
        <f t="shared" si="0"/>
        <v>78</v>
      </c>
      <c r="H31" s="15">
        <f t="shared" si="1"/>
        <v>8.9511131512508609E-3</v>
      </c>
    </row>
    <row r="32" spans="1:8" ht="20.100000000000001" customHeight="1" x14ac:dyDescent="0.3">
      <c r="A32" s="11"/>
      <c r="B32" s="12">
        <v>20</v>
      </c>
      <c r="C32" s="13" t="str">
        <f>CONTENEDOR!F35</f>
        <v>Ley de electricidad</v>
      </c>
      <c r="D32" s="14">
        <f>CONTENEDOR!AH35</f>
        <v>1</v>
      </c>
      <c r="E32" s="14">
        <f>CONTENEDOR!O35</f>
        <v>0</v>
      </c>
      <c r="F32" s="14">
        <f>CONTENEDOR!W35</f>
        <v>0</v>
      </c>
      <c r="G32" s="14">
        <f t="shared" si="0"/>
        <v>1</v>
      </c>
      <c r="H32" s="15">
        <f t="shared" si="1"/>
        <v>1.1475786091347258E-4</v>
      </c>
    </row>
    <row r="33" spans="1:8" ht="20.100000000000001" customHeight="1" x14ac:dyDescent="0.3">
      <c r="A33" s="11"/>
      <c r="B33" s="12">
        <v>21</v>
      </c>
      <c r="C33" s="13" t="str">
        <f>CONTENEDOR!F25</f>
        <v>Droga uso y tráfico</v>
      </c>
      <c r="D33" s="14">
        <f>CONTENEDOR!AH25</f>
        <v>22</v>
      </c>
      <c r="E33" s="14">
        <f>CONTENEDOR!O25</f>
        <v>3</v>
      </c>
      <c r="F33" s="14">
        <f>CONTENEDOR!W25</f>
        <v>28</v>
      </c>
      <c r="G33" s="14">
        <f t="shared" si="0"/>
        <v>53</v>
      </c>
      <c r="H33" s="15">
        <f t="shared" si="1"/>
        <v>6.0821666284140465E-3</v>
      </c>
    </row>
    <row r="34" spans="1:8" ht="20.100000000000001" customHeight="1" x14ac:dyDescent="0.3">
      <c r="A34" s="11"/>
      <c r="B34" s="12">
        <v>22</v>
      </c>
      <c r="C34" s="13" t="str">
        <f>CONTENEDOR!F30</f>
        <v>Homicidio</v>
      </c>
      <c r="D34" s="14">
        <f>CONTENEDOR!AH30</f>
        <v>56</v>
      </c>
      <c r="E34" s="14">
        <f>CONTENEDOR!O30</f>
        <v>44</v>
      </c>
      <c r="F34" s="14">
        <f>CONTENEDOR!W30</f>
        <v>15</v>
      </c>
      <c r="G34" s="14">
        <f t="shared" si="0"/>
        <v>115</v>
      </c>
      <c r="H34" s="15">
        <f t="shared" si="1"/>
        <v>1.3197154005049345E-2</v>
      </c>
    </row>
    <row r="35" spans="1:8" ht="20.100000000000001" customHeight="1" x14ac:dyDescent="0.3">
      <c r="A35" s="11"/>
      <c r="B35" s="12">
        <v>23</v>
      </c>
      <c r="C35" s="13" t="str">
        <f>CONTENEDOR!F20</f>
        <v>Droga delitos y sanciones</v>
      </c>
      <c r="D35" s="14">
        <f>CONTENEDOR!AH20</f>
        <v>5</v>
      </c>
      <c r="E35" s="14">
        <f>CONTENEDOR!O20</f>
        <v>0</v>
      </c>
      <c r="F35" s="14">
        <f>CONTENEDOR!W20</f>
        <v>0</v>
      </c>
      <c r="G35" s="14">
        <f t="shared" si="0"/>
        <v>5</v>
      </c>
      <c r="H35" s="15">
        <f t="shared" si="1"/>
        <v>5.7378930456736287E-4</v>
      </c>
    </row>
    <row r="36" spans="1:8" ht="20.100000000000001" customHeight="1" x14ac:dyDescent="0.3">
      <c r="A36" s="11"/>
      <c r="B36" s="12">
        <v>24</v>
      </c>
      <c r="C36" s="13" t="str">
        <f>CONTENEDOR!F24</f>
        <v xml:space="preserve">Droga traficante de droga </v>
      </c>
      <c r="D36" s="14">
        <f>CONTENEDOR!AH24</f>
        <v>95</v>
      </c>
      <c r="E36" s="14">
        <f>CONTENEDOR!O24</f>
        <v>67</v>
      </c>
      <c r="F36" s="14">
        <f>CONTENEDOR!W24</f>
        <v>0</v>
      </c>
      <c r="G36" s="14">
        <f t="shared" si="0"/>
        <v>162</v>
      </c>
      <c r="H36" s="15">
        <f t="shared" si="1"/>
        <v>1.8590773467982557E-2</v>
      </c>
    </row>
    <row r="37" spans="1:8" ht="20.100000000000001" customHeight="1" x14ac:dyDescent="0.3">
      <c r="A37" s="11"/>
      <c r="B37" s="12">
        <v>25</v>
      </c>
      <c r="C37" s="13" t="str">
        <f>CONTENEDOR!F18</f>
        <v>Desfalco</v>
      </c>
      <c r="D37" s="14">
        <f>CONTENEDOR!AH18</f>
        <v>0</v>
      </c>
      <c r="E37" s="14">
        <f>CONTENEDOR!O18</f>
        <v>0</v>
      </c>
      <c r="F37" s="14">
        <f>CONTENEDOR!W18</f>
        <v>0</v>
      </c>
      <c r="G37" s="14">
        <f t="shared" si="0"/>
        <v>0</v>
      </c>
      <c r="H37" s="15">
        <f t="shared" si="1"/>
        <v>0</v>
      </c>
    </row>
    <row r="38" spans="1:8" ht="20.100000000000001" customHeight="1" x14ac:dyDescent="0.3">
      <c r="A38" s="11"/>
      <c r="B38" s="12">
        <v>26</v>
      </c>
      <c r="C38" s="13" t="str">
        <f>CONTENEDOR!F28</f>
        <v>Falsificación</v>
      </c>
      <c r="D38" s="14">
        <f>CONTENEDOR!AH28</f>
        <v>8</v>
      </c>
      <c r="E38" s="14">
        <f>CONTENEDOR!O28</f>
        <v>25</v>
      </c>
      <c r="F38" s="14">
        <f>CONTENEDOR!W28</f>
        <v>9</v>
      </c>
      <c r="G38" s="14">
        <f t="shared" si="0"/>
        <v>42</v>
      </c>
      <c r="H38" s="15">
        <f t="shared" si="1"/>
        <v>4.819830158365848E-3</v>
      </c>
    </row>
    <row r="39" spans="1:8" ht="20.100000000000001" customHeight="1" x14ac:dyDescent="0.3">
      <c r="A39" s="11"/>
      <c r="B39" s="12">
        <v>27</v>
      </c>
      <c r="C39" s="13" t="str">
        <f>CONTENEDOR!F29</f>
        <v>Golpes y heridas</v>
      </c>
      <c r="D39" s="14">
        <f>CONTENEDOR!AH29</f>
        <v>137</v>
      </c>
      <c r="E39" s="14">
        <f>CONTENEDOR!O29</f>
        <v>246</v>
      </c>
      <c r="F39" s="14">
        <f>CONTENEDOR!W29</f>
        <v>38</v>
      </c>
      <c r="G39" s="14">
        <f t="shared" si="0"/>
        <v>421</v>
      </c>
      <c r="H39" s="15">
        <f t="shared" si="1"/>
        <v>4.8313059444571954E-2</v>
      </c>
    </row>
    <row r="40" spans="1:8" ht="20.100000000000001" customHeight="1" x14ac:dyDescent="0.3">
      <c r="A40" s="11"/>
      <c r="B40" s="12">
        <v>28</v>
      </c>
      <c r="C40" s="13" t="str">
        <f>CONTENEDOR!F38</f>
        <v>Ley general de migración</v>
      </c>
      <c r="D40" s="14">
        <f>CONTENEDOR!AH38</f>
        <v>1</v>
      </c>
      <c r="E40" s="14">
        <f>CONTENEDOR!O38</f>
        <v>0</v>
      </c>
      <c r="F40" s="14">
        <f>CONTENEDOR!W38</f>
        <v>0</v>
      </c>
      <c r="G40" s="14">
        <f t="shared" si="0"/>
        <v>1</v>
      </c>
      <c r="H40" s="15">
        <f t="shared" si="1"/>
        <v>1.1475786091347258E-4</v>
      </c>
    </row>
    <row r="41" spans="1:8" ht="20.100000000000001" customHeight="1" x14ac:dyDescent="0.3">
      <c r="A41" s="11"/>
      <c r="B41" s="12">
        <v>29</v>
      </c>
      <c r="C41" s="13" t="str">
        <f>CONTENEDOR!F41</f>
        <v>Porte y tenencia de armas</v>
      </c>
      <c r="D41" s="14">
        <f>CONTENEDOR!AH41</f>
        <v>22</v>
      </c>
      <c r="E41" s="14">
        <f>CONTENEDOR!O41</f>
        <v>17</v>
      </c>
      <c r="F41" s="14">
        <f>CONTENEDOR!W41</f>
        <v>9</v>
      </c>
      <c r="G41" s="14">
        <f t="shared" si="0"/>
        <v>48</v>
      </c>
      <c r="H41" s="15">
        <f t="shared" si="1"/>
        <v>5.5083773238466839E-3</v>
      </c>
    </row>
    <row r="42" spans="1:8" ht="20.100000000000001" customHeight="1" x14ac:dyDescent="0.3">
      <c r="A42" s="11"/>
      <c r="B42" s="12">
        <v>30</v>
      </c>
      <c r="C42" s="13" t="str">
        <f>CONTENEDOR!F43</f>
        <v>Rebelión</v>
      </c>
      <c r="D42" s="14">
        <f>CONTENEDOR!AH43</f>
        <v>1</v>
      </c>
      <c r="E42" s="14">
        <f>CONTENEDOR!O43</f>
        <v>0</v>
      </c>
      <c r="F42" s="14">
        <f>CONTENEDOR!W43</f>
        <v>0</v>
      </c>
      <c r="G42" s="14">
        <f t="shared" si="0"/>
        <v>1</v>
      </c>
      <c r="H42" s="15">
        <f t="shared" si="1"/>
        <v>1.1475786091347258E-4</v>
      </c>
    </row>
    <row r="43" spans="1:8" ht="20.100000000000001" customHeight="1" x14ac:dyDescent="0.3">
      <c r="A43" s="11"/>
      <c r="B43" s="12">
        <v>31</v>
      </c>
      <c r="C43" s="13" t="str">
        <f>CONTENEDOR!F34</f>
        <v xml:space="preserve">Ley de derechos de autor </v>
      </c>
      <c r="D43" s="14">
        <f>CONTENEDOR!AH34</f>
        <v>0</v>
      </c>
      <c r="E43" s="14">
        <f>CONTENEDOR!O34</f>
        <v>0</v>
      </c>
      <c r="F43" s="14">
        <f>CONTENEDOR!W34</f>
        <v>0</v>
      </c>
      <c r="G43" s="14">
        <f t="shared" si="0"/>
        <v>0</v>
      </c>
      <c r="H43" s="15">
        <f t="shared" si="1"/>
        <v>0</v>
      </c>
    </row>
    <row r="44" spans="1:8" ht="20.100000000000001" customHeight="1" x14ac:dyDescent="0.3">
      <c r="A44" s="11"/>
      <c r="B44" s="12">
        <v>32</v>
      </c>
      <c r="C44" s="13" t="str">
        <f>CONTENEDOR!F36</f>
        <v xml:space="preserve">Ley de medio ambiente </v>
      </c>
      <c r="D44" s="14">
        <f>CONTENEDOR!AH36</f>
        <v>0</v>
      </c>
      <c r="E44" s="14">
        <f>CONTENEDOR!O36</f>
        <v>9</v>
      </c>
      <c r="F44" s="14">
        <f>CONTENEDOR!W36</f>
        <v>1</v>
      </c>
      <c r="G44" s="14">
        <f t="shared" si="0"/>
        <v>10</v>
      </c>
      <c r="H44" s="15">
        <f t="shared" si="1"/>
        <v>1.1475786091347257E-3</v>
      </c>
    </row>
    <row r="45" spans="1:8" ht="20.100000000000001" customHeight="1" x14ac:dyDescent="0.3">
      <c r="A45" s="11"/>
      <c r="B45" s="12">
        <v>33</v>
      </c>
      <c r="C45" s="13" t="str">
        <f>CONTENEDOR!F40</f>
        <v>Otros</v>
      </c>
      <c r="D45" s="14">
        <f>CONTENEDOR!AH40</f>
        <v>212</v>
      </c>
      <c r="E45" s="14">
        <f>CONTENEDOR!O40</f>
        <v>433</v>
      </c>
      <c r="F45" s="14">
        <f>CONTENEDOR!W40</f>
        <v>8</v>
      </c>
      <c r="G45" s="14">
        <f t="shared" ref="G45:G64" si="2">SUM(D45:F45)</f>
        <v>653</v>
      </c>
      <c r="H45" s="15">
        <f t="shared" si="1"/>
        <v>7.493688317649759E-2</v>
      </c>
    </row>
    <row r="46" spans="1:8" ht="20.100000000000001" customHeight="1" x14ac:dyDescent="0.3">
      <c r="A46" s="11"/>
      <c r="B46" s="12">
        <v>34</v>
      </c>
      <c r="C46" s="13" t="str">
        <f>CONTENEDOR!F32</f>
        <v>Incesto</v>
      </c>
      <c r="D46" s="14">
        <f>CONTENEDOR!AH32</f>
        <v>5</v>
      </c>
      <c r="E46" s="14">
        <f>CONTENEDOR!O32</f>
        <v>0</v>
      </c>
      <c r="F46" s="14">
        <f>CONTENEDOR!W32</f>
        <v>2</v>
      </c>
      <c r="G46" s="14">
        <f t="shared" si="2"/>
        <v>7</v>
      </c>
      <c r="H46" s="15">
        <f t="shared" si="1"/>
        <v>8.03305026394308E-4</v>
      </c>
    </row>
    <row r="47" spans="1:8" ht="20.100000000000001" customHeight="1" x14ac:dyDescent="0.3">
      <c r="A47" s="11"/>
      <c r="B47" s="12">
        <v>35</v>
      </c>
      <c r="C47" s="13" t="str">
        <f>CONTENEDOR!F33</f>
        <v>Lavado de activo</v>
      </c>
      <c r="D47" s="14">
        <f>CONTENEDOR!AH33</f>
        <v>0</v>
      </c>
      <c r="E47" s="14">
        <f>CONTENEDOR!O33</f>
        <v>0</v>
      </c>
      <c r="F47" s="14">
        <f>CONTENEDOR!W33</f>
        <v>0</v>
      </c>
      <c r="G47" s="14">
        <f t="shared" si="2"/>
        <v>0</v>
      </c>
      <c r="H47" s="15">
        <f t="shared" si="1"/>
        <v>0</v>
      </c>
    </row>
    <row r="48" spans="1:8" ht="20.100000000000001" customHeight="1" x14ac:dyDescent="0.3">
      <c r="A48" s="11"/>
      <c r="B48" s="12">
        <v>36</v>
      </c>
      <c r="C48" s="13" t="str">
        <f>CONTENEDOR!F31</f>
        <v>Incendio</v>
      </c>
      <c r="D48" s="14">
        <f>CONTENEDOR!AH31</f>
        <v>7</v>
      </c>
      <c r="E48" s="14">
        <f>CONTENEDOR!O31</f>
        <v>16</v>
      </c>
      <c r="F48" s="14">
        <f>CONTENEDOR!W31</f>
        <v>7</v>
      </c>
      <c r="G48" s="14">
        <f t="shared" si="2"/>
        <v>30</v>
      </c>
      <c r="H48" s="15">
        <f t="shared" si="1"/>
        <v>3.442735827404177E-3</v>
      </c>
    </row>
    <row r="49" spans="1:8" ht="20.100000000000001" customHeight="1" x14ac:dyDescent="0.3">
      <c r="A49" s="11"/>
      <c r="B49" s="12">
        <v>37</v>
      </c>
      <c r="C49" s="13" t="str">
        <f>CONTENEDOR!F45</f>
        <v>Robo simple</v>
      </c>
      <c r="D49" s="14">
        <f>CONTENEDOR!AH45</f>
        <v>191</v>
      </c>
      <c r="E49" s="14">
        <f>CONTENEDOR!O45</f>
        <v>229</v>
      </c>
      <c r="F49" s="14">
        <f>CONTENEDOR!W45</f>
        <v>132</v>
      </c>
      <c r="G49" s="14">
        <f t="shared" si="2"/>
        <v>552</v>
      </c>
      <c r="H49" s="15">
        <f t="shared" si="1"/>
        <v>6.3346339224236867E-2</v>
      </c>
    </row>
    <row r="50" spans="1:8" ht="20.100000000000001" customHeight="1" x14ac:dyDescent="0.3">
      <c r="A50" s="11"/>
      <c r="B50" s="12">
        <v>38</v>
      </c>
      <c r="C50" s="13" t="str">
        <f>CONTENEDOR!F48</f>
        <v>Tentativa de asesinato</v>
      </c>
      <c r="D50" s="14">
        <f>CONTENEDOR!AH48</f>
        <v>13</v>
      </c>
      <c r="E50" s="14">
        <f>CONTENEDOR!O48</f>
        <v>15</v>
      </c>
      <c r="F50" s="14">
        <f>CONTENEDOR!W48</f>
        <v>2</v>
      </c>
      <c r="G50" s="14">
        <f t="shared" si="2"/>
        <v>30</v>
      </c>
      <c r="H50" s="15">
        <f t="shared" si="1"/>
        <v>3.442735827404177E-3</v>
      </c>
    </row>
    <row r="51" spans="1:8" ht="20.100000000000001" customHeight="1" x14ac:dyDescent="0.3">
      <c r="A51" s="11"/>
      <c r="B51" s="12">
        <v>39</v>
      </c>
      <c r="C51" s="13" t="str">
        <f>CONTENEDOR!F42</f>
        <v xml:space="preserve">Propiedad industrial </v>
      </c>
      <c r="D51" s="14">
        <f>CONTENEDOR!AH42</f>
        <v>2</v>
      </c>
      <c r="E51" s="14">
        <f>CONTENEDOR!O42</f>
        <v>26</v>
      </c>
      <c r="F51" s="14">
        <f>CONTENEDOR!W42</f>
        <v>0</v>
      </c>
      <c r="G51" s="14">
        <f t="shared" si="2"/>
        <v>28</v>
      </c>
      <c r="H51" s="15">
        <f t="shared" si="1"/>
        <v>3.213220105577232E-3</v>
      </c>
    </row>
    <row r="52" spans="1:8" ht="20.100000000000001" customHeight="1" x14ac:dyDescent="0.3">
      <c r="A52" s="11"/>
      <c r="B52" s="12">
        <v>40</v>
      </c>
      <c r="C52" s="13" t="str">
        <f>CONTENEDOR!F39</f>
        <v>Ley general de salud</v>
      </c>
      <c r="D52" s="14">
        <f>CONTENEDOR!AH39</f>
        <v>0</v>
      </c>
      <c r="E52" s="14">
        <f>CONTENEDOR!O39</f>
        <v>0</v>
      </c>
      <c r="F52" s="14">
        <f>CONTENEDOR!W39</f>
        <v>0</v>
      </c>
      <c r="G52" s="14">
        <f t="shared" si="2"/>
        <v>0</v>
      </c>
      <c r="H52" s="15">
        <f t="shared" si="1"/>
        <v>0</v>
      </c>
    </row>
    <row r="53" spans="1:8" ht="20.100000000000001" customHeight="1" x14ac:dyDescent="0.3">
      <c r="A53" s="11"/>
      <c r="B53" s="12">
        <v>41</v>
      </c>
      <c r="C53" s="13" t="str">
        <f>CONTENEDOR!F47</f>
        <v>Seducción</v>
      </c>
      <c r="D53" s="14">
        <f>CONTENEDOR!AH47</f>
        <v>3</v>
      </c>
      <c r="E53" s="14">
        <f>CONTENEDOR!O47</f>
        <v>1</v>
      </c>
      <c r="F53" s="14">
        <f>CONTENEDOR!W47</f>
        <v>0</v>
      </c>
      <c r="G53" s="14">
        <f t="shared" si="2"/>
        <v>4</v>
      </c>
      <c r="H53" s="15">
        <f t="shared" si="1"/>
        <v>4.5903144365389031E-4</v>
      </c>
    </row>
    <row r="54" spans="1:8" ht="20.100000000000001" customHeight="1" x14ac:dyDescent="0.3">
      <c r="A54" s="11"/>
      <c r="B54" s="12">
        <v>42</v>
      </c>
      <c r="C54" s="13" t="str">
        <f>CONTENEDOR!F46</f>
        <v>Secuestro</v>
      </c>
      <c r="D54" s="14">
        <f>CONTENEDOR!AH46</f>
        <v>2</v>
      </c>
      <c r="E54" s="14">
        <f>CONTENEDOR!O46</f>
        <v>4</v>
      </c>
      <c r="F54" s="14">
        <f>CONTENEDOR!W46</f>
        <v>0</v>
      </c>
      <c r="G54" s="14">
        <f t="shared" si="2"/>
        <v>6</v>
      </c>
      <c r="H54" s="15">
        <f t="shared" si="1"/>
        <v>6.8854716548083549E-4</v>
      </c>
    </row>
    <row r="55" spans="1:8" ht="20.100000000000001" customHeight="1" x14ac:dyDescent="0.3">
      <c r="A55" s="11"/>
      <c r="B55" s="12">
        <v>43</v>
      </c>
      <c r="C55" s="13" t="str">
        <f>CONTENEDOR!F37</f>
        <v>Ley de tránsito</v>
      </c>
      <c r="D55" s="14">
        <f>CONTENEDOR!AH37</f>
        <v>2</v>
      </c>
      <c r="E55" s="14">
        <f>CONTENEDOR!O37</f>
        <v>64</v>
      </c>
      <c r="F55" s="14">
        <f>CONTENEDOR!W37</f>
        <v>0</v>
      </c>
      <c r="G55" s="14">
        <f t="shared" si="2"/>
        <v>66</v>
      </c>
      <c r="H55" s="15">
        <f t="shared" si="1"/>
        <v>7.5740188202891899E-3</v>
      </c>
    </row>
    <row r="56" spans="1:8" ht="20.100000000000001" customHeight="1" x14ac:dyDescent="0.3">
      <c r="A56" s="11"/>
      <c r="B56" s="12">
        <v>44</v>
      </c>
      <c r="C56" s="13" t="str">
        <f>CONTENEDOR!F50</f>
        <v>Tentativa de homicidio</v>
      </c>
      <c r="D56" s="14">
        <f>CONTENEDOR!AH50</f>
        <v>49</v>
      </c>
      <c r="E56" s="14">
        <f>CONTENEDOR!O50</f>
        <v>37</v>
      </c>
      <c r="F56" s="14">
        <f>CONTENEDOR!W50</f>
        <v>5</v>
      </c>
      <c r="G56" s="14">
        <f t="shared" si="2"/>
        <v>91</v>
      </c>
      <c r="H56" s="15">
        <f t="shared" si="1"/>
        <v>1.0442965343126004E-2</v>
      </c>
    </row>
    <row r="57" spans="1:8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CONTENEDOR!AH49</f>
        <v>3</v>
      </c>
      <c r="E57" s="14">
        <f>CONTENEDOR!O49</f>
        <v>17</v>
      </c>
      <c r="F57" s="14">
        <f>CONTENEDOR!W49</f>
        <v>0</v>
      </c>
      <c r="G57" s="14">
        <f t="shared" si="2"/>
        <v>20</v>
      </c>
      <c r="H57" s="15">
        <f t="shared" si="1"/>
        <v>2.2951572182694515E-3</v>
      </c>
    </row>
    <row r="58" spans="1:8" ht="20.100000000000001" customHeight="1" x14ac:dyDescent="0.3">
      <c r="A58" s="11"/>
      <c r="B58" s="12">
        <v>46</v>
      </c>
      <c r="C58" s="13" t="str">
        <f>CONTENEDOR!F52</f>
        <v>Trabajo realizado y no pagado</v>
      </c>
      <c r="D58" s="14">
        <f>CONTENEDOR!AH52</f>
        <v>14</v>
      </c>
      <c r="E58" s="14">
        <f>CONTENEDOR!O52</f>
        <v>22</v>
      </c>
      <c r="F58" s="14">
        <f>CONTENEDOR!W52</f>
        <v>23</v>
      </c>
      <c r="G58" s="14">
        <f t="shared" si="2"/>
        <v>59</v>
      </c>
      <c r="H58" s="15">
        <f t="shared" si="1"/>
        <v>6.7707137938948815E-3</v>
      </c>
    </row>
    <row r="59" spans="1:8" ht="20.100000000000001" customHeight="1" x14ac:dyDescent="0.3">
      <c r="A59" s="11"/>
      <c r="B59" s="12">
        <v>47</v>
      </c>
      <c r="C59" s="13" t="str">
        <f>CONTENEDOR!F55</f>
        <v>Violencia contra la mujer</v>
      </c>
      <c r="D59" s="14">
        <f>CONTENEDOR!AH55</f>
        <v>262</v>
      </c>
      <c r="E59" s="14">
        <f>CONTENEDOR!O55</f>
        <v>246</v>
      </c>
      <c r="F59" s="14">
        <f>CONTENEDOR!W55</f>
        <v>37</v>
      </c>
      <c r="G59" s="14">
        <f t="shared" si="2"/>
        <v>545</v>
      </c>
      <c r="H59" s="15">
        <f t="shared" si="1"/>
        <v>6.2543034197842559E-2</v>
      </c>
    </row>
    <row r="60" spans="1:8" ht="20.100000000000001" customHeight="1" x14ac:dyDescent="0.3">
      <c r="A60" s="11"/>
      <c r="B60" s="12">
        <v>48</v>
      </c>
      <c r="C60" s="13" t="str">
        <f>CONTENEDOR!F44</f>
        <v>Robo calificado</v>
      </c>
      <c r="D60" s="14">
        <f>CONTENEDOR!AH44</f>
        <v>752</v>
      </c>
      <c r="E60" s="14">
        <f>CONTENEDOR!O44</f>
        <v>1175</v>
      </c>
      <c r="F60" s="14">
        <f>CONTENEDOR!W44</f>
        <v>126</v>
      </c>
      <c r="G60" s="14">
        <f t="shared" si="2"/>
        <v>2053</v>
      </c>
      <c r="H60" s="15">
        <f t="shared" si="1"/>
        <v>0.2355978884553592</v>
      </c>
    </row>
    <row r="61" spans="1:8" ht="20.100000000000001" customHeight="1" x14ac:dyDescent="0.3">
      <c r="A61" s="11"/>
      <c r="B61" s="12">
        <v>49</v>
      </c>
      <c r="C61" s="13" t="str">
        <f>CONTENEDOR!F51</f>
        <v>Tentativa de robo</v>
      </c>
      <c r="D61" s="14">
        <f>CONTENEDOR!AH51</f>
        <v>66</v>
      </c>
      <c r="E61" s="14">
        <f>CONTENEDOR!O51</f>
        <v>9</v>
      </c>
      <c r="F61" s="14">
        <f>CONTENEDOR!W51</f>
        <v>5</v>
      </c>
      <c r="G61" s="14">
        <f t="shared" si="2"/>
        <v>80</v>
      </c>
      <c r="H61" s="15">
        <f t="shared" si="1"/>
        <v>9.1806288730778059E-3</v>
      </c>
    </row>
    <row r="62" spans="1:8" ht="20.100000000000001" customHeight="1" x14ac:dyDescent="0.3">
      <c r="A62" s="11"/>
      <c r="B62" s="12">
        <v>50</v>
      </c>
      <c r="C62" s="13" t="str">
        <f>CONTENEDOR!F53</f>
        <v>Tráfico ilícito de migrantes y trata de personas</v>
      </c>
      <c r="D62" s="14">
        <f>CONTENEDOR!AH53</f>
        <v>0</v>
      </c>
      <c r="E62" s="14">
        <f>CONTENEDOR!O53</f>
        <v>8</v>
      </c>
      <c r="F62" s="14">
        <f>CONTENEDOR!W53</f>
        <v>0</v>
      </c>
      <c r="G62" s="14">
        <f t="shared" si="2"/>
        <v>8</v>
      </c>
      <c r="H62" s="15">
        <f t="shared" si="1"/>
        <v>9.1806288730778062E-4</v>
      </c>
    </row>
    <row r="63" spans="1:8" ht="20.100000000000001" customHeight="1" x14ac:dyDescent="0.3">
      <c r="A63" s="11"/>
      <c r="B63" s="12">
        <v>51</v>
      </c>
      <c r="C63" s="13" t="str">
        <f>CONTENEDOR!F54</f>
        <v>Violación sexual</v>
      </c>
      <c r="D63" s="14">
        <f>CONTENEDOR!AH54</f>
        <v>28</v>
      </c>
      <c r="E63" s="14">
        <f>CONTENEDOR!O54</f>
        <v>40</v>
      </c>
      <c r="F63" s="14">
        <f>CONTENEDOR!W54</f>
        <v>5</v>
      </c>
      <c r="G63" s="14">
        <f t="shared" si="2"/>
        <v>73</v>
      </c>
      <c r="H63" s="15">
        <f t="shared" si="1"/>
        <v>8.3773238466834984E-3</v>
      </c>
    </row>
    <row r="64" spans="1:8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CONTENEDOR!AH56</f>
        <v>269</v>
      </c>
      <c r="E64" s="14">
        <f>CONTENEDOR!O56</f>
        <v>360</v>
      </c>
      <c r="F64" s="14">
        <f>CONTENEDOR!W56</f>
        <v>218</v>
      </c>
      <c r="G64" s="14">
        <f t="shared" si="2"/>
        <v>847</v>
      </c>
      <c r="H64" s="15">
        <f t="shared" si="1"/>
        <v>9.7199908193711271E-2</v>
      </c>
    </row>
    <row r="65" spans="1:8" ht="20.100000000000001" customHeight="1" thickBot="1" x14ac:dyDescent="0.4">
      <c r="A65" s="11"/>
      <c r="B65" s="54" t="s">
        <v>2</v>
      </c>
      <c r="C65" s="39"/>
      <c r="D65" s="19">
        <f>SUM(D13:D64)</f>
        <v>3035</v>
      </c>
      <c r="E65" s="19">
        <f t="shared" ref="E65:G65" si="3">SUM(E13:E64)</f>
        <v>4441</v>
      </c>
      <c r="F65" s="19">
        <f t="shared" si="3"/>
        <v>1238</v>
      </c>
      <c r="G65" s="19">
        <f t="shared" si="3"/>
        <v>8714</v>
      </c>
      <c r="H65" s="16">
        <f t="shared" si="1"/>
        <v>1</v>
      </c>
    </row>
    <row r="66" spans="1:8" x14ac:dyDescent="0.25">
      <c r="B66" s="51" t="s">
        <v>116</v>
      </c>
      <c r="C66" s="8"/>
    </row>
  </sheetData>
  <autoFilter ref="B12:H59">
    <sortState ref="B13:H66">
      <sortCondition descending="1" ref="G12:G61"/>
    </sortState>
  </autoFilter>
  <mergeCells count="5">
    <mergeCell ref="A5:J5"/>
    <mergeCell ref="A6:J6"/>
    <mergeCell ref="A7:J7"/>
    <mergeCell ref="A9:J9"/>
    <mergeCell ref="A10:J10"/>
  </mergeCells>
  <conditionalFormatting sqref="H13:H65"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{3A8DA074-E1B0-45F2-A812-78319821E4C2}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{03F1CE35-71CF-4449-B020-2BCCFBB3E58C}</x14:id>
        </ext>
      </extLst>
    </cfRule>
  </conditionalFormatting>
  <conditionalFormatting sqref="H13:H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{1A764278-AF32-40F1-9F2D-7853AB38BC26}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{2C9504EA-6B81-47D5-B2F2-6ACF95A08D79}</x14:id>
        </ext>
      </extLst>
    </cfRule>
  </conditionalFormatting>
  <conditionalFormatting sqref="H13:H65">
    <cfRule type="dataBar" priority="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{BED6AD53-ECC3-431F-B87A-CB5F3B8881C2}</x14:id>
        </ext>
      </extLst>
    </cfRule>
  </conditionalFormatting>
  <conditionalFormatting sqref="H13:H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{6E0AB8DA-9B96-4EE9-9520-ACAA3E02634C}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8DA074-E1B0-45F2-A812-78319821E4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3F1CE35-71CF-4449-B020-2BCCFBB3E58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H13:H65</xm:sqref>
        </x14:conditionalFormatting>
        <x14:conditionalFormatting xmlns:xm="http://schemas.microsoft.com/office/excel/2006/main">
          <x14:cfRule type="dataBar" id="{1A764278-AF32-40F1-9F2D-7853AB38BC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9504EA-6B81-47D5-B2F2-6ACF95A08D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H13:H65</xm:sqref>
        </x14:conditionalFormatting>
        <x14:conditionalFormatting xmlns:xm="http://schemas.microsoft.com/office/excel/2006/main">
          <x14:cfRule type="dataBar" id="{BED6AD53-ECC3-431F-B87A-CB5F3B8881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H13:H65</xm:sqref>
        </x14:conditionalFormatting>
        <x14:conditionalFormatting xmlns:xm="http://schemas.microsoft.com/office/excel/2006/main">
          <x14:cfRule type="dataBar" id="{6E0AB8DA-9B96-4EE9-9520-ACAA3E0263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H13:H64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6"/>
  <sheetViews>
    <sheetView topLeftCell="A52" zoomScale="85" zoomScaleNormal="85" workbookViewId="0">
      <selection activeCell="D16" sqref="D16"/>
    </sheetView>
  </sheetViews>
  <sheetFormatPr baseColWidth="10" defaultRowHeight="15" x14ac:dyDescent="0.25"/>
  <cols>
    <col min="1" max="1" width="7.7109375" customWidth="1"/>
    <col min="2" max="2" width="4.7109375" customWidth="1"/>
    <col min="3" max="3" width="37.5703125" customWidth="1"/>
    <col min="4" max="4" width="17" customWidth="1"/>
    <col min="5" max="5" width="14.85546875" customWidth="1"/>
    <col min="6" max="6" width="12.7109375" customWidth="1"/>
    <col min="7" max="7" width="13.85546875" customWidth="1"/>
    <col min="8" max="8" width="11.5703125" customWidth="1"/>
    <col min="9" max="9" width="12.28515625" customWidth="1"/>
    <col min="10" max="10" width="1.5703125" customWidth="1"/>
    <col min="13" max="13" width="11.5703125" customWidth="1"/>
    <col min="14" max="14" width="6.28515625" customWidth="1"/>
  </cols>
  <sheetData>
    <row r="5" spans="1:15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  <c r="K5" s="57"/>
      <c r="L5" s="57"/>
      <c r="M5" s="57"/>
      <c r="N5" s="57"/>
    </row>
    <row r="6" spans="1:15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  <c r="K6" s="5"/>
      <c r="L6" s="5"/>
      <c r="M6" s="5"/>
      <c r="N6" s="5"/>
    </row>
    <row r="7" spans="1:15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  <c r="K7" s="3"/>
      <c r="L7" s="3"/>
      <c r="M7" s="3"/>
      <c r="N7" s="3"/>
    </row>
    <row r="8" spans="1:15" ht="15.75" x14ac:dyDescent="0.25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ht="20.25" customHeight="1" x14ac:dyDescent="0.25">
      <c r="A9" s="87" t="s">
        <v>169</v>
      </c>
      <c r="B9" s="87"/>
      <c r="C9" s="87"/>
      <c r="D9" s="87"/>
      <c r="E9" s="87"/>
      <c r="F9" s="87"/>
      <c r="G9" s="87"/>
      <c r="H9" s="87"/>
      <c r="I9" s="87"/>
      <c r="J9" s="87"/>
      <c r="K9" s="58"/>
      <c r="L9" s="58"/>
      <c r="M9" s="58"/>
      <c r="N9" s="58"/>
      <c r="O9" s="58"/>
    </row>
    <row r="10" spans="1:15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  <c r="K10" s="59"/>
      <c r="L10" s="59"/>
      <c r="M10" s="59"/>
      <c r="N10" s="59"/>
    </row>
    <row r="11" spans="1:15" ht="18" thickBot="1" x14ac:dyDescent="0.4">
      <c r="C11" s="2"/>
      <c r="D11" s="2"/>
      <c r="E11" s="2"/>
      <c r="F11" s="2"/>
      <c r="G11" s="2"/>
      <c r="H11" s="2"/>
    </row>
    <row r="12" spans="1:15" ht="50.25" customHeight="1" x14ac:dyDescent="0.35">
      <c r="B12" s="63" t="s">
        <v>1</v>
      </c>
      <c r="C12" s="22" t="str">
        <f>TITULOS!C12</f>
        <v>Delitos</v>
      </c>
      <c r="D12" s="62" t="s">
        <v>10</v>
      </c>
      <c r="E12" s="62" t="s">
        <v>14</v>
      </c>
      <c r="F12" s="62" t="s">
        <v>170</v>
      </c>
      <c r="G12" s="62" t="s">
        <v>48</v>
      </c>
      <c r="H12" s="23" t="s">
        <v>51</v>
      </c>
      <c r="I12" s="24" t="str">
        <f>TITULOS!C14</f>
        <v>%</v>
      </c>
    </row>
    <row r="13" spans="1:15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CONTENEDOR!M5</f>
        <v>10</v>
      </c>
      <c r="E13" s="14">
        <f>CONTENEDOR!R5</f>
        <v>45</v>
      </c>
      <c r="F13" s="14">
        <f>CONTENEDOR!X5</f>
        <v>82</v>
      </c>
      <c r="G13" s="14">
        <f>CONTENEDOR!AE5</f>
        <v>0</v>
      </c>
      <c r="H13" s="14">
        <f>SUM(D13:G13)</f>
        <v>137</v>
      </c>
      <c r="I13" s="15">
        <f>H13/$H$65</f>
        <v>2.2648371631674658E-2</v>
      </c>
    </row>
    <row r="14" spans="1:15" ht="20.100000000000001" customHeight="1" x14ac:dyDescent="0.3">
      <c r="A14" s="11"/>
      <c r="B14" s="12">
        <v>2</v>
      </c>
      <c r="C14" s="13" t="str">
        <f>CONTENEDOR!F8</f>
        <v>Amenazas</v>
      </c>
      <c r="D14" s="14">
        <f>CONTENEDOR!M8</f>
        <v>124</v>
      </c>
      <c r="E14" s="14">
        <f>CONTENEDOR!R8</f>
        <v>264</v>
      </c>
      <c r="F14" s="14">
        <f>CONTENEDOR!X8</f>
        <v>779</v>
      </c>
      <c r="G14" s="14">
        <f>CONTENEDOR!AE8</f>
        <v>1</v>
      </c>
      <c r="H14" s="14">
        <f t="shared" ref="H14:H63" si="0">SUM(D14:G14)</f>
        <v>1168</v>
      </c>
      <c r="I14" s="15">
        <f t="shared" ref="I14:I65" si="1">H14/$H$65</f>
        <v>0.19308976690362042</v>
      </c>
    </row>
    <row r="15" spans="1:15" ht="20.100000000000001" customHeight="1" x14ac:dyDescent="0.3">
      <c r="A15" s="11"/>
      <c r="B15" s="12">
        <v>3</v>
      </c>
      <c r="C15" s="13" t="str">
        <f>CONTENEDOR!F7</f>
        <v>Agresión sexual</v>
      </c>
      <c r="D15" s="14">
        <f>CONTENEDOR!M7</f>
        <v>7</v>
      </c>
      <c r="E15" s="14">
        <f>CONTENEDOR!R7</f>
        <v>0</v>
      </c>
      <c r="F15" s="14">
        <f>CONTENEDOR!X7</f>
        <v>17</v>
      </c>
      <c r="G15" s="14">
        <f>CONTENEDOR!AE7</f>
        <v>0</v>
      </c>
      <c r="H15" s="14">
        <f t="shared" si="0"/>
        <v>24</v>
      </c>
      <c r="I15" s="15">
        <f t="shared" si="1"/>
        <v>3.9675979500743922E-3</v>
      </c>
    </row>
    <row r="16" spans="1:15" ht="20.100000000000001" customHeight="1" x14ac:dyDescent="0.3">
      <c r="A16" s="11"/>
      <c r="B16" s="12">
        <v>4</v>
      </c>
      <c r="C16" s="13" t="str">
        <f>CONTENEDOR!F6</f>
        <v>Acoso sexual</v>
      </c>
      <c r="D16" s="14">
        <f>CONTENEDOR!M6</f>
        <v>0</v>
      </c>
      <c r="E16" s="14">
        <f>CONTENEDOR!R6</f>
        <v>0</v>
      </c>
      <c r="F16" s="14">
        <f>CONTENEDOR!X6</f>
        <v>5</v>
      </c>
      <c r="G16" s="14">
        <f>CONTENEDOR!AE6</f>
        <v>0</v>
      </c>
      <c r="H16" s="14">
        <f t="shared" si="0"/>
        <v>5</v>
      </c>
      <c r="I16" s="15">
        <f t="shared" si="1"/>
        <v>8.2658290626549838E-4</v>
      </c>
    </row>
    <row r="17" spans="1:9" ht="20.100000000000001" customHeight="1" x14ac:dyDescent="0.3">
      <c r="A17" s="11"/>
      <c r="B17" s="12">
        <v>5</v>
      </c>
      <c r="C17" s="13" t="str">
        <f>CONTENEDOR!F9</f>
        <v>Asesinato</v>
      </c>
      <c r="D17" s="14">
        <f>CONTENEDOR!M9</f>
        <v>0</v>
      </c>
      <c r="E17" s="14">
        <f>CONTENEDOR!R9</f>
        <v>4</v>
      </c>
      <c r="F17" s="14">
        <f>CONTENEDOR!X9</f>
        <v>2</v>
      </c>
      <c r="G17" s="14">
        <f>CONTENEDOR!AE9</f>
        <v>0</v>
      </c>
      <c r="H17" s="14">
        <f t="shared" si="0"/>
        <v>6</v>
      </c>
      <c r="I17" s="15">
        <f t="shared" si="1"/>
        <v>9.9189948751859805E-4</v>
      </c>
    </row>
    <row r="18" spans="1:9" ht="20.100000000000001" customHeight="1" x14ac:dyDescent="0.3">
      <c r="A18" s="11"/>
      <c r="B18" s="12">
        <v>6</v>
      </c>
      <c r="C18" s="13" t="str">
        <f>CONTENEDOR!F10</f>
        <v>Asociación de malhechores</v>
      </c>
      <c r="D18" s="14">
        <f>CONTENEDOR!M10</f>
        <v>13</v>
      </c>
      <c r="E18" s="14">
        <f>CONTENEDOR!R10</f>
        <v>1</v>
      </c>
      <c r="F18" s="14">
        <f>CONTENEDOR!X10</f>
        <v>157</v>
      </c>
      <c r="G18" s="14">
        <f>CONTENEDOR!AE10</f>
        <v>0</v>
      </c>
      <c r="H18" s="14">
        <f t="shared" si="0"/>
        <v>171</v>
      </c>
      <c r="I18" s="15">
        <f t="shared" si="1"/>
        <v>2.8269135394280047E-2</v>
      </c>
    </row>
    <row r="19" spans="1:9" ht="20.100000000000001" customHeight="1" x14ac:dyDescent="0.3">
      <c r="A19" s="11"/>
      <c r="B19" s="12">
        <v>7</v>
      </c>
      <c r="C19" s="13" t="str">
        <f>CONTENEDOR!F14</f>
        <v>Contrabando</v>
      </c>
      <c r="D19" s="14">
        <f>CONTENEDOR!M14</f>
        <v>0</v>
      </c>
      <c r="E19" s="14">
        <f>CONTENEDOR!R14</f>
        <v>0</v>
      </c>
      <c r="F19" s="14">
        <f>CONTENEDOR!X14</f>
        <v>0</v>
      </c>
      <c r="G19" s="14">
        <f>CONTENEDOR!AE14</f>
        <v>0</v>
      </c>
      <c r="H19" s="14">
        <f t="shared" si="0"/>
        <v>0</v>
      </c>
      <c r="I19" s="15">
        <f t="shared" si="1"/>
        <v>0</v>
      </c>
    </row>
    <row r="20" spans="1:9" ht="20.100000000000001" customHeight="1" x14ac:dyDescent="0.3">
      <c r="A20" s="11"/>
      <c r="B20" s="12">
        <v>8</v>
      </c>
      <c r="C20" s="13" t="str">
        <f>CONTENEDOR!F12</f>
        <v>Código menor NNA</v>
      </c>
      <c r="D20" s="14">
        <f>CONTENEDOR!M12</f>
        <v>22</v>
      </c>
      <c r="E20" s="14">
        <f>CONTENEDOR!R12</f>
        <v>2</v>
      </c>
      <c r="F20" s="14">
        <f>CONTENEDOR!X12</f>
        <v>120</v>
      </c>
      <c r="G20" s="14">
        <f>CONTENEDOR!AE12</f>
        <v>4</v>
      </c>
      <c r="H20" s="14">
        <f t="shared" si="0"/>
        <v>148</v>
      </c>
      <c r="I20" s="15">
        <f t="shared" si="1"/>
        <v>2.4466854025458753E-2</v>
      </c>
    </row>
    <row r="21" spans="1:9" ht="20.100000000000001" customHeight="1" x14ac:dyDescent="0.3">
      <c r="A21" s="11"/>
      <c r="B21" s="12">
        <v>9</v>
      </c>
      <c r="C21" s="13" t="str">
        <f>CONTENEDOR!F13</f>
        <v>Complicidad</v>
      </c>
      <c r="D21" s="14">
        <f>CONTENEDOR!M13</f>
        <v>0</v>
      </c>
      <c r="E21" s="14">
        <f>CONTENEDOR!R13</f>
        <v>0</v>
      </c>
      <c r="F21" s="14">
        <f>CONTENEDOR!X13</f>
        <v>2</v>
      </c>
      <c r="G21" s="14">
        <f>CONTENEDOR!AE13</f>
        <v>0</v>
      </c>
      <c r="H21" s="14">
        <f t="shared" si="0"/>
        <v>2</v>
      </c>
      <c r="I21" s="15">
        <f t="shared" si="1"/>
        <v>3.3063316250619935E-4</v>
      </c>
    </row>
    <row r="22" spans="1:9" ht="20.100000000000001" customHeight="1" x14ac:dyDescent="0.3">
      <c r="A22" s="11"/>
      <c r="B22" s="12">
        <v>10</v>
      </c>
      <c r="C22" s="13" t="str">
        <f>CONTENEDOR!F17</f>
        <v>Derechos humanos</v>
      </c>
      <c r="D22" s="14">
        <f>CONTENEDOR!M17</f>
        <v>0</v>
      </c>
      <c r="E22" s="14">
        <f>CONTENEDOR!R17</f>
        <v>0</v>
      </c>
      <c r="F22" s="14">
        <f>CONTENEDOR!X17</f>
        <v>3</v>
      </c>
      <c r="G22" s="14">
        <f>CONTENEDOR!AE17</f>
        <v>0</v>
      </c>
      <c r="H22" s="14">
        <f t="shared" si="0"/>
        <v>3</v>
      </c>
      <c r="I22" s="15">
        <f t="shared" si="1"/>
        <v>4.9594974375929903E-4</v>
      </c>
    </row>
    <row r="23" spans="1:9" ht="20.100000000000001" customHeight="1" x14ac:dyDescent="0.3">
      <c r="A23" s="11"/>
      <c r="B23" s="12">
        <v>11</v>
      </c>
      <c r="C23" s="13" t="str">
        <f>CONTENEDOR!F16</f>
        <v>Daños a la cosa ajena</v>
      </c>
      <c r="D23" s="14">
        <f>CONTENEDOR!M16</f>
        <v>6</v>
      </c>
      <c r="E23" s="14">
        <f>CONTENEDOR!R16</f>
        <v>8</v>
      </c>
      <c r="F23" s="14">
        <f>CONTENEDOR!X16</f>
        <v>15</v>
      </c>
      <c r="G23" s="14">
        <f>CONTENEDOR!AE16</f>
        <v>0</v>
      </c>
      <c r="H23" s="14">
        <f t="shared" si="0"/>
        <v>29</v>
      </c>
      <c r="I23" s="15">
        <f t="shared" si="1"/>
        <v>4.7941808563398908E-3</v>
      </c>
    </row>
    <row r="24" spans="1:9" ht="20.100000000000001" customHeight="1" x14ac:dyDescent="0.3">
      <c r="A24" s="11"/>
      <c r="B24" s="12">
        <v>12</v>
      </c>
      <c r="C24" s="13" t="str">
        <f>CONTENEDOR!F24</f>
        <v xml:space="preserve">Droga traficante de droga </v>
      </c>
      <c r="D24" s="14">
        <f>CONTENEDOR!M24</f>
        <v>25</v>
      </c>
      <c r="E24" s="14">
        <f>CONTENEDOR!R24</f>
        <v>1</v>
      </c>
      <c r="F24" s="14">
        <f>CONTENEDOR!X24</f>
        <v>4</v>
      </c>
      <c r="G24" s="14">
        <f>CONTENEDOR!AE24</f>
        <v>0</v>
      </c>
      <c r="H24" s="14">
        <f t="shared" si="0"/>
        <v>30</v>
      </c>
      <c r="I24" s="15">
        <f t="shared" si="1"/>
        <v>4.9594974375929907E-3</v>
      </c>
    </row>
    <row r="25" spans="1:9" ht="20.100000000000001" customHeight="1" x14ac:dyDescent="0.3">
      <c r="A25" s="11"/>
      <c r="B25" s="12">
        <v>13</v>
      </c>
      <c r="C25" s="13" t="str">
        <f>CONTENEDOR!F19</f>
        <v>Droga sanciones y circunstancias agravantes</v>
      </c>
      <c r="D25" s="14">
        <f>CONTENEDOR!M19</f>
        <v>1</v>
      </c>
      <c r="E25" s="14">
        <f>CONTENEDOR!R19</f>
        <v>0</v>
      </c>
      <c r="F25" s="14">
        <f>CONTENEDOR!X19</f>
        <v>0</v>
      </c>
      <c r="G25" s="14">
        <f>CONTENEDOR!AE19</f>
        <v>0</v>
      </c>
      <c r="H25" s="14">
        <f t="shared" si="0"/>
        <v>1</v>
      </c>
      <c r="I25" s="15">
        <f t="shared" si="1"/>
        <v>1.6531658125309968E-4</v>
      </c>
    </row>
    <row r="26" spans="1:9" ht="20.100000000000001" customHeight="1" x14ac:dyDescent="0.3">
      <c r="A26" s="11"/>
      <c r="B26" s="12">
        <v>14</v>
      </c>
      <c r="C26" s="13" t="str">
        <f>CONTENEDOR!F22</f>
        <v>Droga sanciones y circunstancias agravantes</v>
      </c>
      <c r="D26" s="14">
        <f>CONTENEDOR!M22</f>
        <v>0</v>
      </c>
      <c r="E26" s="14">
        <f>CONTENEDOR!R22</f>
        <v>0</v>
      </c>
      <c r="F26" s="14">
        <f>CONTENEDOR!X22</f>
        <v>1</v>
      </c>
      <c r="G26" s="14">
        <f>CONTENEDOR!AE22</f>
        <v>0</v>
      </c>
      <c r="H26" s="14">
        <f t="shared" si="0"/>
        <v>1</v>
      </c>
      <c r="I26" s="15">
        <f t="shared" si="1"/>
        <v>1.6531658125309968E-4</v>
      </c>
    </row>
    <row r="27" spans="1:9" ht="20.100000000000001" customHeight="1" x14ac:dyDescent="0.3">
      <c r="A27" s="11"/>
      <c r="B27" s="12">
        <v>15</v>
      </c>
      <c r="C27" s="13" t="str">
        <f>CONTENEDOR!F25</f>
        <v>Droga uso y tráfico</v>
      </c>
      <c r="D27" s="14">
        <f>CONTENEDOR!M25</f>
        <v>2</v>
      </c>
      <c r="E27" s="14">
        <f>CONTENEDOR!R25</f>
        <v>3</v>
      </c>
      <c r="F27" s="14">
        <f>CONTENEDOR!X25</f>
        <v>21</v>
      </c>
      <c r="G27" s="14">
        <f>CONTENEDOR!AE25</f>
        <v>0</v>
      </c>
      <c r="H27" s="14">
        <f t="shared" si="0"/>
        <v>26</v>
      </c>
      <c r="I27" s="15">
        <f t="shared" si="1"/>
        <v>4.298231112580592E-3</v>
      </c>
    </row>
    <row r="28" spans="1:9" ht="20.100000000000001" customHeight="1" x14ac:dyDescent="0.3">
      <c r="A28" s="11"/>
      <c r="B28" s="12">
        <v>16</v>
      </c>
      <c r="C28" s="13" t="str">
        <f>CONTENEDOR!F15</f>
        <v>Crímenes y delitos de alta tecnología</v>
      </c>
      <c r="D28" s="14">
        <f>CONTENEDOR!M15</f>
        <v>2</v>
      </c>
      <c r="E28" s="14">
        <f>CONTENEDOR!R15</f>
        <v>11</v>
      </c>
      <c r="F28" s="14">
        <f>CONTENEDOR!X15</f>
        <v>97</v>
      </c>
      <c r="G28" s="14">
        <f>CONTENEDOR!AE15</f>
        <v>0</v>
      </c>
      <c r="H28" s="14">
        <f t="shared" si="0"/>
        <v>110</v>
      </c>
      <c r="I28" s="15">
        <f t="shared" si="1"/>
        <v>1.8184823937840964E-2</v>
      </c>
    </row>
    <row r="29" spans="1:9" ht="20.100000000000001" customHeight="1" x14ac:dyDescent="0.3">
      <c r="A29" s="11"/>
      <c r="B29" s="12">
        <v>17</v>
      </c>
      <c r="C29" s="13" t="str">
        <f>CONTENEDOR!F21</f>
        <v>Droga distribución de droga</v>
      </c>
      <c r="D29" s="14">
        <f>CONTENEDOR!M21</f>
        <v>2</v>
      </c>
      <c r="E29" s="14">
        <f>CONTENEDOR!R21</f>
        <v>2</v>
      </c>
      <c r="F29" s="14">
        <f>CONTENEDOR!X21</f>
        <v>5</v>
      </c>
      <c r="G29" s="14">
        <f>CONTENEDOR!AE21</f>
        <v>0</v>
      </c>
      <c r="H29" s="14">
        <f t="shared" si="0"/>
        <v>9</v>
      </c>
      <c r="I29" s="15">
        <f t="shared" si="1"/>
        <v>1.4878492312778971E-3</v>
      </c>
    </row>
    <row r="30" spans="1:9" ht="20.100000000000001" customHeight="1" x14ac:dyDescent="0.3">
      <c r="A30" s="11"/>
      <c r="B30" s="12">
        <v>18</v>
      </c>
      <c r="C30" s="13" t="str">
        <f>CONTENEDOR!F30</f>
        <v>Homicidio</v>
      </c>
      <c r="D30" s="14">
        <f>CONTENEDOR!M30</f>
        <v>5</v>
      </c>
      <c r="E30" s="14">
        <f>CONTENEDOR!R30</f>
        <v>8</v>
      </c>
      <c r="F30" s="14">
        <f>CONTENEDOR!X30</f>
        <v>25</v>
      </c>
      <c r="G30" s="14">
        <f>CONTENEDOR!AE30</f>
        <v>0</v>
      </c>
      <c r="H30" s="14">
        <f t="shared" si="0"/>
        <v>38</v>
      </c>
      <c r="I30" s="15">
        <f t="shared" si="1"/>
        <v>6.2820300876177881E-3</v>
      </c>
    </row>
    <row r="31" spans="1:9" ht="20.100000000000001" customHeight="1" x14ac:dyDescent="0.3">
      <c r="A31" s="11"/>
      <c r="B31" s="12">
        <v>19</v>
      </c>
      <c r="C31" s="13" t="str">
        <f>CONTENEDOR!F23</f>
        <v>Droga simple posesión</v>
      </c>
      <c r="D31" s="14">
        <f>CONTENEDOR!M23</f>
        <v>6</v>
      </c>
      <c r="E31" s="14">
        <f>CONTENEDOR!R23</f>
        <v>16</v>
      </c>
      <c r="F31" s="14">
        <f>CONTENEDOR!X23</f>
        <v>0</v>
      </c>
      <c r="G31" s="14">
        <f>CONTENEDOR!AE23</f>
        <v>0</v>
      </c>
      <c r="H31" s="14">
        <f t="shared" si="0"/>
        <v>22</v>
      </c>
      <c r="I31" s="15">
        <f t="shared" si="1"/>
        <v>3.6369647875681933E-3</v>
      </c>
    </row>
    <row r="32" spans="1:9" ht="20.100000000000001" customHeight="1" x14ac:dyDescent="0.3">
      <c r="A32" s="11"/>
      <c r="B32" s="12">
        <v>20</v>
      </c>
      <c r="C32" s="13" t="str">
        <f>CONTENEDOR!F28</f>
        <v>Falsificación</v>
      </c>
      <c r="D32" s="14">
        <f>CONTENEDOR!M28</f>
        <v>6</v>
      </c>
      <c r="E32" s="14">
        <f>CONTENEDOR!R28</f>
        <v>1</v>
      </c>
      <c r="F32" s="14">
        <f>CONTENEDOR!X28</f>
        <v>35</v>
      </c>
      <c r="G32" s="14">
        <f>CONTENEDOR!AE28</f>
        <v>0</v>
      </c>
      <c r="H32" s="14">
        <f t="shared" si="0"/>
        <v>42</v>
      </c>
      <c r="I32" s="15">
        <f t="shared" si="1"/>
        <v>6.9432964126301868E-3</v>
      </c>
    </row>
    <row r="33" spans="1:9" ht="20.100000000000001" customHeight="1" x14ac:dyDescent="0.3">
      <c r="A33" s="11"/>
      <c r="B33" s="12">
        <v>21</v>
      </c>
      <c r="C33" s="13" t="str">
        <f>CONTENEDOR!F18</f>
        <v>Desfalco</v>
      </c>
      <c r="D33" s="14">
        <f>CONTENEDOR!M18</f>
        <v>0</v>
      </c>
      <c r="E33" s="14">
        <f>CONTENEDOR!R18</f>
        <v>0</v>
      </c>
      <c r="F33" s="14">
        <f>CONTENEDOR!X18</f>
        <v>0</v>
      </c>
      <c r="G33" s="14">
        <f>CONTENEDOR!AE18</f>
        <v>0</v>
      </c>
      <c r="H33" s="14">
        <f t="shared" si="0"/>
        <v>0</v>
      </c>
      <c r="I33" s="15">
        <f t="shared" si="1"/>
        <v>0</v>
      </c>
    </row>
    <row r="34" spans="1:9" ht="20.100000000000001" customHeight="1" x14ac:dyDescent="0.3">
      <c r="A34" s="11"/>
      <c r="B34" s="12">
        <v>22</v>
      </c>
      <c r="C34" s="13" t="str">
        <f>CONTENEDOR!F20</f>
        <v>Droga delitos y sanciones</v>
      </c>
      <c r="D34" s="14">
        <f>CONTENEDOR!M20</f>
        <v>0</v>
      </c>
      <c r="E34" s="14">
        <f>CONTENEDOR!R20</f>
        <v>4</v>
      </c>
      <c r="F34" s="14">
        <f>CONTENEDOR!X20</f>
        <v>0</v>
      </c>
      <c r="G34" s="14">
        <f>CONTENEDOR!AE20</f>
        <v>0</v>
      </c>
      <c r="H34" s="14">
        <f t="shared" si="0"/>
        <v>4</v>
      </c>
      <c r="I34" s="15">
        <f t="shared" si="1"/>
        <v>6.612663250123987E-4</v>
      </c>
    </row>
    <row r="35" spans="1:9" ht="20.100000000000001" customHeight="1" x14ac:dyDescent="0.3">
      <c r="A35" s="11"/>
      <c r="B35" s="12">
        <v>23</v>
      </c>
      <c r="C35" s="13" t="str">
        <f>CONTENEDOR!F26</f>
        <v>Envenenamiento</v>
      </c>
      <c r="D35" s="14">
        <f>CONTENEDOR!M26</f>
        <v>0</v>
      </c>
      <c r="E35" s="14">
        <f>CONTENEDOR!R26</f>
        <v>1</v>
      </c>
      <c r="F35" s="14">
        <f>CONTENEDOR!X26</f>
        <v>0</v>
      </c>
      <c r="G35" s="14">
        <f>CONTENEDOR!AE26</f>
        <v>0</v>
      </c>
      <c r="H35" s="14">
        <f t="shared" si="0"/>
        <v>1</v>
      </c>
      <c r="I35" s="15">
        <f t="shared" si="1"/>
        <v>1.6531658125309968E-4</v>
      </c>
    </row>
    <row r="36" spans="1:9" ht="20.100000000000001" customHeight="1" x14ac:dyDescent="0.3">
      <c r="A36" s="11"/>
      <c r="B36" s="12">
        <v>24</v>
      </c>
      <c r="C36" s="13" t="str">
        <f>CONTENEDOR!F29</f>
        <v>Golpes y heridas</v>
      </c>
      <c r="D36" s="14">
        <f>CONTENEDOR!M29</f>
        <v>36</v>
      </c>
      <c r="E36" s="14">
        <f>CONTENEDOR!R29</f>
        <v>78</v>
      </c>
      <c r="F36" s="14">
        <f>CONTENEDOR!X29</f>
        <v>109</v>
      </c>
      <c r="G36" s="14">
        <f>CONTENEDOR!AE29</f>
        <v>0</v>
      </c>
      <c r="H36" s="14">
        <f t="shared" si="0"/>
        <v>223</v>
      </c>
      <c r="I36" s="15">
        <f t="shared" si="1"/>
        <v>3.6865597619441227E-2</v>
      </c>
    </row>
    <row r="37" spans="1:9" ht="20.100000000000001" customHeight="1" x14ac:dyDescent="0.3">
      <c r="A37" s="11"/>
      <c r="B37" s="12">
        <v>25</v>
      </c>
      <c r="C37" s="13" t="str">
        <f>CONTENEDOR!F11</f>
        <v>Código del trabajo</v>
      </c>
      <c r="D37" s="14">
        <f>CONTENEDOR!M11</f>
        <v>0</v>
      </c>
      <c r="E37" s="14">
        <f>CONTENEDOR!R11</f>
        <v>9</v>
      </c>
      <c r="F37" s="14">
        <f>CONTENEDOR!X11</f>
        <v>14</v>
      </c>
      <c r="G37" s="14">
        <f>CONTENEDOR!AE11</f>
        <v>0</v>
      </c>
      <c r="H37" s="14">
        <f t="shared" si="0"/>
        <v>23</v>
      </c>
      <c r="I37" s="15">
        <f t="shared" si="1"/>
        <v>3.8022813688212928E-3</v>
      </c>
    </row>
    <row r="38" spans="1:9" ht="20.100000000000001" customHeight="1" x14ac:dyDescent="0.3">
      <c r="A38" s="11"/>
      <c r="B38" s="12">
        <v>26</v>
      </c>
      <c r="C38" s="13" t="str">
        <f>CONTENEDOR!F27</f>
        <v>Estafa</v>
      </c>
      <c r="D38" s="14">
        <f>CONTENEDOR!M27</f>
        <v>6</v>
      </c>
      <c r="E38" s="14">
        <f>CONTENEDOR!R27</f>
        <v>26</v>
      </c>
      <c r="F38" s="14">
        <f>CONTENEDOR!X27</f>
        <v>29</v>
      </c>
      <c r="G38" s="14">
        <f>CONTENEDOR!AE27</f>
        <v>0</v>
      </c>
      <c r="H38" s="14">
        <f t="shared" si="0"/>
        <v>61</v>
      </c>
      <c r="I38" s="15">
        <f t="shared" si="1"/>
        <v>1.0084311456439081E-2</v>
      </c>
    </row>
    <row r="39" spans="1:9" ht="20.100000000000001" customHeight="1" x14ac:dyDescent="0.3">
      <c r="A39" s="11"/>
      <c r="B39" s="12">
        <v>27</v>
      </c>
      <c r="C39" s="13" t="str">
        <f>CONTENEDOR!F34</f>
        <v xml:space="preserve">Ley de derechos de autor </v>
      </c>
      <c r="D39" s="14">
        <f>CONTENEDOR!M34</f>
        <v>0</v>
      </c>
      <c r="E39" s="14">
        <f>CONTENEDOR!R34</f>
        <v>0</v>
      </c>
      <c r="F39" s="14">
        <f>CONTENEDOR!X34</f>
        <v>0</v>
      </c>
      <c r="G39" s="14">
        <f>CONTENEDOR!AE34</f>
        <v>0</v>
      </c>
      <c r="H39" s="14">
        <f t="shared" si="0"/>
        <v>0</v>
      </c>
      <c r="I39" s="15">
        <f t="shared" si="1"/>
        <v>0</v>
      </c>
    </row>
    <row r="40" spans="1:9" ht="20.100000000000001" customHeight="1" x14ac:dyDescent="0.3">
      <c r="A40" s="11"/>
      <c r="B40" s="12">
        <v>28</v>
      </c>
      <c r="C40" s="13" t="str">
        <f>CONTENEDOR!F32</f>
        <v>Incesto</v>
      </c>
      <c r="D40" s="14">
        <f>CONTENEDOR!M32</f>
        <v>1</v>
      </c>
      <c r="E40" s="14">
        <f>CONTENEDOR!R32</f>
        <v>0</v>
      </c>
      <c r="F40" s="14">
        <f>CONTENEDOR!X32</f>
        <v>3</v>
      </c>
      <c r="G40" s="14">
        <f>CONTENEDOR!AE32</f>
        <v>0</v>
      </c>
      <c r="H40" s="14">
        <f t="shared" si="0"/>
        <v>4</v>
      </c>
      <c r="I40" s="15">
        <f t="shared" si="1"/>
        <v>6.612663250123987E-4</v>
      </c>
    </row>
    <row r="41" spans="1:9" ht="20.100000000000001" customHeight="1" x14ac:dyDescent="0.3">
      <c r="A41" s="11"/>
      <c r="B41" s="12">
        <v>29</v>
      </c>
      <c r="C41" s="13" t="str">
        <f>CONTENEDOR!F35</f>
        <v>Ley de electricidad</v>
      </c>
      <c r="D41" s="14">
        <f>CONTENEDOR!M35</f>
        <v>0</v>
      </c>
      <c r="E41" s="14">
        <f>CONTENEDOR!R35</f>
        <v>0</v>
      </c>
      <c r="F41" s="14">
        <f>CONTENEDOR!X35</f>
        <v>0</v>
      </c>
      <c r="G41" s="14">
        <f>CONTENEDOR!AE35</f>
        <v>0</v>
      </c>
      <c r="H41" s="14">
        <f t="shared" si="0"/>
        <v>0</v>
      </c>
      <c r="I41" s="15">
        <f t="shared" si="1"/>
        <v>0</v>
      </c>
    </row>
    <row r="42" spans="1:9" ht="20.100000000000001" customHeight="1" x14ac:dyDescent="0.3">
      <c r="A42" s="11"/>
      <c r="B42" s="12">
        <v>30</v>
      </c>
      <c r="C42" s="13" t="str">
        <f>CONTENEDOR!F39</f>
        <v>Ley general de salud</v>
      </c>
      <c r="D42" s="14">
        <f>CONTENEDOR!M39</f>
        <v>0</v>
      </c>
      <c r="E42" s="14">
        <f>CONTENEDOR!R39</f>
        <v>0</v>
      </c>
      <c r="F42" s="14">
        <f>CONTENEDOR!X39</f>
        <v>0</v>
      </c>
      <c r="G42" s="14">
        <f>CONTENEDOR!AE39</f>
        <v>0</v>
      </c>
      <c r="H42" s="14">
        <f t="shared" si="0"/>
        <v>0</v>
      </c>
      <c r="I42" s="15">
        <f t="shared" si="1"/>
        <v>0</v>
      </c>
    </row>
    <row r="43" spans="1:9" ht="20.100000000000001" customHeight="1" x14ac:dyDescent="0.3">
      <c r="A43" s="11"/>
      <c r="B43" s="12">
        <v>31</v>
      </c>
      <c r="C43" s="13" t="str">
        <f>CONTENEDOR!F46</f>
        <v>Secuestro</v>
      </c>
      <c r="D43" s="14">
        <f>CONTENEDOR!M46</f>
        <v>0</v>
      </c>
      <c r="E43" s="14">
        <f>CONTENEDOR!R46</f>
        <v>1</v>
      </c>
      <c r="F43" s="14">
        <f>CONTENEDOR!X46</f>
        <v>0</v>
      </c>
      <c r="G43" s="14">
        <f>CONTENEDOR!AE46</f>
        <v>0</v>
      </c>
      <c r="H43" s="14">
        <f t="shared" si="0"/>
        <v>1</v>
      </c>
      <c r="I43" s="15">
        <f t="shared" si="1"/>
        <v>1.6531658125309968E-4</v>
      </c>
    </row>
    <row r="44" spans="1:9" ht="20.100000000000001" customHeight="1" x14ac:dyDescent="0.3">
      <c r="A44" s="11"/>
      <c r="B44" s="12">
        <v>32</v>
      </c>
      <c r="C44" s="13" t="str">
        <f>CONTENEDOR!F36</f>
        <v xml:space="preserve">Ley de medio ambiente </v>
      </c>
      <c r="D44" s="14">
        <f>CONTENEDOR!M36</f>
        <v>2</v>
      </c>
      <c r="E44" s="14">
        <f>CONTENEDOR!R36</f>
        <v>0</v>
      </c>
      <c r="F44" s="14">
        <f>CONTENEDOR!X36</f>
        <v>0</v>
      </c>
      <c r="G44" s="14">
        <f>CONTENEDOR!AE36</f>
        <v>0</v>
      </c>
      <c r="H44" s="14">
        <f t="shared" si="0"/>
        <v>2</v>
      </c>
      <c r="I44" s="15">
        <f t="shared" si="1"/>
        <v>3.3063316250619935E-4</v>
      </c>
    </row>
    <row r="45" spans="1:9" ht="20.100000000000001" customHeight="1" x14ac:dyDescent="0.3">
      <c r="A45" s="11"/>
      <c r="B45" s="12">
        <v>33</v>
      </c>
      <c r="C45" s="13" t="str">
        <f>CONTENEDOR!F37</f>
        <v>Ley de tránsito</v>
      </c>
      <c r="D45" s="14">
        <f>CONTENEDOR!M37</f>
        <v>0</v>
      </c>
      <c r="E45" s="14">
        <f>CONTENEDOR!R37</f>
        <v>5</v>
      </c>
      <c r="F45" s="14">
        <f>CONTENEDOR!X37</f>
        <v>0</v>
      </c>
      <c r="G45" s="14">
        <f>CONTENEDOR!AE37</f>
        <v>0</v>
      </c>
      <c r="H45" s="14">
        <f t="shared" si="0"/>
        <v>5</v>
      </c>
      <c r="I45" s="15">
        <f t="shared" si="1"/>
        <v>8.2658290626549838E-4</v>
      </c>
    </row>
    <row r="46" spans="1:9" ht="20.100000000000001" customHeight="1" x14ac:dyDescent="0.3">
      <c r="A46" s="11"/>
      <c r="B46" s="12">
        <v>34</v>
      </c>
      <c r="C46" s="13" t="str">
        <f>CONTENEDOR!F40</f>
        <v>Otros</v>
      </c>
      <c r="D46" s="14">
        <f>CONTENEDOR!M40</f>
        <v>28</v>
      </c>
      <c r="E46" s="14">
        <f>CONTENEDOR!R40</f>
        <v>50</v>
      </c>
      <c r="F46" s="14">
        <f>CONTENEDOR!X40</f>
        <v>265</v>
      </c>
      <c r="G46" s="14">
        <f>CONTENEDOR!AE40</f>
        <v>2</v>
      </c>
      <c r="H46" s="14">
        <f t="shared" si="0"/>
        <v>345</v>
      </c>
      <c r="I46" s="15">
        <f t="shared" si="1"/>
        <v>5.7034220532319393E-2</v>
      </c>
    </row>
    <row r="47" spans="1:9" ht="20.100000000000001" customHeight="1" x14ac:dyDescent="0.3">
      <c r="A47" s="11"/>
      <c r="B47" s="12">
        <v>35</v>
      </c>
      <c r="C47" s="13" t="str">
        <f>CONTENEDOR!F48</f>
        <v>Tentativa de asesinato</v>
      </c>
      <c r="D47" s="14">
        <f>CONTENEDOR!M48</f>
        <v>0</v>
      </c>
      <c r="E47" s="14">
        <f>CONTENEDOR!R48</f>
        <v>0</v>
      </c>
      <c r="F47" s="14">
        <f>CONTENEDOR!X48</f>
        <v>1</v>
      </c>
      <c r="G47" s="14">
        <f>CONTENEDOR!AE48</f>
        <v>0</v>
      </c>
      <c r="H47" s="14">
        <f t="shared" si="0"/>
        <v>1</v>
      </c>
      <c r="I47" s="15">
        <f t="shared" si="1"/>
        <v>1.6531658125309968E-4</v>
      </c>
    </row>
    <row r="48" spans="1:9" ht="20.100000000000001" customHeight="1" x14ac:dyDescent="0.3">
      <c r="A48" s="11"/>
      <c r="B48" s="12">
        <v>36</v>
      </c>
      <c r="C48" s="13" t="str">
        <f>CONTENEDOR!F31</f>
        <v>Incendio</v>
      </c>
      <c r="D48" s="14">
        <f>CONTENEDOR!M31</f>
        <v>3</v>
      </c>
      <c r="E48" s="14">
        <f>CONTENEDOR!R31</f>
        <v>3</v>
      </c>
      <c r="F48" s="14">
        <f>CONTENEDOR!X31</f>
        <v>9</v>
      </c>
      <c r="G48" s="14">
        <f>CONTENEDOR!AE31</f>
        <v>0</v>
      </c>
      <c r="H48" s="14">
        <f t="shared" si="0"/>
        <v>15</v>
      </c>
      <c r="I48" s="15">
        <f t="shared" si="1"/>
        <v>2.4797487187964953E-3</v>
      </c>
    </row>
    <row r="49" spans="1:9" ht="20.100000000000001" customHeight="1" x14ac:dyDescent="0.3">
      <c r="A49" s="11"/>
      <c r="B49" s="12">
        <v>37</v>
      </c>
      <c r="C49" s="13" t="str">
        <f>CONTENEDOR!F33</f>
        <v>Lavado de activo</v>
      </c>
      <c r="D49" s="14">
        <f>CONTENEDOR!M33</f>
        <v>0</v>
      </c>
      <c r="E49" s="14">
        <f>CONTENEDOR!R33</f>
        <v>0</v>
      </c>
      <c r="F49" s="14">
        <f>CONTENEDOR!X33</f>
        <v>0</v>
      </c>
      <c r="G49" s="14">
        <f>CONTENEDOR!AE33</f>
        <v>0</v>
      </c>
      <c r="H49" s="14">
        <f t="shared" si="0"/>
        <v>0</v>
      </c>
      <c r="I49" s="15">
        <f t="shared" si="1"/>
        <v>0</v>
      </c>
    </row>
    <row r="50" spans="1:9" ht="20.100000000000001" customHeight="1" x14ac:dyDescent="0.3">
      <c r="A50" s="11"/>
      <c r="B50" s="12">
        <v>38</v>
      </c>
      <c r="C50" s="13" t="str">
        <f>CONTENEDOR!F38</f>
        <v>Ley general de migración</v>
      </c>
      <c r="D50" s="14">
        <f>CONTENEDOR!M38</f>
        <v>0</v>
      </c>
      <c r="E50" s="14">
        <f>CONTENEDOR!R38</f>
        <v>0</v>
      </c>
      <c r="F50" s="14">
        <f>CONTENEDOR!X38</f>
        <v>0</v>
      </c>
      <c r="G50" s="14">
        <f>CONTENEDOR!AE38</f>
        <v>0</v>
      </c>
      <c r="H50" s="14">
        <f t="shared" si="0"/>
        <v>0</v>
      </c>
      <c r="I50" s="15">
        <f t="shared" si="1"/>
        <v>0</v>
      </c>
    </row>
    <row r="51" spans="1:9" ht="20.100000000000001" customHeight="1" x14ac:dyDescent="0.3">
      <c r="A51" s="11"/>
      <c r="B51" s="12">
        <v>39</v>
      </c>
      <c r="C51" s="13" t="str">
        <f>CONTENEDOR!F45</f>
        <v>Robo simple</v>
      </c>
      <c r="D51" s="14">
        <f>CONTENEDOR!M45</f>
        <v>24</v>
      </c>
      <c r="E51" s="14">
        <f>CONTENEDOR!R45</f>
        <v>432</v>
      </c>
      <c r="F51" s="14">
        <f>CONTENEDOR!X45</f>
        <v>319</v>
      </c>
      <c r="G51" s="14">
        <f>CONTENEDOR!AE45</f>
        <v>0</v>
      </c>
      <c r="H51" s="14">
        <f t="shared" si="0"/>
        <v>775</v>
      </c>
      <c r="I51" s="15">
        <f t="shared" si="1"/>
        <v>0.12812035047115225</v>
      </c>
    </row>
    <row r="52" spans="1:9" ht="20.100000000000001" customHeight="1" x14ac:dyDescent="0.3">
      <c r="A52" s="11"/>
      <c r="B52" s="12">
        <v>40</v>
      </c>
      <c r="C52" s="13" t="str">
        <f>CONTENEDOR!F47</f>
        <v>Seducción</v>
      </c>
      <c r="D52" s="14">
        <f>CONTENEDOR!M47</f>
        <v>0</v>
      </c>
      <c r="E52" s="14">
        <f>CONTENEDOR!R47</f>
        <v>0</v>
      </c>
      <c r="F52" s="14">
        <f>CONTENEDOR!X47</f>
        <v>2</v>
      </c>
      <c r="G52" s="14">
        <f>CONTENEDOR!AE47</f>
        <v>0</v>
      </c>
      <c r="H52" s="14">
        <f t="shared" si="0"/>
        <v>2</v>
      </c>
      <c r="I52" s="15">
        <f t="shared" si="1"/>
        <v>3.3063316250619935E-4</v>
      </c>
    </row>
    <row r="53" spans="1:9" ht="20.100000000000001" customHeight="1" x14ac:dyDescent="0.3">
      <c r="A53" s="11"/>
      <c r="B53" s="12">
        <v>41</v>
      </c>
      <c r="C53" s="13" t="str">
        <f>CONTENEDOR!F41</f>
        <v>Porte y tenencia de armas</v>
      </c>
      <c r="D53" s="14">
        <f>CONTENEDOR!M41</f>
        <v>8</v>
      </c>
      <c r="E53" s="14">
        <f>CONTENEDOR!R41</f>
        <v>5</v>
      </c>
      <c r="F53" s="14">
        <f>CONTENEDOR!X41</f>
        <v>9</v>
      </c>
      <c r="G53" s="14">
        <f>CONTENEDOR!AE41</f>
        <v>0</v>
      </c>
      <c r="H53" s="14">
        <f t="shared" si="0"/>
        <v>22</v>
      </c>
      <c r="I53" s="15">
        <f t="shared" si="1"/>
        <v>3.6369647875681933E-3</v>
      </c>
    </row>
    <row r="54" spans="1:9" ht="20.100000000000001" customHeight="1" x14ac:dyDescent="0.3">
      <c r="A54" s="11"/>
      <c r="B54" s="12">
        <v>42</v>
      </c>
      <c r="C54" s="13" t="str">
        <f>CONTENEDOR!F42</f>
        <v xml:space="preserve">Propiedad industrial </v>
      </c>
      <c r="D54" s="14">
        <f>CONTENEDOR!M42</f>
        <v>0</v>
      </c>
      <c r="E54" s="14">
        <f>CONTENEDOR!R42</f>
        <v>0</v>
      </c>
      <c r="F54" s="14">
        <f>CONTENEDOR!X42</f>
        <v>0</v>
      </c>
      <c r="G54" s="14">
        <f>CONTENEDOR!AE42</f>
        <v>0</v>
      </c>
      <c r="H54" s="14">
        <f t="shared" si="0"/>
        <v>0</v>
      </c>
      <c r="I54" s="15">
        <f t="shared" si="1"/>
        <v>0</v>
      </c>
    </row>
    <row r="55" spans="1:9" ht="20.100000000000001" customHeight="1" x14ac:dyDescent="0.3">
      <c r="A55" s="11"/>
      <c r="B55" s="12">
        <v>43</v>
      </c>
      <c r="C55" s="13" t="str">
        <f>CONTENEDOR!F43</f>
        <v>Rebelión</v>
      </c>
      <c r="D55" s="14">
        <f>CONTENEDOR!M43</f>
        <v>0</v>
      </c>
      <c r="E55" s="14">
        <f>CONTENEDOR!R43</f>
        <v>0</v>
      </c>
      <c r="F55" s="14">
        <f>CONTENEDOR!X43</f>
        <v>0</v>
      </c>
      <c r="G55" s="14">
        <f>CONTENEDOR!AE43</f>
        <v>0</v>
      </c>
      <c r="H55" s="14">
        <f t="shared" si="0"/>
        <v>0</v>
      </c>
      <c r="I55" s="15">
        <f t="shared" si="1"/>
        <v>0</v>
      </c>
    </row>
    <row r="56" spans="1:9" ht="20.100000000000001" customHeight="1" x14ac:dyDescent="0.3">
      <c r="A56" s="11"/>
      <c r="B56" s="12">
        <v>44</v>
      </c>
      <c r="C56" s="13" t="str">
        <f>CONTENEDOR!F44</f>
        <v>Robo calificado</v>
      </c>
      <c r="D56" s="14">
        <f>CONTENEDOR!M44</f>
        <v>70</v>
      </c>
      <c r="E56" s="14">
        <f>CONTENEDOR!R44</f>
        <v>401</v>
      </c>
      <c r="F56" s="14">
        <f>CONTENEDOR!X44</f>
        <v>1186</v>
      </c>
      <c r="G56" s="14">
        <f>CONTENEDOR!AE44</f>
        <v>0</v>
      </c>
      <c r="H56" s="14">
        <f t="shared" si="0"/>
        <v>1657</v>
      </c>
      <c r="I56" s="15">
        <f t="shared" si="1"/>
        <v>0.27392957513638616</v>
      </c>
    </row>
    <row r="57" spans="1:9" ht="20.100000000000001" customHeight="1" x14ac:dyDescent="0.3">
      <c r="A57" s="11"/>
      <c r="B57" s="12">
        <v>45</v>
      </c>
      <c r="C57" s="13" t="str">
        <f>CONTENEDOR!F49</f>
        <v>Tentativa de estupro</v>
      </c>
      <c r="D57" s="14">
        <f>CONTENEDOR!M49</f>
        <v>0</v>
      </c>
      <c r="E57" s="14">
        <f>CONTENEDOR!R49</f>
        <v>0</v>
      </c>
      <c r="F57" s="14">
        <f>CONTENEDOR!X49</f>
        <v>0</v>
      </c>
      <c r="G57" s="14">
        <f>CONTENEDOR!AE49</f>
        <v>0</v>
      </c>
      <c r="H57" s="14">
        <f t="shared" si="0"/>
        <v>0</v>
      </c>
      <c r="I57" s="15">
        <f t="shared" si="1"/>
        <v>0</v>
      </c>
    </row>
    <row r="58" spans="1:9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CONTENEDOR!M50</f>
        <v>4</v>
      </c>
      <c r="E58" s="14">
        <f>CONTENEDOR!R50</f>
        <v>2</v>
      </c>
      <c r="F58" s="14">
        <f>CONTENEDOR!X50</f>
        <v>10</v>
      </c>
      <c r="G58" s="14">
        <f>CONTENEDOR!AE50</f>
        <v>0</v>
      </c>
      <c r="H58" s="14">
        <f t="shared" si="0"/>
        <v>16</v>
      </c>
      <c r="I58" s="15">
        <f t="shared" si="1"/>
        <v>2.6450653000495948E-3</v>
      </c>
    </row>
    <row r="59" spans="1:9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CONTENEDOR!M51</f>
        <v>1</v>
      </c>
      <c r="E59" s="14">
        <f>CONTENEDOR!R51</f>
        <v>5</v>
      </c>
      <c r="F59" s="14">
        <f>CONTENEDOR!X51</f>
        <v>30</v>
      </c>
      <c r="G59" s="14">
        <f>CONTENEDOR!AE51</f>
        <v>0</v>
      </c>
      <c r="H59" s="14">
        <f t="shared" si="0"/>
        <v>36</v>
      </c>
      <c r="I59" s="15">
        <f t="shared" si="1"/>
        <v>5.9513969251115883E-3</v>
      </c>
    </row>
    <row r="60" spans="1:9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CONTENEDOR!M52</f>
        <v>8</v>
      </c>
      <c r="E60" s="14">
        <f>CONTENEDOR!R52</f>
        <v>13</v>
      </c>
      <c r="F60" s="14">
        <f>CONTENEDOR!X52</f>
        <v>14</v>
      </c>
      <c r="G60" s="14">
        <f>CONTENEDOR!AE52</f>
        <v>0</v>
      </c>
      <c r="H60" s="14">
        <f t="shared" si="0"/>
        <v>35</v>
      </c>
      <c r="I60" s="15">
        <f t="shared" si="1"/>
        <v>5.7860803438584893E-3</v>
      </c>
    </row>
    <row r="61" spans="1:9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CONTENEDOR!M53</f>
        <v>0</v>
      </c>
      <c r="E61" s="14">
        <f>CONTENEDOR!R53</f>
        <v>0</v>
      </c>
      <c r="F61" s="14">
        <f>CONTENEDOR!X53</f>
        <v>0</v>
      </c>
      <c r="G61" s="14">
        <f>CONTENEDOR!AE53</f>
        <v>0</v>
      </c>
      <c r="H61" s="14">
        <f t="shared" si="0"/>
        <v>0</v>
      </c>
      <c r="I61" s="15">
        <f t="shared" si="1"/>
        <v>0</v>
      </c>
    </row>
    <row r="62" spans="1:9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CONTENEDOR!M54</f>
        <v>3</v>
      </c>
      <c r="E62" s="14">
        <f>CONTENEDOR!R54</f>
        <v>0</v>
      </c>
      <c r="F62" s="14">
        <f>CONTENEDOR!X54</f>
        <v>4</v>
      </c>
      <c r="G62" s="14">
        <f>CONTENEDOR!AE54</f>
        <v>0</v>
      </c>
      <c r="H62" s="14">
        <f t="shared" si="0"/>
        <v>7</v>
      </c>
      <c r="I62" s="15">
        <f t="shared" si="1"/>
        <v>1.1572160687716977E-3</v>
      </c>
    </row>
    <row r="63" spans="1:9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CONTENEDOR!M55</f>
        <v>18</v>
      </c>
      <c r="E63" s="14">
        <f>CONTENEDOR!R55</f>
        <v>0</v>
      </c>
      <c r="F63" s="14">
        <f>CONTENEDOR!X55</f>
        <v>332</v>
      </c>
      <c r="G63" s="14">
        <f>CONTENEDOR!AE55</f>
        <v>0</v>
      </c>
      <c r="H63" s="14">
        <f t="shared" si="0"/>
        <v>350</v>
      </c>
      <c r="I63" s="15">
        <f t="shared" si="1"/>
        <v>5.7860803438584893E-2</v>
      </c>
    </row>
    <row r="64" spans="1:9" ht="20.100000000000001" customHeight="1" x14ac:dyDescent="0.25">
      <c r="A64" s="11"/>
      <c r="B64" s="12"/>
      <c r="C64" s="25" t="str">
        <f>CONTENEDOR!F56</f>
        <v>Violencia intrafamiliar</v>
      </c>
      <c r="D64" s="14">
        <f>CONTENEDOR!M56</f>
        <v>38</v>
      </c>
      <c r="E64" s="14">
        <f>CONTENEDOR!R56</f>
        <v>1</v>
      </c>
      <c r="F64" s="14">
        <f>CONTENEDOR!X56</f>
        <v>452</v>
      </c>
      <c r="G64" s="14">
        <f>CONTENEDOR!AE56</f>
        <v>1</v>
      </c>
      <c r="H64" s="14">
        <f>SUM(D64:G64)</f>
        <v>492</v>
      </c>
      <c r="I64" s="15">
        <f t="shared" si="1"/>
        <v>8.133575797652505E-2</v>
      </c>
    </row>
    <row r="65" spans="1:9" ht="20.100000000000001" customHeight="1" thickBot="1" x14ac:dyDescent="0.4">
      <c r="A65" s="11"/>
      <c r="B65" s="54" t="s">
        <v>2</v>
      </c>
      <c r="C65" s="39"/>
      <c r="D65" s="19">
        <f>SUM(D13:D64)</f>
        <v>481</v>
      </c>
      <c r="E65" s="19">
        <f t="shared" ref="E65:H65" si="2">SUM(E13:E64)</f>
        <v>1402</v>
      </c>
      <c r="F65" s="19">
        <f t="shared" si="2"/>
        <v>4158</v>
      </c>
      <c r="G65" s="19">
        <f t="shared" si="2"/>
        <v>8</v>
      </c>
      <c r="H65" s="19">
        <f t="shared" si="2"/>
        <v>6049</v>
      </c>
      <c r="I65" s="15">
        <f t="shared" si="1"/>
        <v>1</v>
      </c>
    </row>
    <row r="66" spans="1:9" x14ac:dyDescent="0.25">
      <c r="B66" s="51" t="s">
        <v>116</v>
      </c>
      <c r="C66" s="8"/>
    </row>
  </sheetData>
  <autoFilter ref="B12:I59">
    <sortState ref="B13:I66">
      <sortCondition descending="1" ref="H12:H61"/>
    </sortState>
  </autoFilter>
  <mergeCells count="5">
    <mergeCell ref="A5:J5"/>
    <mergeCell ref="A6:J6"/>
    <mergeCell ref="A7:J7"/>
    <mergeCell ref="A9:J9"/>
    <mergeCell ref="A10:J10"/>
  </mergeCells>
  <conditionalFormatting sqref="I13:I65">
    <cfRule type="dataBar" priority="4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{EC3D9536-32B8-45C6-AC2A-28F552DBEC5F}</x14:id>
        </ext>
      </extLst>
    </cfRule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{70153E98-7B51-4A6C-8261-D7D83D62E250}</x14:id>
        </ext>
      </extLst>
    </cfRule>
  </conditionalFormatting>
  <conditionalFormatting sqref="I13:I6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{5C13997B-4DC5-4760-B1B1-24AF714E1407}</x14:id>
        </ext>
      </extLst>
    </cfRule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{3D1329D4-C421-4030-BC26-783293E72B56}</x14:id>
        </ext>
      </extLst>
    </cfRule>
  </conditionalFormatting>
  <conditionalFormatting sqref="I13:I65">
    <cfRule type="dataBar" priority="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{22A8FBAE-13CE-45F4-92D3-5773640F9FDE}</x14:id>
        </ext>
      </extLst>
    </cfRule>
  </conditionalFormatting>
  <conditionalFormatting sqref="I13:I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{F969B322-4DF7-435F-A519-D3E5D128455A}</x14:id>
        </ext>
      </extLst>
    </cfRule>
  </conditionalFormatting>
  <conditionalFormatting sqref="I13:I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{70534EBB-5910-49C4-9881-FFE042C97F27}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3D9536-32B8-45C6-AC2A-28F552DBEC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153E98-7B51-4A6C-8261-D7D83D62E25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I13:I65</xm:sqref>
        </x14:conditionalFormatting>
        <x14:conditionalFormatting xmlns:xm="http://schemas.microsoft.com/office/excel/2006/main">
          <x14:cfRule type="dataBar" id="{5C13997B-4DC5-4760-B1B1-24AF714E14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1329D4-C421-4030-BC26-783293E72B5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I13:I65</xm:sqref>
        </x14:conditionalFormatting>
        <x14:conditionalFormatting xmlns:xm="http://schemas.microsoft.com/office/excel/2006/main">
          <x14:cfRule type="dataBar" id="{22A8FBAE-13CE-45F4-92D3-5773640F9F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I13:I65</xm:sqref>
        </x14:conditionalFormatting>
        <x14:conditionalFormatting xmlns:xm="http://schemas.microsoft.com/office/excel/2006/main">
          <x14:cfRule type="dataBar" id="{F969B322-4DF7-435F-A519-D3E5D12845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I13:I65</xm:sqref>
        </x14:conditionalFormatting>
        <x14:conditionalFormatting xmlns:xm="http://schemas.microsoft.com/office/excel/2006/main">
          <x14:cfRule type="dataBar" id="{70534EBB-5910-49C4-9881-FFE042C97F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I13:I64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66"/>
  <sheetViews>
    <sheetView topLeftCell="B1" zoomScale="85" zoomScaleNormal="85" workbookViewId="0">
      <selection activeCell="B1" sqref="B1"/>
    </sheetView>
  </sheetViews>
  <sheetFormatPr baseColWidth="10" defaultRowHeight="15" x14ac:dyDescent="0.25"/>
  <cols>
    <col min="1" max="1" width="0.7109375" hidden="1" customWidth="1"/>
    <col min="2" max="2" width="4.7109375" customWidth="1"/>
    <col min="3" max="3" width="36" customWidth="1"/>
    <col min="4" max="4" width="14.7109375" customWidth="1"/>
    <col min="5" max="5" width="11.7109375" customWidth="1"/>
    <col min="6" max="6" width="11" customWidth="1"/>
    <col min="7" max="7" width="15.42578125" customWidth="1"/>
    <col min="8" max="8" width="19.140625" customWidth="1"/>
    <col min="9" max="9" width="11.5703125" customWidth="1"/>
    <col min="10" max="10" width="10.28515625" customWidth="1"/>
    <col min="11" max="11" width="1.5703125" customWidth="1"/>
    <col min="14" max="14" width="11.5703125" customWidth="1"/>
    <col min="15" max="15" width="6.28515625" customWidth="1"/>
  </cols>
  <sheetData>
    <row r="5" spans="1:16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  <c r="K5" s="57"/>
      <c r="L5" s="57"/>
      <c r="M5" s="57"/>
      <c r="N5" s="57"/>
      <c r="O5" s="57"/>
    </row>
    <row r="6" spans="1:16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  <c r="K6" s="5"/>
      <c r="L6" s="5"/>
      <c r="M6" s="5"/>
      <c r="N6" s="5"/>
      <c r="O6" s="5"/>
    </row>
    <row r="7" spans="1:16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  <c r="K7" s="3"/>
      <c r="L7" s="3"/>
      <c r="M7" s="3"/>
      <c r="N7" s="3"/>
      <c r="O7" s="3"/>
    </row>
    <row r="8" spans="1:16" ht="15.75" x14ac:dyDescent="0.25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6" ht="20.25" customHeight="1" x14ac:dyDescent="0.25">
      <c r="A9" s="87" t="s">
        <v>171</v>
      </c>
      <c r="B9" s="87"/>
      <c r="C9" s="87"/>
      <c r="D9" s="87"/>
      <c r="E9" s="87"/>
      <c r="F9" s="87"/>
      <c r="G9" s="87"/>
      <c r="H9" s="87"/>
      <c r="I9" s="87"/>
      <c r="J9" s="87"/>
      <c r="K9" s="58"/>
      <c r="L9" s="58"/>
      <c r="M9" s="58"/>
      <c r="N9" s="58"/>
      <c r="O9" s="58"/>
      <c r="P9" s="58"/>
    </row>
    <row r="10" spans="1:16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  <c r="K10" s="59"/>
      <c r="L10" s="59"/>
      <c r="M10" s="59"/>
      <c r="N10" s="59"/>
      <c r="O10" s="59"/>
    </row>
    <row r="11" spans="1:16" ht="18" thickBot="1" x14ac:dyDescent="0.4">
      <c r="C11" s="2"/>
      <c r="D11" s="2"/>
      <c r="E11" s="2"/>
      <c r="F11" s="2"/>
      <c r="G11" s="2"/>
      <c r="H11" s="2"/>
      <c r="I11" s="2"/>
    </row>
    <row r="12" spans="1:16" ht="39" customHeight="1" x14ac:dyDescent="0.35">
      <c r="B12" s="63" t="s">
        <v>1</v>
      </c>
      <c r="C12" s="22" t="str">
        <f>TITULOS!C12</f>
        <v>Delitos</v>
      </c>
      <c r="D12" s="64" t="s">
        <v>172</v>
      </c>
      <c r="E12" s="62" t="s">
        <v>173</v>
      </c>
      <c r="F12" s="62" t="s">
        <v>13</v>
      </c>
      <c r="G12" s="62" t="s">
        <v>16</v>
      </c>
      <c r="H12" s="62" t="s">
        <v>33</v>
      </c>
      <c r="I12" s="23" t="s">
        <v>51</v>
      </c>
      <c r="J12" s="24" t="str">
        <f>TITULOS!C14</f>
        <v>%</v>
      </c>
    </row>
    <row r="13" spans="1:16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CONTENEDOR!AI5</f>
        <v>123</v>
      </c>
      <c r="E13" s="14">
        <f>CONTENEDOR!N5</f>
        <v>18</v>
      </c>
      <c r="F13" s="14">
        <f>CONTENEDOR!Q5</f>
        <v>8</v>
      </c>
      <c r="G13" s="14">
        <f>CONTENEDOR!U5</f>
        <v>131</v>
      </c>
      <c r="H13" s="14">
        <f>CONTENEDOR!T5</f>
        <v>320</v>
      </c>
      <c r="I13" s="14">
        <f t="shared" ref="I13:I44" si="0">SUM(D13:G13)</f>
        <v>280</v>
      </c>
      <c r="J13" s="15">
        <f>I13/$I$65</f>
        <v>2.406945757758102E-2</v>
      </c>
    </row>
    <row r="14" spans="1:16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CONTENEDOR!AI6</f>
        <v>36</v>
      </c>
      <c r="E14" s="14">
        <f>CONTENEDOR!N6</f>
        <v>11</v>
      </c>
      <c r="F14" s="14">
        <f>CONTENEDOR!Q6</f>
        <v>12</v>
      </c>
      <c r="G14" s="14">
        <f>CONTENEDOR!U6</f>
        <v>0</v>
      </c>
      <c r="H14" s="14">
        <f>CONTENEDOR!T6</f>
        <v>1</v>
      </c>
      <c r="I14" s="14">
        <f t="shared" si="0"/>
        <v>59</v>
      </c>
      <c r="J14" s="15">
        <f t="shared" ref="J14:J65" si="1">I14/$I$65</f>
        <v>5.0717785609902862E-3</v>
      </c>
    </row>
    <row r="15" spans="1:16" ht="20.100000000000001" customHeight="1" x14ac:dyDescent="0.3">
      <c r="A15" s="11"/>
      <c r="B15" s="12">
        <v>3</v>
      </c>
      <c r="C15" s="13" t="str">
        <f>CONTENEDOR!F8</f>
        <v>Amenazas</v>
      </c>
      <c r="D15" s="14">
        <f>CONTENEDOR!AI8</f>
        <v>710</v>
      </c>
      <c r="E15" s="14">
        <f>CONTENEDOR!N8</f>
        <v>112</v>
      </c>
      <c r="F15" s="14">
        <f>CONTENEDOR!Q8</f>
        <v>90</v>
      </c>
      <c r="G15" s="14">
        <f>CONTENEDOR!U8</f>
        <v>296</v>
      </c>
      <c r="H15" s="14">
        <f>CONTENEDOR!T8</f>
        <v>739</v>
      </c>
      <c r="I15" s="14">
        <f t="shared" si="0"/>
        <v>1208</v>
      </c>
      <c r="J15" s="15">
        <f t="shared" si="1"/>
        <v>0.10384251697756383</v>
      </c>
    </row>
    <row r="16" spans="1:16" ht="20.100000000000001" customHeight="1" x14ac:dyDescent="0.3">
      <c r="A16" s="11"/>
      <c r="B16" s="12">
        <v>4</v>
      </c>
      <c r="C16" s="13" t="str">
        <f>CONTENEDOR!F10</f>
        <v>Asociación de malhechores</v>
      </c>
      <c r="D16" s="14">
        <f>CONTENEDOR!AI10</f>
        <v>260</v>
      </c>
      <c r="E16" s="14">
        <f>CONTENEDOR!N10</f>
        <v>6</v>
      </c>
      <c r="F16" s="14">
        <f>CONTENEDOR!Q10</f>
        <v>67</v>
      </c>
      <c r="G16" s="14">
        <f>CONTENEDOR!U10</f>
        <v>110</v>
      </c>
      <c r="H16" s="14">
        <f>CONTENEDOR!T10</f>
        <v>454</v>
      </c>
      <c r="I16" s="14">
        <f t="shared" si="0"/>
        <v>443</v>
      </c>
      <c r="J16" s="15">
        <f t="shared" si="1"/>
        <v>3.8081320381672827E-2</v>
      </c>
    </row>
    <row r="17" spans="1:10" ht="20.100000000000001" customHeight="1" x14ac:dyDescent="0.3">
      <c r="A17" s="11"/>
      <c r="B17" s="12">
        <v>5</v>
      </c>
      <c r="C17" s="13" t="str">
        <f>CONTENEDOR!F11</f>
        <v>Código del trabajo</v>
      </c>
      <c r="D17" s="14">
        <f>CONTENEDOR!AI11</f>
        <v>18</v>
      </c>
      <c r="E17" s="14">
        <f>CONTENEDOR!N11</f>
        <v>4</v>
      </c>
      <c r="F17" s="14">
        <f>CONTENEDOR!Q11</f>
        <v>1</v>
      </c>
      <c r="G17" s="14">
        <f>CONTENEDOR!U11</f>
        <v>25</v>
      </c>
      <c r="H17" s="14">
        <f>CONTENEDOR!T11</f>
        <v>44</v>
      </c>
      <c r="I17" s="14">
        <f t="shared" si="0"/>
        <v>48</v>
      </c>
      <c r="J17" s="15">
        <f t="shared" si="1"/>
        <v>4.1261927275853174E-3</v>
      </c>
    </row>
    <row r="18" spans="1:10" ht="20.100000000000001" customHeight="1" x14ac:dyDescent="0.3">
      <c r="A18" s="11"/>
      <c r="B18" s="12">
        <v>6</v>
      </c>
      <c r="C18" s="13" t="str">
        <f>CONTENEDOR!F14</f>
        <v>Contrabando</v>
      </c>
      <c r="D18" s="14">
        <f>CONTENEDOR!AI14</f>
        <v>2</v>
      </c>
      <c r="E18" s="14">
        <f>CONTENEDOR!N14</f>
        <v>0</v>
      </c>
      <c r="F18" s="14">
        <f>CONTENEDOR!Q14</f>
        <v>0</v>
      </c>
      <c r="G18" s="14">
        <f>CONTENEDOR!U14</f>
        <v>0</v>
      </c>
      <c r="H18" s="14">
        <f>CONTENEDOR!T14</f>
        <v>2</v>
      </c>
      <c r="I18" s="14">
        <f t="shared" si="0"/>
        <v>2</v>
      </c>
      <c r="J18" s="15">
        <f t="shared" si="1"/>
        <v>1.7192469698272157E-4</v>
      </c>
    </row>
    <row r="19" spans="1:10" ht="20.100000000000001" customHeight="1" x14ac:dyDescent="0.3">
      <c r="A19" s="11"/>
      <c r="B19" s="12">
        <v>7</v>
      </c>
      <c r="C19" s="13" t="str">
        <f>CONTENEDOR!F15</f>
        <v>Crímenes y delitos de alta tecnología</v>
      </c>
      <c r="D19" s="14">
        <f>CONTENEDOR!AI15</f>
        <v>107</v>
      </c>
      <c r="E19" s="14">
        <f>CONTENEDOR!N15</f>
        <v>3</v>
      </c>
      <c r="F19" s="14">
        <f>CONTENEDOR!Q15</f>
        <v>11</v>
      </c>
      <c r="G19" s="14">
        <f>CONTENEDOR!U15</f>
        <v>206</v>
      </c>
      <c r="H19" s="14">
        <f>CONTENEDOR!T15</f>
        <v>81</v>
      </c>
      <c r="I19" s="14">
        <f t="shared" si="0"/>
        <v>327</v>
      </c>
      <c r="J19" s="15">
        <f t="shared" si="1"/>
        <v>2.8109687956674977E-2</v>
      </c>
    </row>
    <row r="20" spans="1:10" ht="20.100000000000001" customHeight="1" x14ac:dyDescent="0.3">
      <c r="A20" s="11"/>
      <c r="B20" s="12">
        <v>8</v>
      </c>
      <c r="C20" s="13" t="str">
        <f>CONTENEDOR!F7</f>
        <v>Agresión sexual</v>
      </c>
      <c r="D20" s="14">
        <f>CONTENEDOR!AI7</f>
        <v>82</v>
      </c>
      <c r="E20" s="14">
        <f>CONTENEDOR!N7</f>
        <v>24</v>
      </c>
      <c r="F20" s="14">
        <f>CONTENEDOR!Q7</f>
        <v>27</v>
      </c>
      <c r="G20" s="14">
        <f>CONTENEDOR!U7</f>
        <v>0</v>
      </c>
      <c r="H20" s="14">
        <f>CONTENEDOR!T7</f>
        <v>8</v>
      </c>
      <c r="I20" s="14">
        <f t="shared" si="0"/>
        <v>133</v>
      </c>
      <c r="J20" s="15">
        <f t="shared" si="1"/>
        <v>1.1432992349350985E-2</v>
      </c>
    </row>
    <row r="21" spans="1:10" ht="20.100000000000001" customHeight="1" x14ac:dyDescent="0.3">
      <c r="A21" s="11"/>
      <c r="B21" s="12">
        <v>9</v>
      </c>
      <c r="C21" s="13" t="str">
        <f>CONTENEDOR!F9</f>
        <v>Asesinato</v>
      </c>
      <c r="D21" s="14">
        <f>CONTENEDOR!AI9</f>
        <v>17</v>
      </c>
      <c r="E21" s="14">
        <f>CONTENEDOR!N9</f>
        <v>0</v>
      </c>
      <c r="F21" s="14">
        <f>CONTENEDOR!Q9</f>
        <v>1</v>
      </c>
      <c r="G21" s="14">
        <f>CONTENEDOR!U9</f>
        <v>1</v>
      </c>
      <c r="H21" s="14">
        <f>CONTENEDOR!T9</f>
        <v>4</v>
      </c>
      <c r="I21" s="14">
        <f t="shared" si="0"/>
        <v>19</v>
      </c>
      <c r="J21" s="15">
        <f t="shared" si="1"/>
        <v>1.633284621335855E-3</v>
      </c>
    </row>
    <row r="22" spans="1:10" ht="20.100000000000001" customHeight="1" x14ac:dyDescent="0.3">
      <c r="A22" s="11"/>
      <c r="B22" s="12">
        <v>10</v>
      </c>
      <c r="C22" s="13" t="str">
        <f>CONTENEDOR!F17</f>
        <v>Derechos humanos</v>
      </c>
      <c r="D22" s="14">
        <f>CONTENEDOR!AI17</f>
        <v>2</v>
      </c>
      <c r="E22" s="14">
        <f>CONTENEDOR!N17</f>
        <v>2</v>
      </c>
      <c r="F22" s="14">
        <f>CONTENEDOR!Q17</f>
        <v>0</v>
      </c>
      <c r="G22" s="14">
        <f>CONTENEDOR!U17</f>
        <v>0</v>
      </c>
      <c r="H22" s="14">
        <f>CONTENEDOR!T17</f>
        <v>2</v>
      </c>
      <c r="I22" s="14">
        <f t="shared" si="0"/>
        <v>4</v>
      </c>
      <c r="J22" s="15">
        <f t="shared" si="1"/>
        <v>3.4384939396544313E-4</v>
      </c>
    </row>
    <row r="23" spans="1:10" ht="20.100000000000001" customHeight="1" x14ac:dyDescent="0.3">
      <c r="A23" s="11"/>
      <c r="B23" s="12">
        <v>11</v>
      </c>
      <c r="C23" s="13" t="str">
        <f>CONTENEDOR!F12</f>
        <v>Código menor NNA</v>
      </c>
      <c r="D23" s="14">
        <f>CONTENEDOR!AI12</f>
        <v>144</v>
      </c>
      <c r="E23" s="14">
        <f>CONTENEDOR!N12</f>
        <v>41</v>
      </c>
      <c r="F23" s="14">
        <f>CONTENEDOR!Q12</f>
        <v>67</v>
      </c>
      <c r="G23" s="14">
        <f>CONTENEDOR!U12</f>
        <v>37</v>
      </c>
      <c r="H23" s="14">
        <f>CONTENEDOR!T12</f>
        <v>40</v>
      </c>
      <c r="I23" s="14">
        <f t="shared" si="0"/>
        <v>289</v>
      </c>
      <c r="J23" s="15">
        <f t="shared" si="1"/>
        <v>2.4843118714003267E-2</v>
      </c>
    </row>
    <row r="24" spans="1:10" ht="20.100000000000001" customHeight="1" x14ac:dyDescent="0.3">
      <c r="A24" s="11"/>
      <c r="B24" s="12">
        <v>12</v>
      </c>
      <c r="C24" s="13" t="str">
        <f>CONTENEDOR!F13</f>
        <v>Complicidad</v>
      </c>
      <c r="D24" s="14">
        <f>CONTENEDOR!AI13</f>
        <v>4</v>
      </c>
      <c r="E24" s="14">
        <f>CONTENEDOR!N13</f>
        <v>0</v>
      </c>
      <c r="F24" s="14">
        <f>CONTENEDOR!Q13</f>
        <v>1</v>
      </c>
      <c r="G24" s="14">
        <f>CONTENEDOR!U13</f>
        <v>9</v>
      </c>
      <c r="H24" s="14">
        <f>CONTENEDOR!T13</f>
        <v>7</v>
      </c>
      <c r="I24" s="14">
        <f t="shared" si="0"/>
        <v>14</v>
      </c>
      <c r="J24" s="15">
        <f t="shared" si="1"/>
        <v>1.2034728788790511E-3</v>
      </c>
    </row>
    <row r="25" spans="1:10" ht="20.100000000000001" customHeight="1" x14ac:dyDescent="0.3">
      <c r="A25" s="11"/>
      <c r="B25" s="12">
        <v>13</v>
      </c>
      <c r="C25" s="13" t="str">
        <f>CONTENEDOR!F18</f>
        <v>Desfalco</v>
      </c>
      <c r="D25" s="14">
        <f>CONTENEDOR!AI18</f>
        <v>0</v>
      </c>
      <c r="E25" s="14">
        <f>CONTENEDOR!N18</f>
        <v>0</v>
      </c>
      <c r="F25" s="14">
        <f>CONTENEDOR!Q18</f>
        <v>0</v>
      </c>
      <c r="G25" s="14">
        <f>CONTENEDOR!U18</f>
        <v>0</v>
      </c>
      <c r="H25" s="14">
        <f>CONTENEDOR!T18</f>
        <v>0</v>
      </c>
      <c r="I25" s="14">
        <f t="shared" si="0"/>
        <v>0</v>
      </c>
      <c r="J25" s="15">
        <f t="shared" si="1"/>
        <v>0</v>
      </c>
    </row>
    <row r="26" spans="1:10" ht="20.100000000000001" customHeight="1" x14ac:dyDescent="0.3">
      <c r="A26" s="11"/>
      <c r="B26" s="12">
        <v>14</v>
      </c>
      <c r="C26" s="13" t="str">
        <f>CONTENEDOR!F19</f>
        <v>Droga sanciones y circunstancias agravantes</v>
      </c>
      <c r="D26" s="14">
        <f>CONTENEDOR!AI19</f>
        <v>2</v>
      </c>
      <c r="E26" s="14">
        <f>CONTENEDOR!N19</f>
        <v>0</v>
      </c>
      <c r="F26" s="14">
        <f>CONTENEDOR!Q19</f>
        <v>0</v>
      </c>
      <c r="G26" s="14">
        <f>CONTENEDOR!U19</f>
        <v>5</v>
      </c>
      <c r="H26" s="14">
        <f>CONTENEDOR!T19</f>
        <v>41</v>
      </c>
      <c r="I26" s="14">
        <f t="shared" si="0"/>
        <v>7</v>
      </c>
      <c r="J26" s="15">
        <f t="shared" si="1"/>
        <v>6.0173643943952553E-4</v>
      </c>
    </row>
    <row r="27" spans="1:10" ht="20.100000000000001" customHeight="1" x14ac:dyDescent="0.3">
      <c r="A27" s="11"/>
      <c r="B27" s="12">
        <v>15</v>
      </c>
      <c r="C27" s="13" t="str">
        <f>CONTENEDOR!F23</f>
        <v>Droga simple posesión</v>
      </c>
      <c r="D27" s="14">
        <f>CONTENEDOR!AI23</f>
        <v>164</v>
      </c>
      <c r="E27" s="14">
        <f>CONTENEDOR!N23</f>
        <v>3</v>
      </c>
      <c r="F27" s="14">
        <f>CONTENEDOR!Q23</f>
        <v>3</v>
      </c>
      <c r="G27" s="14">
        <f>CONTENEDOR!U23</f>
        <v>9</v>
      </c>
      <c r="H27" s="14">
        <f>CONTENEDOR!T23</f>
        <v>95</v>
      </c>
      <c r="I27" s="14">
        <f t="shared" si="0"/>
        <v>179</v>
      </c>
      <c r="J27" s="15">
        <f t="shared" si="1"/>
        <v>1.5387260379953581E-2</v>
      </c>
    </row>
    <row r="28" spans="1:10" ht="20.100000000000001" customHeight="1" x14ac:dyDescent="0.3">
      <c r="A28" s="11"/>
      <c r="B28" s="12">
        <v>16</v>
      </c>
      <c r="C28" s="13" t="str">
        <f>CONTENEDOR!F16</f>
        <v>Daños a la cosa ajena</v>
      </c>
      <c r="D28" s="14">
        <f>CONTENEDOR!AI16</f>
        <v>6</v>
      </c>
      <c r="E28" s="14">
        <f>CONTENEDOR!N16</f>
        <v>4</v>
      </c>
      <c r="F28" s="14">
        <f>CONTENEDOR!Q16</f>
        <v>1</v>
      </c>
      <c r="G28" s="14">
        <f>CONTENEDOR!U16</f>
        <v>8</v>
      </c>
      <c r="H28" s="14">
        <f>CONTENEDOR!T16</f>
        <v>201</v>
      </c>
      <c r="I28" s="14">
        <f t="shared" si="0"/>
        <v>19</v>
      </c>
      <c r="J28" s="15">
        <f t="shared" si="1"/>
        <v>1.633284621335855E-3</v>
      </c>
    </row>
    <row r="29" spans="1:10" ht="20.100000000000001" customHeight="1" x14ac:dyDescent="0.3">
      <c r="A29" s="11"/>
      <c r="B29" s="12">
        <v>17</v>
      </c>
      <c r="C29" s="13" t="str">
        <f>CONTENEDOR!F20</f>
        <v>Droga delitos y sanciones</v>
      </c>
      <c r="D29" s="14">
        <f>CONTENEDOR!AI20</f>
        <v>0</v>
      </c>
      <c r="E29" s="14">
        <f>CONTENEDOR!N20</f>
        <v>0</v>
      </c>
      <c r="F29" s="14">
        <f>CONTENEDOR!Q20</f>
        <v>0</v>
      </c>
      <c r="G29" s="14">
        <f>CONTENEDOR!U20</f>
        <v>1</v>
      </c>
      <c r="H29" s="14">
        <f>CONTENEDOR!T20</f>
        <v>0</v>
      </c>
      <c r="I29" s="14">
        <f t="shared" si="0"/>
        <v>1</v>
      </c>
      <c r="J29" s="15">
        <f t="shared" si="1"/>
        <v>8.5962348491360784E-5</v>
      </c>
    </row>
    <row r="30" spans="1:10" ht="20.100000000000001" customHeight="1" x14ac:dyDescent="0.3">
      <c r="A30" s="11"/>
      <c r="B30" s="12">
        <v>18</v>
      </c>
      <c r="C30" s="13" t="str">
        <f>CONTENEDOR!F26</f>
        <v>Envenenamiento</v>
      </c>
      <c r="D30" s="14">
        <f>CONTENEDOR!AI26</f>
        <v>1</v>
      </c>
      <c r="E30" s="14">
        <f>CONTENEDOR!N26</f>
        <v>0</v>
      </c>
      <c r="F30" s="14">
        <f>CONTENEDOR!Q26</f>
        <v>0</v>
      </c>
      <c r="G30" s="14">
        <f>CONTENEDOR!U26</f>
        <v>0</v>
      </c>
      <c r="H30" s="14">
        <f>CONTENEDOR!T26</f>
        <v>0</v>
      </c>
      <c r="I30" s="14">
        <f t="shared" si="0"/>
        <v>1</v>
      </c>
      <c r="J30" s="15">
        <f t="shared" si="1"/>
        <v>8.5962348491360784E-5</v>
      </c>
    </row>
    <row r="31" spans="1:10" ht="20.100000000000001" customHeight="1" x14ac:dyDescent="0.3">
      <c r="A31" s="11"/>
      <c r="B31" s="12">
        <v>19</v>
      </c>
      <c r="C31" s="13" t="str">
        <f>CONTENEDOR!F22</f>
        <v>Droga sanciones y circunstancias agravantes</v>
      </c>
      <c r="D31" s="14">
        <f>CONTENEDOR!AI22</f>
        <v>1</v>
      </c>
      <c r="E31" s="14">
        <f>CONTENEDOR!N22</f>
        <v>0</v>
      </c>
      <c r="F31" s="14">
        <f>CONTENEDOR!Q22</f>
        <v>1</v>
      </c>
      <c r="G31" s="14">
        <f>CONTENEDOR!U22</f>
        <v>0</v>
      </c>
      <c r="H31" s="14">
        <f>CONTENEDOR!T22</f>
        <v>33</v>
      </c>
      <c r="I31" s="14">
        <f t="shared" si="0"/>
        <v>2</v>
      </c>
      <c r="J31" s="15">
        <f t="shared" si="1"/>
        <v>1.7192469698272157E-4</v>
      </c>
    </row>
    <row r="32" spans="1:10" ht="20.100000000000001" customHeight="1" x14ac:dyDescent="0.3">
      <c r="A32" s="11"/>
      <c r="B32" s="12">
        <v>20</v>
      </c>
      <c r="C32" s="13" t="str">
        <f>CONTENEDOR!F27</f>
        <v>Estafa</v>
      </c>
      <c r="D32" s="14">
        <f>CONTENEDOR!AI27</f>
        <v>50</v>
      </c>
      <c r="E32" s="14">
        <f>CONTENEDOR!N27</f>
        <v>1</v>
      </c>
      <c r="F32" s="14">
        <f>CONTENEDOR!Q27</f>
        <v>1</v>
      </c>
      <c r="G32" s="14">
        <f>CONTENEDOR!U27</f>
        <v>75</v>
      </c>
      <c r="H32" s="14">
        <f>CONTENEDOR!T27</f>
        <v>167</v>
      </c>
      <c r="I32" s="14">
        <f t="shared" si="0"/>
        <v>127</v>
      </c>
      <c r="J32" s="15">
        <f t="shared" si="1"/>
        <v>1.0917218258402819E-2</v>
      </c>
    </row>
    <row r="33" spans="1:10" ht="20.100000000000001" customHeight="1" x14ac:dyDescent="0.3">
      <c r="A33" s="11"/>
      <c r="B33" s="12">
        <v>21</v>
      </c>
      <c r="C33" s="13" t="str">
        <f>CONTENEDOR!F32</f>
        <v>Incesto</v>
      </c>
      <c r="D33" s="14">
        <f>CONTENEDOR!AI32</f>
        <v>3</v>
      </c>
      <c r="E33" s="14">
        <f>CONTENEDOR!N32</f>
        <v>1</v>
      </c>
      <c r="F33" s="14">
        <f>CONTENEDOR!Q32</f>
        <v>2</v>
      </c>
      <c r="G33" s="14">
        <f>CONTENEDOR!U32</f>
        <v>0</v>
      </c>
      <c r="H33" s="14">
        <f>CONTENEDOR!T32</f>
        <v>0</v>
      </c>
      <c r="I33" s="14">
        <f t="shared" si="0"/>
        <v>6</v>
      </c>
      <c r="J33" s="15">
        <f t="shared" si="1"/>
        <v>5.1577409094816467E-4</v>
      </c>
    </row>
    <row r="34" spans="1:10" ht="20.100000000000001" customHeight="1" x14ac:dyDescent="0.3">
      <c r="A34" s="11"/>
      <c r="B34" s="12">
        <v>22</v>
      </c>
      <c r="C34" s="13" t="str">
        <f>CONTENEDOR!F37</f>
        <v>Ley de tránsito</v>
      </c>
      <c r="D34" s="14">
        <f>CONTENEDOR!AI37</f>
        <v>0</v>
      </c>
      <c r="E34" s="14">
        <f>CONTENEDOR!N37</f>
        <v>0</v>
      </c>
      <c r="F34" s="14">
        <f>CONTENEDOR!Q37</f>
        <v>0</v>
      </c>
      <c r="G34" s="14">
        <f>CONTENEDOR!U37</f>
        <v>0</v>
      </c>
      <c r="H34" s="14">
        <f>CONTENEDOR!T37</f>
        <v>8</v>
      </c>
      <c r="I34" s="14">
        <f t="shared" si="0"/>
        <v>0</v>
      </c>
      <c r="J34" s="15">
        <f t="shared" si="1"/>
        <v>0</v>
      </c>
    </row>
    <row r="35" spans="1:10" ht="20.100000000000001" customHeight="1" x14ac:dyDescent="0.3">
      <c r="A35" s="11"/>
      <c r="B35" s="12">
        <v>23</v>
      </c>
      <c r="C35" s="13" t="str">
        <f>CONTENEDOR!F25</f>
        <v>Droga uso y tráfico</v>
      </c>
      <c r="D35" s="14">
        <f>CONTENEDOR!AI25</f>
        <v>16</v>
      </c>
      <c r="E35" s="14">
        <f>CONTENEDOR!N25</f>
        <v>0</v>
      </c>
      <c r="F35" s="14">
        <f>CONTENEDOR!Q25</f>
        <v>1</v>
      </c>
      <c r="G35" s="14">
        <f>CONTENEDOR!U25</f>
        <v>16</v>
      </c>
      <c r="H35" s="14">
        <f>CONTENEDOR!T25</f>
        <v>42</v>
      </c>
      <c r="I35" s="14">
        <f t="shared" si="0"/>
        <v>33</v>
      </c>
      <c r="J35" s="15">
        <f t="shared" si="1"/>
        <v>2.836757500214906E-3</v>
      </c>
    </row>
    <row r="36" spans="1:10" ht="20.100000000000001" customHeight="1" x14ac:dyDescent="0.3">
      <c r="A36" s="11"/>
      <c r="B36" s="12">
        <v>24</v>
      </c>
      <c r="C36" s="13" t="str">
        <f>CONTENEDOR!F28</f>
        <v>Falsificación</v>
      </c>
      <c r="D36" s="14">
        <f>CONTENEDOR!AI28</f>
        <v>8</v>
      </c>
      <c r="E36" s="14">
        <f>CONTENEDOR!N28</f>
        <v>0</v>
      </c>
      <c r="F36" s="14">
        <f>CONTENEDOR!Q28</f>
        <v>0</v>
      </c>
      <c r="G36" s="14">
        <f>CONTENEDOR!U28</f>
        <v>13</v>
      </c>
      <c r="H36" s="14">
        <f>CONTENEDOR!T28</f>
        <v>126</v>
      </c>
      <c r="I36" s="14">
        <f t="shared" si="0"/>
        <v>21</v>
      </c>
      <c r="J36" s="15">
        <f t="shared" si="1"/>
        <v>1.8052093183185765E-3</v>
      </c>
    </row>
    <row r="37" spans="1:10" ht="20.100000000000001" customHeight="1" x14ac:dyDescent="0.3">
      <c r="A37" s="11"/>
      <c r="B37" s="12">
        <v>25</v>
      </c>
      <c r="C37" s="13" t="str">
        <f>CONTENEDOR!F30</f>
        <v>Homicidio</v>
      </c>
      <c r="D37" s="14">
        <f>CONTENEDOR!AI30</f>
        <v>48</v>
      </c>
      <c r="E37" s="14">
        <f>CONTENEDOR!N30</f>
        <v>6</v>
      </c>
      <c r="F37" s="14">
        <f>CONTENEDOR!Q30</f>
        <v>25</v>
      </c>
      <c r="G37" s="14">
        <f>CONTENEDOR!U30</f>
        <v>55</v>
      </c>
      <c r="H37" s="14">
        <f>CONTENEDOR!T30</f>
        <v>83</v>
      </c>
      <c r="I37" s="14">
        <f t="shared" si="0"/>
        <v>134</v>
      </c>
      <c r="J37" s="15">
        <f t="shared" si="1"/>
        <v>1.1518954697842344E-2</v>
      </c>
    </row>
    <row r="38" spans="1:10" ht="20.100000000000001" customHeight="1" x14ac:dyDescent="0.3">
      <c r="A38" s="11"/>
      <c r="B38" s="12">
        <v>26</v>
      </c>
      <c r="C38" s="13" t="str">
        <f>CONTENEDOR!F29</f>
        <v>Golpes y heridas</v>
      </c>
      <c r="D38" s="14">
        <f>CONTENEDOR!AI29</f>
        <v>407</v>
      </c>
      <c r="E38" s="14">
        <f>CONTENEDOR!N29</f>
        <v>31</v>
      </c>
      <c r="F38" s="14">
        <f>CONTENEDOR!Q29</f>
        <v>41</v>
      </c>
      <c r="G38" s="14">
        <f>CONTENEDOR!U29</f>
        <v>106</v>
      </c>
      <c r="H38" s="14">
        <f>CONTENEDOR!T29</f>
        <v>435</v>
      </c>
      <c r="I38" s="14">
        <f t="shared" si="0"/>
        <v>585</v>
      </c>
      <c r="J38" s="15">
        <f t="shared" si="1"/>
        <v>5.0287973867446059E-2</v>
      </c>
    </row>
    <row r="39" spans="1:10" ht="20.100000000000001" customHeight="1" x14ac:dyDescent="0.3">
      <c r="A39" s="11"/>
      <c r="B39" s="12">
        <v>27</v>
      </c>
      <c r="C39" s="13" t="str">
        <f>CONTENEDOR!F24</f>
        <v xml:space="preserve">Droga traficante de droga </v>
      </c>
      <c r="D39" s="14">
        <f>CONTENEDOR!AI24</f>
        <v>226</v>
      </c>
      <c r="E39" s="14">
        <f>CONTENEDOR!N24</f>
        <v>4</v>
      </c>
      <c r="F39" s="14">
        <f>CONTENEDOR!Q24</f>
        <v>31</v>
      </c>
      <c r="G39" s="14">
        <f>CONTENEDOR!U24</f>
        <v>156</v>
      </c>
      <c r="H39" s="14">
        <f>CONTENEDOR!T24</f>
        <v>785</v>
      </c>
      <c r="I39" s="14">
        <f t="shared" si="0"/>
        <v>417</v>
      </c>
      <c r="J39" s="15">
        <f t="shared" si="1"/>
        <v>3.5846299320897446E-2</v>
      </c>
    </row>
    <row r="40" spans="1:10" ht="20.100000000000001" customHeight="1" x14ac:dyDescent="0.3">
      <c r="A40" s="11"/>
      <c r="B40" s="12">
        <v>28</v>
      </c>
      <c r="C40" s="13" t="str">
        <f>CONTENEDOR!F21</f>
        <v>Droga distribución de droga</v>
      </c>
      <c r="D40" s="14">
        <f>CONTENEDOR!AI21</f>
        <v>301</v>
      </c>
      <c r="E40" s="14">
        <f>CONTENEDOR!N21</f>
        <v>1</v>
      </c>
      <c r="F40" s="14">
        <f>CONTENEDOR!Q21</f>
        <v>34</v>
      </c>
      <c r="G40" s="14">
        <f>CONTENEDOR!U21</f>
        <v>117</v>
      </c>
      <c r="H40" s="14">
        <f>CONTENEDOR!T21</f>
        <v>319</v>
      </c>
      <c r="I40" s="14">
        <f t="shared" si="0"/>
        <v>453</v>
      </c>
      <c r="J40" s="15">
        <f t="shared" si="1"/>
        <v>3.8940943866586433E-2</v>
      </c>
    </row>
    <row r="41" spans="1:10" ht="20.100000000000001" customHeight="1" x14ac:dyDescent="0.3">
      <c r="A41" s="11"/>
      <c r="B41" s="12">
        <v>29</v>
      </c>
      <c r="C41" s="13" t="str">
        <f>CONTENEDOR!F34</f>
        <v xml:space="preserve">Ley de derechos de autor </v>
      </c>
      <c r="D41" s="14">
        <f>CONTENEDOR!AI34</f>
        <v>0</v>
      </c>
      <c r="E41" s="14">
        <f>CONTENEDOR!N34</f>
        <v>0</v>
      </c>
      <c r="F41" s="14">
        <f>CONTENEDOR!Q34</f>
        <v>0</v>
      </c>
      <c r="G41" s="14">
        <f>CONTENEDOR!U34</f>
        <v>0</v>
      </c>
      <c r="H41" s="14">
        <f>CONTENEDOR!T34</f>
        <v>0</v>
      </c>
      <c r="I41" s="14">
        <f t="shared" si="0"/>
        <v>0</v>
      </c>
      <c r="J41" s="15">
        <f t="shared" si="1"/>
        <v>0</v>
      </c>
    </row>
    <row r="42" spans="1:10" ht="20.100000000000001" customHeight="1" x14ac:dyDescent="0.3">
      <c r="A42" s="11"/>
      <c r="B42" s="12">
        <v>30</v>
      </c>
      <c r="C42" s="13" t="str">
        <f>CONTENEDOR!F38</f>
        <v>Ley general de migración</v>
      </c>
      <c r="D42" s="14">
        <f>CONTENEDOR!AI38</f>
        <v>6</v>
      </c>
      <c r="E42" s="14">
        <f>CONTENEDOR!N38</f>
        <v>0</v>
      </c>
      <c r="F42" s="14">
        <f>CONTENEDOR!Q38</f>
        <v>0</v>
      </c>
      <c r="G42" s="14">
        <f>CONTENEDOR!U38</f>
        <v>0</v>
      </c>
      <c r="H42" s="14">
        <f>CONTENEDOR!T38</f>
        <v>10</v>
      </c>
      <c r="I42" s="14">
        <f t="shared" si="0"/>
        <v>6</v>
      </c>
      <c r="J42" s="15">
        <f t="shared" si="1"/>
        <v>5.1577409094816467E-4</v>
      </c>
    </row>
    <row r="43" spans="1:10" ht="20.100000000000001" customHeight="1" x14ac:dyDescent="0.3">
      <c r="A43" s="11"/>
      <c r="B43" s="12">
        <v>31</v>
      </c>
      <c r="C43" s="13" t="str">
        <f>CONTENEDOR!F40</f>
        <v>Otros</v>
      </c>
      <c r="D43" s="14">
        <f>CONTENEDOR!AI40</f>
        <v>438</v>
      </c>
      <c r="E43" s="14">
        <f>CONTENEDOR!N40</f>
        <v>67</v>
      </c>
      <c r="F43" s="14">
        <f>CONTENEDOR!Q40</f>
        <v>30</v>
      </c>
      <c r="G43" s="14">
        <f>CONTENEDOR!U40</f>
        <v>51</v>
      </c>
      <c r="H43" s="14">
        <f>CONTENEDOR!T40</f>
        <v>168</v>
      </c>
      <c r="I43" s="14">
        <f t="shared" si="0"/>
        <v>586</v>
      </c>
      <c r="J43" s="15">
        <f t="shared" si="1"/>
        <v>5.0373936215937422E-2</v>
      </c>
    </row>
    <row r="44" spans="1:10" ht="20.100000000000001" customHeight="1" x14ac:dyDescent="0.3">
      <c r="A44" s="11"/>
      <c r="B44" s="12">
        <v>32</v>
      </c>
      <c r="C44" s="13" t="str">
        <f>CONTENEDOR!F43</f>
        <v>Rebelión</v>
      </c>
      <c r="D44" s="14">
        <f>CONTENEDOR!AI43</f>
        <v>0</v>
      </c>
      <c r="E44" s="14">
        <f>CONTENEDOR!N43</f>
        <v>0</v>
      </c>
      <c r="F44" s="14">
        <f>CONTENEDOR!Q43</f>
        <v>0</v>
      </c>
      <c r="G44" s="14">
        <f>CONTENEDOR!U43</f>
        <v>0</v>
      </c>
      <c r="H44" s="14">
        <f>CONTENEDOR!T43</f>
        <v>0</v>
      </c>
      <c r="I44" s="14">
        <f t="shared" si="0"/>
        <v>0</v>
      </c>
      <c r="J44" s="15">
        <f t="shared" si="1"/>
        <v>0</v>
      </c>
    </row>
    <row r="45" spans="1:10" ht="20.100000000000001" customHeight="1" x14ac:dyDescent="0.3">
      <c r="A45" s="11"/>
      <c r="B45" s="12">
        <v>33</v>
      </c>
      <c r="C45" s="13" t="str">
        <f>CONTENEDOR!F31</f>
        <v>Incendio</v>
      </c>
      <c r="D45" s="14">
        <f>CONTENEDOR!AI31</f>
        <v>18</v>
      </c>
      <c r="E45" s="14">
        <f>CONTENEDOR!N31</f>
        <v>2</v>
      </c>
      <c r="F45" s="14">
        <f>CONTENEDOR!Q31</f>
        <v>5</v>
      </c>
      <c r="G45" s="14">
        <f>CONTENEDOR!U31</f>
        <v>1</v>
      </c>
      <c r="H45" s="14">
        <f>CONTENEDOR!T31</f>
        <v>15</v>
      </c>
      <c r="I45" s="14">
        <f t="shared" ref="I45:I64" si="2">SUM(D45:G45)</f>
        <v>26</v>
      </c>
      <c r="J45" s="15">
        <f t="shared" si="1"/>
        <v>2.2350210607753802E-3</v>
      </c>
    </row>
    <row r="46" spans="1:10" ht="20.100000000000001" customHeight="1" x14ac:dyDescent="0.3">
      <c r="A46" s="11"/>
      <c r="B46" s="12">
        <v>34</v>
      </c>
      <c r="C46" s="13" t="str">
        <f>CONTENEDOR!F39</f>
        <v>Ley general de salud</v>
      </c>
      <c r="D46" s="14">
        <f>CONTENEDOR!AI39</f>
        <v>1</v>
      </c>
      <c r="E46" s="14">
        <f>CONTENEDOR!N39</f>
        <v>0</v>
      </c>
      <c r="F46" s="14">
        <f>CONTENEDOR!Q39</f>
        <v>0</v>
      </c>
      <c r="G46" s="14">
        <f>CONTENEDOR!U39</f>
        <v>5</v>
      </c>
      <c r="H46" s="14">
        <f>CONTENEDOR!T39</f>
        <v>0</v>
      </c>
      <c r="I46" s="14">
        <f t="shared" si="2"/>
        <v>6</v>
      </c>
      <c r="J46" s="15">
        <f t="shared" si="1"/>
        <v>5.1577409094816467E-4</v>
      </c>
    </row>
    <row r="47" spans="1:10" ht="20.100000000000001" customHeight="1" x14ac:dyDescent="0.3">
      <c r="A47" s="11"/>
      <c r="B47" s="12">
        <v>35</v>
      </c>
      <c r="C47" s="13" t="str">
        <f>CONTENEDOR!F49</f>
        <v>Tentativa de estupro</v>
      </c>
      <c r="D47" s="14">
        <f>CONTENEDOR!AI49</f>
        <v>4</v>
      </c>
      <c r="E47" s="14">
        <f>CONTENEDOR!N49</f>
        <v>4</v>
      </c>
      <c r="F47" s="14">
        <f>CONTENEDOR!Q49</f>
        <v>0</v>
      </c>
      <c r="G47" s="14">
        <f>CONTENEDOR!U49</f>
        <v>0</v>
      </c>
      <c r="H47" s="14">
        <f>CONTENEDOR!T49</f>
        <v>1</v>
      </c>
      <c r="I47" s="14">
        <f t="shared" si="2"/>
        <v>8</v>
      </c>
      <c r="J47" s="15">
        <f t="shared" si="1"/>
        <v>6.8769878793088627E-4</v>
      </c>
    </row>
    <row r="48" spans="1:10" ht="20.100000000000001" customHeight="1" x14ac:dyDescent="0.3">
      <c r="A48" s="11"/>
      <c r="B48" s="12">
        <v>36</v>
      </c>
      <c r="C48" s="13" t="str">
        <f>CONTENEDOR!F53</f>
        <v>Tráfico ilícito de migrantes y trata de personas</v>
      </c>
      <c r="D48" s="14">
        <f>CONTENEDOR!AI53</f>
        <v>3</v>
      </c>
      <c r="E48" s="14">
        <f>CONTENEDOR!N53</f>
        <v>0</v>
      </c>
      <c r="F48" s="14">
        <f>CONTENEDOR!Q53</f>
        <v>0</v>
      </c>
      <c r="G48" s="14">
        <f>CONTENEDOR!U53</f>
        <v>0</v>
      </c>
      <c r="H48" s="14">
        <f>CONTENEDOR!T53</f>
        <v>12</v>
      </c>
      <c r="I48" s="14">
        <f t="shared" si="2"/>
        <v>3</v>
      </c>
      <c r="J48" s="15">
        <f t="shared" si="1"/>
        <v>2.5788704547408234E-4</v>
      </c>
    </row>
    <row r="49" spans="1:10" ht="20.100000000000001" customHeight="1" x14ac:dyDescent="0.3">
      <c r="A49" s="11"/>
      <c r="B49" s="12">
        <v>37</v>
      </c>
      <c r="C49" s="13" t="str">
        <f>CONTENEDOR!F36</f>
        <v xml:space="preserve">Ley de medio ambiente </v>
      </c>
      <c r="D49" s="14">
        <f>CONTENEDOR!AI36</f>
        <v>0</v>
      </c>
      <c r="E49" s="14">
        <f>CONTENEDOR!N36</f>
        <v>1</v>
      </c>
      <c r="F49" s="14">
        <f>CONTENEDOR!Q36</f>
        <v>0</v>
      </c>
      <c r="G49" s="14">
        <f>CONTENEDOR!U36</f>
        <v>0</v>
      </c>
      <c r="H49" s="14">
        <f>CONTENEDOR!T36</f>
        <v>3</v>
      </c>
      <c r="I49" s="14">
        <f t="shared" si="2"/>
        <v>1</v>
      </c>
      <c r="J49" s="15">
        <f t="shared" si="1"/>
        <v>8.5962348491360784E-5</v>
      </c>
    </row>
    <row r="50" spans="1:10" ht="20.100000000000001" customHeight="1" x14ac:dyDescent="0.3">
      <c r="A50" s="11"/>
      <c r="B50" s="12">
        <v>38</v>
      </c>
      <c r="C50" s="13" t="str">
        <f>CONTENEDOR!F42</f>
        <v xml:space="preserve">Propiedad industrial </v>
      </c>
      <c r="D50" s="14">
        <f>CONTENEDOR!AI42</f>
        <v>1</v>
      </c>
      <c r="E50" s="14">
        <f>CONTENEDOR!N42</f>
        <v>0</v>
      </c>
      <c r="F50" s="14">
        <f>CONTENEDOR!Q42</f>
        <v>0</v>
      </c>
      <c r="G50" s="14">
        <f>CONTENEDOR!U42</f>
        <v>0</v>
      </c>
      <c r="H50" s="14">
        <f>CONTENEDOR!T42</f>
        <v>0</v>
      </c>
      <c r="I50" s="14">
        <f t="shared" si="2"/>
        <v>1</v>
      </c>
      <c r="J50" s="15">
        <f t="shared" si="1"/>
        <v>8.5962348491360784E-5</v>
      </c>
    </row>
    <row r="51" spans="1:10" ht="20.100000000000001" customHeight="1" x14ac:dyDescent="0.3">
      <c r="A51" s="11"/>
      <c r="B51" s="12">
        <v>39</v>
      </c>
      <c r="C51" s="13" t="str">
        <f>CONTENEDOR!F33</f>
        <v>Lavado de activo</v>
      </c>
      <c r="D51" s="14">
        <f>CONTENEDOR!AI33</f>
        <v>0</v>
      </c>
      <c r="E51" s="14">
        <f>CONTENEDOR!N33</f>
        <v>0</v>
      </c>
      <c r="F51" s="14">
        <f>CONTENEDOR!Q33</f>
        <v>0</v>
      </c>
      <c r="G51" s="14">
        <f>CONTENEDOR!U33</f>
        <v>0</v>
      </c>
      <c r="H51" s="14">
        <f>CONTENEDOR!T33</f>
        <v>3</v>
      </c>
      <c r="I51" s="14">
        <f t="shared" si="2"/>
        <v>0</v>
      </c>
      <c r="J51" s="15">
        <f t="shared" si="1"/>
        <v>0</v>
      </c>
    </row>
    <row r="52" spans="1:10" ht="20.100000000000001" customHeight="1" x14ac:dyDescent="0.3">
      <c r="A52" s="11"/>
      <c r="B52" s="12">
        <v>40</v>
      </c>
      <c r="C52" s="13" t="str">
        <f>CONTENEDOR!F50</f>
        <v>Tentativa de homicidio</v>
      </c>
      <c r="D52" s="14">
        <f>CONTENEDOR!AI50</f>
        <v>48</v>
      </c>
      <c r="E52" s="14">
        <f>CONTENEDOR!N50</f>
        <v>3</v>
      </c>
      <c r="F52" s="14">
        <f>CONTENEDOR!Q50</f>
        <v>3</v>
      </c>
      <c r="G52" s="14">
        <f>CONTENEDOR!U50</f>
        <v>21</v>
      </c>
      <c r="H52" s="14">
        <f>CONTENEDOR!T50</f>
        <v>34</v>
      </c>
      <c r="I52" s="14">
        <f t="shared" si="2"/>
        <v>75</v>
      </c>
      <c r="J52" s="15">
        <f t="shared" si="1"/>
        <v>6.447176136852059E-3</v>
      </c>
    </row>
    <row r="53" spans="1:10" ht="20.100000000000001" customHeight="1" x14ac:dyDescent="0.3">
      <c r="A53" s="11"/>
      <c r="B53" s="12">
        <v>41</v>
      </c>
      <c r="C53" s="13" t="str">
        <f>CONTENEDOR!F41</f>
        <v>Porte y tenencia de armas</v>
      </c>
      <c r="D53" s="14">
        <f>CONTENEDOR!AI41</f>
        <v>79</v>
      </c>
      <c r="E53" s="14">
        <f>CONTENEDOR!N41</f>
        <v>1</v>
      </c>
      <c r="F53" s="14">
        <f>CONTENEDOR!Q41</f>
        <v>8</v>
      </c>
      <c r="G53" s="14">
        <f>CONTENEDOR!U41</f>
        <v>38</v>
      </c>
      <c r="H53" s="14">
        <f>CONTENEDOR!T41</f>
        <v>59</v>
      </c>
      <c r="I53" s="14">
        <f t="shared" si="2"/>
        <v>126</v>
      </c>
      <c r="J53" s="15">
        <f t="shared" si="1"/>
        <v>1.0831255909911458E-2</v>
      </c>
    </row>
    <row r="54" spans="1:10" ht="20.100000000000001" customHeight="1" x14ac:dyDescent="0.3">
      <c r="A54" s="11"/>
      <c r="B54" s="12">
        <v>42</v>
      </c>
      <c r="C54" s="13" t="str">
        <f>CONTENEDOR!F45</f>
        <v>Robo simple</v>
      </c>
      <c r="D54" s="14">
        <f>CONTENEDOR!AI45</f>
        <v>275</v>
      </c>
      <c r="E54" s="14">
        <f>CONTENEDOR!N45</f>
        <v>14</v>
      </c>
      <c r="F54" s="14">
        <f>CONTENEDOR!Q45</f>
        <v>35</v>
      </c>
      <c r="G54" s="14">
        <f>CONTENEDOR!U45</f>
        <v>64</v>
      </c>
      <c r="H54" s="14">
        <f>CONTENEDOR!T45</f>
        <v>767</v>
      </c>
      <c r="I54" s="14">
        <f t="shared" si="2"/>
        <v>388</v>
      </c>
      <c r="J54" s="15">
        <f t="shared" si="1"/>
        <v>3.3353391214647983E-2</v>
      </c>
    </row>
    <row r="55" spans="1:10" ht="20.100000000000001" customHeight="1" x14ac:dyDescent="0.3">
      <c r="A55" s="11"/>
      <c r="B55" s="12">
        <v>43</v>
      </c>
      <c r="C55" s="13" t="str">
        <f>CONTENEDOR!F46</f>
        <v>Secuestro</v>
      </c>
      <c r="D55" s="14">
        <f>CONTENEDOR!AI46</f>
        <v>1</v>
      </c>
      <c r="E55" s="14">
        <f>CONTENEDOR!N46</f>
        <v>0</v>
      </c>
      <c r="F55" s="14">
        <f>CONTENEDOR!Q46</f>
        <v>0</v>
      </c>
      <c r="G55" s="14">
        <f>CONTENEDOR!U46</f>
        <v>0</v>
      </c>
      <c r="H55" s="14">
        <f>CONTENEDOR!T46</f>
        <v>1</v>
      </c>
      <c r="I55" s="14">
        <f t="shared" si="2"/>
        <v>1</v>
      </c>
      <c r="J55" s="15">
        <f t="shared" si="1"/>
        <v>8.5962348491360784E-5</v>
      </c>
    </row>
    <row r="56" spans="1:10" ht="20.100000000000001" customHeight="1" x14ac:dyDescent="0.3">
      <c r="A56" s="11"/>
      <c r="B56" s="12">
        <v>44</v>
      </c>
      <c r="C56" s="13" t="str">
        <f>CONTENEDOR!F47</f>
        <v>Seducción</v>
      </c>
      <c r="D56" s="14">
        <f>CONTENEDOR!AI47</f>
        <v>56</v>
      </c>
      <c r="E56" s="14">
        <f>CONTENEDOR!N47</f>
        <v>1</v>
      </c>
      <c r="F56" s="14">
        <f>CONTENEDOR!Q47</f>
        <v>1</v>
      </c>
      <c r="G56" s="14">
        <f>CONTENEDOR!U47</f>
        <v>0</v>
      </c>
      <c r="H56" s="14">
        <f>CONTENEDOR!T47</f>
        <v>0</v>
      </c>
      <c r="I56" s="14">
        <f t="shared" si="2"/>
        <v>58</v>
      </c>
      <c r="J56" s="15">
        <f t="shared" si="1"/>
        <v>4.9858162124989253E-3</v>
      </c>
    </row>
    <row r="57" spans="1:10" ht="20.100000000000001" customHeight="1" x14ac:dyDescent="0.3">
      <c r="A57" s="11"/>
      <c r="B57" s="12">
        <v>45</v>
      </c>
      <c r="C57" s="13" t="str">
        <f>CONTENEDOR!F48</f>
        <v>Tentativa de asesinato</v>
      </c>
      <c r="D57" s="14">
        <f>CONTENEDOR!AI48</f>
        <v>16</v>
      </c>
      <c r="E57" s="14">
        <f>CONTENEDOR!N48</f>
        <v>2</v>
      </c>
      <c r="F57" s="14">
        <f>CONTENEDOR!Q48</f>
        <v>1</v>
      </c>
      <c r="G57" s="14">
        <f>CONTENEDOR!U48</f>
        <v>0</v>
      </c>
      <c r="H57" s="14">
        <f>CONTENEDOR!T48</f>
        <v>5</v>
      </c>
      <c r="I57" s="14">
        <f t="shared" si="2"/>
        <v>19</v>
      </c>
      <c r="J57" s="15">
        <f t="shared" si="1"/>
        <v>1.633284621335855E-3</v>
      </c>
    </row>
    <row r="58" spans="1:10" ht="20.100000000000001" customHeight="1" x14ac:dyDescent="0.3">
      <c r="A58" s="11"/>
      <c r="B58" s="12">
        <v>46</v>
      </c>
      <c r="C58" s="13" t="str">
        <f>CONTENEDOR!F35</f>
        <v>Ley de electricidad</v>
      </c>
      <c r="D58" s="14">
        <f>CONTENEDOR!AI35</f>
        <v>0</v>
      </c>
      <c r="E58" s="14">
        <f>CONTENEDOR!N35</f>
        <v>0</v>
      </c>
      <c r="F58" s="14">
        <f>CONTENEDOR!Q35</f>
        <v>0</v>
      </c>
      <c r="G58" s="14">
        <f>CONTENEDOR!U35</f>
        <v>0</v>
      </c>
      <c r="H58" s="14">
        <f>CONTENEDOR!T35</f>
        <v>0</v>
      </c>
      <c r="I58" s="14">
        <f t="shared" si="2"/>
        <v>0</v>
      </c>
      <c r="J58" s="15">
        <f t="shared" si="1"/>
        <v>0</v>
      </c>
    </row>
    <row r="59" spans="1:10" ht="20.100000000000001" customHeight="1" x14ac:dyDescent="0.3">
      <c r="A59" s="11"/>
      <c r="B59" s="12">
        <v>47</v>
      </c>
      <c r="C59" s="13" t="str">
        <f>CONTENEDOR!F44</f>
        <v>Robo calificado</v>
      </c>
      <c r="D59" s="14">
        <f>CONTENEDOR!AI44</f>
        <v>2350</v>
      </c>
      <c r="E59" s="14">
        <f>CONTENEDOR!N44</f>
        <v>147</v>
      </c>
      <c r="F59" s="14">
        <f>CONTENEDOR!Q44</f>
        <v>150</v>
      </c>
      <c r="G59" s="14">
        <f>CONTENEDOR!U44</f>
        <v>530</v>
      </c>
      <c r="H59" s="14">
        <f>CONTENEDOR!T44</f>
        <v>2779</v>
      </c>
      <c r="I59" s="14">
        <f t="shared" si="2"/>
        <v>3177</v>
      </c>
      <c r="J59" s="15">
        <f t="shared" si="1"/>
        <v>0.27310238115705321</v>
      </c>
    </row>
    <row r="60" spans="1:10" ht="20.100000000000001" customHeight="1" x14ac:dyDescent="0.3">
      <c r="A60" s="11"/>
      <c r="B60" s="12">
        <v>48</v>
      </c>
      <c r="C60" s="13" t="str">
        <f>CONTENEDOR!F51</f>
        <v>Tentativa de robo</v>
      </c>
      <c r="D60" s="14">
        <f>CONTENEDOR!AI51</f>
        <v>36</v>
      </c>
      <c r="E60" s="14">
        <f>CONTENEDOR!N51</f>
        <v>5</v>
      </c>
      <c r="F60" s="14">
        <f>CONTENEDOR!Q51</f>
        <v>4</v>
      </c>
      <c r="G60" s="14">
        <f>CONTENEDOR!U51</f>
        <v>25</v>
      </c>
      <c r="H60" s="14">
        <f>CONTENEDOR!T51</f>
        <v>84</v>
      </c>
      <c r="I60" s="14">
        <f t="shared" si="2"/>
        <v>70</v>
      </c>
      <c r="J60" s="15">
        <f t="shared" si="1"/>
        <v>6.017364394395255E-3</v>
      </c>
    </row>
    <row r="61" spans="1:10" ht="20.100000000000001" customHeight="1" x14ac:dyDescent="0.3">
      <c r="A61" s="11"/>
      <c r="B61" s="12">
        <v>49</v>
      </c>
      <c r="C61" s="13" t="str">
        <f>CONTENEDOR!F52</f>
        <v>Trabajo realizado y no pagado</v>
      </c>
      <c r="D61" s="14">
        <f>CONTENEDOR!AI52</f>
        <v>29</v>
      </c>
      <c r="E61" s="14">
        <f>CONTENEDOR!N52</f>
        <v>5</v>
      </c>
      <c r="F61" s="14">
        <f>CONTENEDOR!Q52</f>
        <v>3</v>
      </c>
      <c r="G61" s="14">
        <f>CONTENEDOR!U52</f>
        <v>11</v>
      </c>
      <c r="H61" s="14">
        <f>CONTENEDOR!T52</f>
        <v>48</v>
      </c>
      <c r="I61" s="14">
        <f t="shared" si="2"/>
        <v>48</v>
      </c>
      <c r="J61" s="15">
        <f t="shared" si="1"/>
        <v>4.1261927275853174E-3</v>
      </c>
    </row>
    <row r="62" spans="1:10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CONTENEDOR!AI54</f>
        <v>36</v>
      </c>
      <c r="E62" s="14">
        <f>CONTENEDOR!N54</f>
        <v>16</v>
      </c>
      <c r="F62" s="14">
        <f>CONTENEDOR!Q54</f>
        <v>18</v>
      </c>
      <c r="G62" s="14">
        <f>CONTENEDOR!U54</f>
        <v>0</v>
      </c>
      <c r="H62" s="14">
        <f>CONTENEDOR!T54</f>
        <v>5</v>
      </c>
      <c r="I62" s="14">
        <f t="shared" si="2"/>
        <v>70</v>
      </c>
      <c r="J62" s="15">
        <f t="shared" si="1"/>
        <v>6.017364394395255E-3</v>
      </c>
    </row>
    <row r="63" spans="1:10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CONTENEDOR!AI55</f>
        <v>241</v>
      </c>
      <c r="E63" s="14">
        <f>CONTENEDOR!N55</f>
        <v>84</v>
      </c>
      <c r="F63" s="14">
        <f>CONTENEDOR!Q55</f>
        <v>57</v>
      </c>
      <c r="G63" s="14">
        <f>CONTENEDOR!U55</f>
        <v>1</v>
      </c>
      <c r="H63" s="14">
        <f>CONTENEDOR!T55</f>
        <v>1</v>
      </c>
      <c r="I63" s="14">
        <f t="shared" si="2"/>
        <v>383</v>
      </c>
      <c r="J63" s="15">
        <f t="shared" si="1"/>
        <v>3.2923579472191183E-2</v>
      </c>
    </row>
    <row r="64" spans="1:10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CONTENEDOR!AI56</f>
        <v>1583</v>
      </c>
      <c r="E64" s="14">
        <f>CONTENEDOR!N56</f>
        <v>83</v>
      </c>
      <c r="F64" s="14">
        <f>CONTENEDOR!Q56</f>
        <v>103</v>
      </c>
      <c r="G64" s="14">
        <f>CONTENEDOR!U56</f>
        <v>1</v>
      </c>
      <c r="H64" s="14">
        <f>CONTENEDOR!T56</f>
        <v>1</v>
      </c>
      <c r="I64" s="14">
        <f t="shared" si="2"/>
        <v>1770</v>
      </c>
      <c r="J64" s="15">
        <f t="shared" si="1"/>
        <v>0.1521533568297086</v>
      </c>
    </row>
    <row r="65" spans="1:10" ht="20.100000000000001" customHeight="1" thickBot="1" x14ac:dyDescent="0.4">
      <c r="A65" s="11"/>
      <c r="B65" s="54" t="s">
        <v>2</v>
      </c>
      <c r="C65" s="39"/>
      <c r="D65" s="19">
        <f>SUM(D13:D64)</f>
        <v>7959</v>
      </c>
      <c r="E65" s="19">
        <f t="shared" ref="E65:I65" si="3">SUM(E13:E64)</f>
        <v>707</v>
      </c>
      <c r="F65" s="19">
        <f t="shared" si="3"/>
        <v>843</v>
      </c>
      <c r="G65" s="19">
        <f t="shared" si="3"/>
        <v>2124</v>
      </c>
      <c r="H65" s="19">
        <f t="shared" si="3"/>
        <v>8033</v>
      </c>
      <c r="I65" s="19">
        <f t="shared" si="3"/>
        <v>11633</v>
      </c>
      <c r="J65" s="16">
        <f t="shared" si="1"/>
        <v>1</v>
      </c>
    </row>
    <row r="66" spans="1:10" x14ac:dyDescent="0.25">
      <c r="B66" s="51" t="s">
        <v>116</v>
      </c>
      <c r="C66" s="8"/>
    </row>
  </sheetData>
  <autoFilter ref="B12:J57">
    <sortState ref="B13:J66">
      <sortCondition descending="1" ref="I12:I59"/>
    </sortState>
  </autoFilter>
  <mergeCells count="5">
    <mergeCell ref="A5:J5"/>
    <mergeCell ref="A6:J6"/>
    <mergeCell ref="A7:J7"/>
    <mergeCell ref="A9:J9"/>
    <mergeCell ref="A10:J10"/>
  </mergeCells>
  <conditionalFormatting sqref="J13:J65">
    <cfRule type="dataBar" priority="4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{D42C37BB-9FE8-4F3E-B45B-627F4B3E27BC}</x14:id>
        </ext>
      </extLst>
    </cfRule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{D9B1F165-AE94-40B0-A048-C040D8916416}</x14:id>
        </ext>
      </extLst>
    </cfRule>
  </conditionalFormatting>
  <conditionalFormatting sqref="J13:J6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{A46A084B-705C-487A-B3A7-3595B169ADFB}</x14:id>
        </ext>
      </extLst>
    </cfRule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{F0F77221-4858-4867-BDC0-DCAEDE6E9971}</x14:id>
        </ext>
      </extLst>
    </cfRule>
  </conditionalFormatting>
  <conditionalFormatting sqref="J13:J65">
    <cfRule type="dataBar" priority="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{D6363CDA-5390-46FA-83FC-F52FDBA7AC01}</x14:id>
        </ext>
      </extLst>
    </cfRule>
  </conditionalFormatting>
  <conditionalFormatting sqref="J13:J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{7900429F-F2E2-4930-B9E3-E0E007842BD8}</x14:id>
        </ext>
      </extLst>
    </cfRule>
  </conditionalFormatting>
  <conditionalFormatting sqref="J13:J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{9F97D681-8B79-483A-BBB4-4FDC58F20512}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2C37BB-9FE8-4F3E-B45B-627F4B3E27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9B1F165-AE94-40B0-A048-C040D891641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J13:J65</xm:sqref>
        </x14:conditionalFormatting>
        <x14:conditionalFormatting xmlns:xm="http://schemas.microsoft.com/office/excel/2006/main">
          <x14:cfRule type="dataBar" id="{A46A084B-705C-487A-B3A7-3595B169AD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0F77221-4858-4867-BDC0-DCAEDE6E99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J13:J65</xm:sqref>
        </x14:conditionalFormatting>
        <x14:conditionalFormatting xmlns:xm="http://schemas.microsoft.com/office/excel/2006/main">
          <x14:cfRule type="dataBar" id="{D6363CDA-5390-46FA-83FC-F52FDBA7AC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J13:J65</xm:sqref>
        </x14:conditionalFormatting>
        <x14:conditionalFormatting xmlns:xm="http://schemas.microsoft.com/office/excel/2006/main">
          <x14:cfRule type="dataBar" id="{7900429F-F2E2-4930-B9E3-E0E007842B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J13:J65</xm:sqref>
        </x14:conditionalFormatting>
        <x14:conditionalFormatting xmlns:xm="http://schemas.microsoft.com/office/excel/2006/main">
          <x14:cfRule type="dataBar" id="{9F97D681-8B79-483A-BBB4-4FDC58F205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J13:J64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25" workbookViewId="0">
      <selection activeCell="L30" sqref="L30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6"/>
      <c r="D8" s="36"/>
      <c r="E8" s="36"/>
      <c r="F8" s="36"/>
      <c r="G8" s="36"/>
      <c r="H8" s="36"/>
      <c r="I8" s="36"/>
    </row>
    <row r="9" spans="1:11" ht="20.25" customHeight="1" x14ac:dyDescent="0.25">
      <c r="A9" s="87" t="s">
        <v>153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CONTENEDOR!G5</f>
        <v>14</v>
      </c>
      <c r="E13" s="15">
        <f t="shared" ref="E13:E44" si="0">D13/$D$65</f>
        <v>9.7289784572619879E-3</v>
      </c>
    </row>
    <row r="14" spans="1:11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CONTENEDOR!G6</f>
        <v>5</v>
      </c>
      <c r="E14" s="15">
        <f t="shared" si="0"/>
        <v>3.4746351633078527E-3</v>
      </c>
    </row>
    <row r="15" spans="1:11" ht="20.100000000000001" customHeight="1" x14ac:dyDescent="0.3">
      <c r="A15" s="11"/>
      <c r="B15" s="12">
        <v>3</v>
      </c>
      <c r="C15" s="13" t="str">
        <f>CONTENEDOR!F7</f>
        <v>Agresión sexual</v>
      </c>
      <c r="D15" s="14">
        <f>CONTENEDOR!G7</f>
        <v>21</v>
      </c>
      <c r="E15" s="15">
        <f t="shared" si="0"/>
        <v>1.4593467685892982E-2</v>
      </c>
    </row>
    <row r="16" spans="1:11" ht="20.100000000000001" customHeight="1" x14ac:dyDescent="0.3">
      <c r="A16" s="11"/>
      <c r="B16" s="12">
        <v>7</v>
      </c>
      <c r="C16" s="13" t="str">
        <f>CONTENEDOR!F8</f>
        <v>Amenazas</v>
      </c>
      <c r="D16" s="14">
        <f>CONTENEDOR!G8</f>
        <v>92</v>
      </c>
      <c r="E16" s="15">
        <f t="shared" si="0"/>
        <v>6.3933287004864489E-2</v>
      </c>
    </row>
    <row r="17" spans="1:5" ht="20.100000000000001" customHeight="1" x14ac:dyDescent="0.3">
      <c r="A17" s="11"/>
      <c r="B17" s="12">
        <v>4</v>
      </c>
      <c r="C17" s="13" t="str">
        <f>CONTENEDOR!F9</f>
        <v>Asesinato</v>
      </c>
      <c r="D17" s="14">
        <f>CONTENEDOR!G9</f>
        <v>5</v>
      </c>
      <c r="E17" s="15">
        <f t="shared" si="0"/>
        <v>3.4746351633078527E-3</v>
      </c>
    </row>
    <row r="18" spans="1:5" ht="20.100000000000001" customHeight="1" x14ac:dyDescent="0.3">
      <c r="A18" s="11"/>
      <c r="B18" s="12">
        <v>5</v>
      </c>
      <c r="C18" s="13" t="str">
        <f>CONTENEDOR!F10</f>
        <v>Asociación de malhechores</v>
      </c>
      <c r="D18" s="14">
        <f>CONTENEDOR!G10</f>
        <v>89</v>
      </c>
      <c r="E18" s="15">
        <f t="shared" si="0"/>
        <v>6.1848505906879778E-2</v>
      </c>
    </row>
    <row r="19" spans="1:5" ht="20.100000000000001" customHeight="1" x14ac:dyDescent="0.3">
      <c r="A19" s="11"/>
      <c r="B19" s="12">
        <v>12</v>
      </c>
      <c r="C19" s="13" t="str">
        <f>CONTENEDOR!F11</f>
        <v>Código del trabajo</v>
      </c>
      <c r="D19" s="14">
        <f>CONTENEDOR!G11</f>
        <v>1</v>
      </c>
      <c r="E19" s="15">
        <f t="shared" si="0"/>
        <v>6.9492703266157052E-4</v>
      </c>
    </row>
    <row r="20" spans="1:5" ht="20.100000000000001" customHeight="1" x14ac:dyDescent="0.3">
      <c r="A20" s="11"/>
      <c r="B20" s="12">
        <v>13</v>
      </c>
      <c r="C20" s="13" t="str">
        <f>CONTENEDOR!F12</f>
        <v>Código menor NNA</v>
      </c>
      <c r="D20" s="14">
        <f>CONTENEDOR!G12</f>
        <v>42</v>
      </c>
      <c r="E20" s="15">
        <f t="shared" si="0"/>
        <v>2.9186935371785964E-2</v>
      </c>
    </row>
    <row r="21" spans="1:5" ht="20.100000000000001" customHeight="1" x14ac:dyDescent="0.3">
      <c r="A21" s="11"/>
      <c r="B21" s="12">
        <v>22</v>
      </c>
      <c r="C21" s="13" t="str">
        <f>CONTENEDOR!F13</f>
        <v>Complicidad</v>
      </c>
      <c r="D21" s="14">
        <f>CONTENEDOR!G13</f>
        <v>1</v>
      </c>
      <c r="E21" s="15">
        <f t="shared" si="0"/>
        <v>6.9492703266157052E-4</v>
      </c>
    </row>
    <row r="22" spans="1:5" ht="20.100000000000001" customHeight="1" x14ac:dyDescent="0.3">
      <c r="A22" s="11"/>
      <c r="B22" s="12">
        <v>9</v>
      </c>
      <c r="C22" s="13" t="str">
        <f>CONTENEDOR!F14</f>
        <v>Contrabando</v>
      </c>
      <c r="D22" s="14">
        <f>CONTENEDOR!G14</f>
        <v>2</v>
      </c>
      <c r="E22" s="15">
        <f t="shared" si="0"/>
        <v>1.389854065323141E-3</v>
      </c>
    </row>
    <row r="23" spans="1:5" ht="20.100000000000001" customHeight="1" x14ac:dyDescent="0.3">
      <c r="A23" s="11"/>
      <c r="B23" s="12">
        <v>8</v>
      </c>
      <c r="C23" s="13" t="str">
        <f>CONTENEDOR!F15</f>
        <v>Crímenes y delitos de alta tecnología</v>
      </c>
      <c r="D23" s="14">
        <f>CONTENEDOR!G15</f>
        <v>20</v>
      </c>
      <c r="E23" s="15">
        <f t="shared" si="0"/>
        <v>1.3898540653231411E-2</v>
      </c>
    </row>
    <row r="24" spans="1:5" ht="20.100000000000001" customHeight="1" x14ac:dyDescent="0.3">
      <c r="A24" s="11"/>
      <c r="B24" s="12">
        <v>20</v>
      </c>
      <c r="C24" s="13" t="str">
        <f>CONTENEDOR!F16</f>
        <v>Daños a la cosa ajena</v>
      </c>
      <c r="D24" s="14">
        <f>CONTENEDOR!G16</f>
        <v>3</v>
      </c>
      <c r="E24" s="15">
        <f t="shared" si="0"/>
        <v>2.0847810979847115E-3</v>
      </c>
    </row>
    <row r="25" spans="1:5" ht="20.100000000000001" customHeight="1" x14ac:dyDescent="0.3">
      <c r="A25" s="11"/>
      <c r="B25" s="12">
        <v>19</v>
      </c>
      <c r="C25" s="13" t="str">
        <f>CONTENEDOR!F17</f>
        <v>Derechos humanos</v>
      </c>
      <c r="D25" s="14">
        <f>CONTENEDOR!G17</f>
        <v>7</v>
      </c>
      <c r="E25" s="15">
        <f t="shared" si="0"/>
        <v>4.864489228630994E-3</v>
      </c>
    </row>
    <row r="26" spans="1:5" ht="20.100000000000001" customHeight="1" x14ac:dyDescent="0.3">
      <c r="A26" s="11"/>
      <c r="B26" s="12">
        <v>6</v>
      </c>
      <c r="C26" s="13" t="str">
        <f>CONTENEDOR!F18</f>
        <v>Desfalco</v>
      </c>
      <c r="D26" s="14">
        <f>CONTENEDOR!G18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10</v>
      </c>
      <c r="C27" s="13" t="str">
        <f>CONTENEDOR!F20</f>
        <v>Droga delitos y sanciones</v>
      </c>
      <c r="D27" s="14">
        <f>CONTENEDOR!G20</f>
        <v>1</v>
      </c>
      <c r="E27" s="15">
        <f t="shared" si="0"/>
        <v>6.9492703266157052E-4</v>
      </c>
    </row>
    <row r="28" spans="1:5" ht="20.100000000000001" customHeight="1" x14ac:dyDescent="0.3">
      <c r="A28" s="11"/>
      <c r="B28" s="12">
        <v>30</v>
      </c>
      <c r="C28" s="13" t="str">
        <f>CONTENEDOR!F21</f>
        <v>Droga distribución de droga</v>
      </c>
      <c r="D28" s="14">
        <f>CONTENEDOR!G21</f>
        <v>50</v>
      </c>
      <c r="E28" s="15">
        <f t="shared" si="0"/>
        <v>3.4746351633078529E-2</v>
      </c>
    </row>
    <row r="29" spans="1:5" ht="20.100000000000001" customHeight="1" x14ac:dyDescent="0.3">
      <c r="A29" s="11"/>
      <c r="B29" s="12">
        <v>15</v>
      </c>
      <c r="C29" s="13" t="str">
        <f>CONTENEDOR!F22</f>
        <v>Droga sanciones y circunstancias agravantes</v>
      </c>
      <c r="D29" s="14">
        <f>CONTENEDOR!G22</f>
        <v>23</v>
      </c>
      <c r="E29" s="15">
        <f t="shared" si="0"/>
        <v>1.5983321751216122E-2</v>
      </c>
    </row>
    <row r="30" spans="1:5" ht="20.100000000000001" customHeight="1" x14ac:dyDescent="0.3">
      <c r="A30" s="11"/>
      <c r="B30" s="12">
        <v>14</v>
      </c>
      <c r="C30" s="13" t="str">
        <f>CONTENEDOR!F19</f>
        <v>Droga sanciones y circunstancias agravantes</v>
      </c>
      <c r="D30" s="14">
        <f>CONTENEDOR!G19</f>
        <v>1</v>
      </c>
      <c r="E30" s="15">
        <f t="shared" si="0"/>
        <v>6.9492703266157052E-4</v>
      </c>
    </row>
    <row r="31" spans="1:5" ht="20.100000000000001" customHeight="1" x14ac:dyDescent="0.3">
      <c r="A31" s="11"/>
      <c r="B31" s="12">
        <v>18</v>
      </c>
      <c r="C31" s="13" t="str">
        <f>CONTENEDOR!F23</f>
        <v>Droga simple posesión</v>
      </c>
      <c r="D31" s="14">
        <f>CONTENEDOR!G23</f>
        <v>220</v>
      </c>
      <c r="E31" s="15">
        <f t="shared" si="0"/>
        <v>0.15288394718554552</v>
      </c>
    </row>
    <row r="32" spans="1:5" ht="20.100000000000001" customHeight="1" x14ac:dyDescent="0.3">
      <c r="A32" s="11"/>
      <c r="B32" s="12">
        <v>11</v>
      </c>
      <c r="C32" s="13" t="str">
        <f>CONTENEDOR!F24</f>
        <v xml:space="preserve">Droga traficante de droga </v>
      </c>
      <c r="D32" s="14">
        <f>CONTENEDOR!G24</f>
        <v>90</v>
      </c>
      <c r="E32" s="15">
        <f t="shared" si="0"/>
        <v>6.2543432939541344E-2</v>
      </c>
    </row>
    <row r="33" spans="1:5" ht="20.100000000000001" customHeight="1" x14ac:dyDescent="0.3">
      <c r="A33" s="11"/>
      <c r="B33" s="12">
        <v>28</v>
      </c>
      <c r="C33" s="13" t="str">
        <f>CONTENEDOR!F25</f>
        <v>Droga uso y tráfico</v>
      </c>
      <c r="D33" s="14">
        <f>CONTENEDOR!G25</f>
        <v>2</v>
      </c>
      <c r="E33" s="15">
        <f t="shared" si="0"/>
        <v>1.389854065323141E-3</v>
      </c>
    </row>
    <row r="34" spans="1:5" ht="20.100000000000001" customHeight="1" x14ac:dyDescent="0.3">
      <c r="A34" s="11"/>
      <c r="B34" s="12">
        <v>16</v>
      </c>
      <c r="C34" s="13" t="str">
        <f>CONTENEDOR!F26</f>
        <v>Envenenamiento</v>
      </c>
      <c r="D34" s="14">
        <f>CONTENEDOR!G26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21</v>
      </c>
      <c r="C35" s="13" t="str">
        <f>CONTENEDOR!F27</f>
        <v>Estafa</v>
      </c>
      <c r="D35" s="14">
        <f>CONTENEDOR!G27</f>
        <v>19</v>
      </c>
      <c r="E35" s="15">
        <f t="shared" si="0"/>
        <v>1.320361362056984E-2</v>
      </c>
    </row>
    <row r="36" spans="1:5" ht="20.100000000000001" customHeight="1" x14ac:dyDescent="0.3">
      <c r="A36" s="11"/>
      <c r="B36" s="12">
        <v>38</v>
      </c>
      <c r="C36" s="13" t="str">
        <f>CONTENEDOR!F28</f>
        <v>Falsificación</v>
      </c>
      <c r="D36" s="14">
        <f>CONTENEDOR!G28</f>
        <v>66</v>
      </c>
      <c r="E36" s="15">
        <f t="shared" si="0"/>
        <v>4.5865184155663652E-2</v>
      </c>
    </row>
    <row r="37" spans="1:5" ht="20.100000000000001" customHeight="1" x14ac:dyDescent="0.3">
      <c r="A37" s="11"/>
      <c r="B37" s="12">
        <v>29</v>
      </c>
      <c r="C37" s="13" t="str">
        <f>CONTENEDOR!F29</f>
        <v>Golpes y heridas</v>
      </c>
      <c r="D37" s="14">
        <f>CONTENEDOR!G29</f>
        <v>270</v>
      </c>
      <c r="E37" s="15">
        <f t="shared" si="0"/>
        <v>0.18763029881862406</v>
      </c>
    </row>
    <row r="38" spans="1:5" ht="20.100000000000001" customHeight="1" x14ac:dyDescent="0.3">
      <c r="A38" s="11"/>
      <c r="B38" s="12">
        <v>31</v>
      </c>
      <c r="C38" s="13" t="str">
        <f>CONTENEDOR!F30</f>
        <v>Homicidio</v>
      </c>
      <c r="D38" s="14">
        <f>CONTENEDOR!G30</f>
        <v>41</v>
      </c>
      <c r="E38" s="15">
        <f t="shared" si="0"/>
        <v>2.8492008339124391E-2</v>
      </c>
    </row>
    <row r="39" spans="1:5" ht="20.100000000000001" customHeight="1" x14ac:dyDescent="0.3">
      <c r="A39" s="11"/>
      <c r="B39" s="12">
        <v>39</v>
      </c>
      <c r="C39" s="13" t="str">
        <f>CONTENEDOR!F31</f>
        <v>Incendio</v>
      </c>
      <c r="D39" s="14">
        <f>CONTENEDOR!G31</f>
        <v>4</v>
      </c>
      <c r="E39" s="15">
        <f t="shared" si="0"/>
        <v>2.7797081306462821E-3</v>
      </c>
    </row>
    <row r="40" spans="1:5" ht="20.100000000000001" customHeight="1" x14ac:dyDescent="0.3">
      <c r="A40" s="11"/>
      <c r="B40" s="12">
        <v>25</v>
      </c>
      <c r="C40" s="13" t="str">
        <f>CONTENEDOR!F32</f>
        <v>Incesto</v>
      </c>
      <c r="D40" s="14">
        <f>CONTENEDOR!G32</f>
        <v>2</v>
      </c>
      <c r="E40" s="15">
        <f t="shared" si="0"/>
        <v>1.389854065323141E-3</v>
      </c>
    </row>
    <row r="41" spans="1:5" ht="20.100000000000001" customHeight="1" x14ac:dyDescent="0.3">
      <c r="A41" s="11"/>
      <c r="B41" s="12">
        <v>17</v>
      </c>
      <c r="C41" s="13" t="str">
        <f>CONTENEDOR!F33</f>
        <v>Lavado de activo</v>
      </c>
      <c r="D41" s="14">
        <f>CONTENEDOR!G33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26</v>
      </c>
      <c r="C42" s="13" t="str">
        <f>CONTENEDOR!F34</f>
        <v xml:space="preserve">Ley de derechos de autor </v>
      </c>
      <c r="D42" s="14">
        <f>CONTENEDOR!G34</f>
        <v>0</v>
      </c>
      <c r="E42" s="15">
        <f t="shared" si="0"/>
        <v>0</v>
      </c>
    </row>
    <row r="43" spans="1:5" ht="20.100000000000001" customHeight="1" x14ac:dyDescent="0.3">
      <c r="A43" s="11"/>
      <c r="B43" s="12">
        <v>32</v>
      </c>
      <c r="C43" s="13" t="str">
        <f>CONTENEDOR!F35</f>
        <v>Ley de electricidad</v>
      </c>
      <c r="D43" s="14">
        <f>CONTENEDOR!G35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24</v>
      </c>
      <c r="C44" s="13" t="str">
        <f>CONTENEDOR!F36</f>
        <v xml:space="preserve">Ley de medio ambiente </v>
      </c>
      <c r="D44" s="14">
        <f>CONTENEDOR!G36</f>
        <v>1</v>
      </c>
      <c r="E44" s="15">
        <f t="shared" si="0"/>
        <v>6.9492703266157052E-4</v>
      </c>
    </row>
    <row r="45" spans="1:5" ht="20.100000000000001" customHeight="1" x14ac:dyDescent="0.3">
      <c r="A45" s="11"/>
      <c r="B45" s="12">
        <v>23</v>
      </c>
      <c r="C45" s="13" t="str">
        <f>CONTENEDOR!F37</f>
        <v>Ley de tránsito</v>
      </c>
      <c r="D45" s="14">
        <f>CONTENEDOR!G37</f>
        <v>2</v>
      </c>
      <c r="E45" s="15">
        <f t="shared" ref="E45:E65" si="1">D45/$D$65</f>
        <v>1.389854065323141E-3</v>
      </c>
    </row>
    <row r="46" spans="1:5" ht="20.100000000000001" customHeight="1" x14ac:dyDescent="0.3">
      <c r="A46" s="11"/>
      <c r="B46" s="12">
        <v>27</v>
      </c>
      <c r="C46" s="13" t="str">
        <f>CONTENEDOR!F38</f>
        <v>Ley general de migración</v>
      </c>
      <c r="D46" s="14">
        <f>CONTENEDOR!G38</f>
        <v>0</v>
      </c>
      <c r="E46" s="15">
        <f t="shared" si="1"/>
        <v>0</v>
      </c>
    </row>
    <row r="47" spans="1:5" ht="20.100000000000001" customHeight="1" x14ac:dyDescent="0.3">
      <c r="A47" s="11"/>
      <c r="B47" s="12">
        <v>33</v>
      </c>
      <c r="C47" s="13" t="str">
        <f>CONTENEDOR!F39</f>
        <v>Ley general de salud</v>
      </c>
      <c r="D47" s="14">
        <f>CONTENEDOR!G39</f>
        <v>0</v>
      </c>
      <c r="E47" s="15">
        <f t="shared" si="1"/>
        <v>0</v>
      </c>
    </row>
    <row r="48" spans="1:5" ht="20.100000000000001" customHeight="1" x14ac:dyDescent="0.3">
      <c r="A48" s="11"/>
      <c r="B48" s="12">
        <v>40</v>
      </c>
      <c r="C48" s="13" t="str">
        <f>CONTENEDOR!F40</f>
        <v>Otros</v>
      </c>
      <c r="D48" s="14">
        <f>CONTENEDOR!G40</f>
        <v>216</v>
      </c>
      <c r="E48" s="15">
        <f t="shared" si="1"/>
        <v>0.15010423905489922</v>
      </c>
    </row>
    <row r="49" spans="1:5" ht="20.100000000000001" customHeight="1" x14ac:dyDescent="0.3">
      <c r="A49" s="11"/>
      <c r="B49" s="12">
        <v>34</v>
      </c>
      <c r="C49" s="13" t="str">
        <f>CONTENEDOR!F41</f>
        <v>Porte y tenencia de armas</v>
      </c>
      <c r="D49" s="14">
        <f>CONTENEDOR!G41</f>
        <v>86</v>
      </c>
      <c r="E49" s="15">
        <f t="shared" si="1"/>
        <v>5.9763724808895066E-2</v>
      </c>
    </row>
    <row r="50" spans="1:5" ht="20.100000000000001" customHeight="1" x14ac:dyDescent="0.3">
      <c r="A50" s="11"/>
      <c r="B50" s="12">
        <v>35</v>
      </c>
      <c r="C50" s="13" t="str">
        <f>CONTENEDOR!F42</f>
        <v xml:space="preserve">Propiedad industrial </v>
      </c>
      <c r="D50" s="14">
        <f>CONTENEDOR!G42</f>
        <v>2</v>
      </c>
      <c r="E50" s="15">
        <f t="shared" si="1"/>
        <v>1.389854065323141E-3</v>
      </c>
    </row>
    <row r="51" spans="1:5" ht="20.100000000000001" customHeight="1" x14ac:dyDescent="0.3">
      <c r="A51" s="11"/>
      <c r="B51" s="12">
        <v>36</v>
      </c>
      <c r="C51" s="13" t="str">
        <f>CONTENEDOR!F43</f>
        <v>Rebelión</v>
      </c>
      <c r="D51" s="14">
        <f>CONTENEDOR!G43</f>
        <v>0</v>
      </c>
      <c r="E51" s="15">
        <f t="shared" si="1"/>
        <v>0</v>
      </c>
    </row>
    <row r="52" spans="1:5" ht="20.100000000000001" customHeight="1" x14ac:dyDescent="0.3">
      <c r="A52" s="11"/>
      <c r="B52" s="12">
        <v>43</v>
      </c>
      <c r="C52" s="13" t="str">
        <f>CONTENEDOR!F44</f>
        <v>Robo calificado</v>
      </c>
      <c r="D52" s="14">
        <f>CONTENEDOR!G44</f>
        <v>1241</v>
      </c>
      <c r="E52" s="15">
        <f t="shared" si="1"/>
        <v>0.86240444753300904</v>
      </c>
    </row>
    <row r="53" spans="1:5" ht="20.100000000000001" customHeight="1" x14ac:dyDescent="0.3">
      <c r="A53" s="11"/>
      <c r="B53" s="12">
        <v>44</v>
      </c>
      <c r="C53" s="13" t="str">
        <f>CONTENEDOR!F45</f>
        <v>Robo simple</v>
      </c>
      <c r="D53" s="14">
        <f>CONTENEDOR!G45</f>
        <v>431</v>
      </c>
      <c r="E53" s="15">
        <f t="shared" si="1"/>
        <v>0.2995135510771369</v>
      </c>
    </row>
    <row r="54" spans="1:5" ht="20.100000000000001" customHeight="1" x14ac:dyDescent="0.3">
      <c r="A54" s="11"/>
      <c r="B54" s="12">
        <v>41</v>
      </c>
      <c r="C54" s="13" t="str">
        <f>CONTENEDOR!F46</f>
        <v>Secuestro</v>
      </c>
      <c r="D54" s="14">
        <f>CONTENEDOR!G46</f>
        <v>0</v>
      </c>
      <c r="E54" s="15">
        <f t="shared" si="1"/>
        <v>0</v>
      </c>
    </row>
    <row r="55" spans="1:5" ht="20.100000000000001" customHeight="1" x14ac:dyDescent="0.3">
      <c r="A55" s="11"/>
      <c r="B55" s="12">
        <v>45</v>
      </c>
      <c r="C55" s="13" t="str">
        <f>CONTENEDOR!F47</f>
        <v>Seducción</v>
      </c>
      <c r="D55" s="14">
        <f>CONTENEDOR!G47</f>
        <v>10</v>
      </c>
      <c r="E55" s="15">
        <f t="shared" si="1"/>
        <v>6.9492703266157054E-3</v>
      </c>
    </row>
    <row r="56" spans="1:5" ht="20.100000000000001" customHeight="1" x14ac:dyDescent="0.3">
      <c r="A56" s="11"/>
      <c r="B56" s="12">
        <v>42</v>
      </c>
      <c r="C56" s="13" t="str">
        <f>CONTENEDOR!F48</f>
        <v>Tentativa de asesinato</v>
      </c>
      <c r="D56" s="14">
        <f>CONTENEDOR!G48</f>
        <v>5</v>
      </c>
      <c r="E56" s="15">
        <f t="shared" si="1"/>
        <v>3.4746351633078527E-3</v>
      </c>
    </row>
    <row r="57" spans="1:5" ht="20.100000000000001" customHeight="1" x14ac:dyDescent="0.3">
      <c r="A57" s="11"/>
      <c r="B57" s="12">
        <v>46</v>
      </c>
      <c r="C57" s="13" t="str">
        <f>CONTENEDOR!F49</f>
        <v>Tentativa de estupro</v>
      </c>
      <c r="D57" s="14">
        <f>CONTENEDOR!G49</f>
        <v>2</v>
      </c>
      <c r="E57" s="15">
        <f t="shared" si="1"/>
        <v>1.389854065323141E-3</v>
      </c>
    </row>
    <row r="58" spans="1:5" ht="20.100000000000001" customHeight="1" x14ac:dyDescent="0.3">
      <c r="A58" s="11"/>
      <c r="B58" s="12">
        <v>37</v>
      </c>
      <c r="C58" s="13" t="str">
        <f>CONTENEDOR!F50</f>
        <v>Tentativa de homicidio</v>
      </c>
      <c r="D58" s="14">
        <f>CONTENEDOR!G50</f>
        <v>35</v>
      </c>
      <c r="E58" s="15">
        <f t="shared" si="1"/>
        <v>2.4322446143154968E-2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CONTENEDOR!G51</f>
        <v>39</v>
      </c>
      <c r="E59" s="15">
        <f t="shared" si="1"/>
        <v>2.7102154273801252E-2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CONTENEDOR!G52</f>
        <v>4</v>
      </c>
      <c r="E60" s="15">
        <f t="shared" si="1"/>
        <v>2.7797081306462821E-3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CONTENEDOR!G53</f>
        <v>2</v>
      </c>
      <c r="E61" s="15">
        <f t="shared" si="1"/>
        <v>1.389854065323141E-3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CONTENEDOR!G54</f>
        <v>18</v>
      </c>
      <c r="E62" s="15">
        <f t="shared" si="1"/>
        <v>1.250868658790827E-2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CONTENEDOR!G55</f>
        <v>369</v>
      </c>
      <c r="E63" s="15">
        <f t="shared" si="1"/>
        <v>0.25642807505211951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CONTENEDOR!G56</f>
        <v>524</v>
      </c>
      <c r="E64" s="15">
        <f t="shared" si="1"/>
        <v>0.36414176511466295</v>
      </c>
    </row>
    <row r="65" spans="1:5" ht="20.100000000000001" customHeight="1" thickBot="1" x14ac:dyDescent="0.4">
      <c r="A65" s="11"/>
      <c r="B65" s="77" t="s">
        <v>2</v>
      </c>
      <c r="C65" s="39"/>
      <c r="D65" s="19">
        <f>SUM(D53:D64)</f>
        <v>1439</v>
      </c>
      <c r="E65" s="16">
        <f t="shared" si="1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ref="C12:C61"/>
    </sortState>
  </autoFilter>
  <mergeCells count="5">
    <mergeCell ref="A5:J5"/>
    <mergeCell ref="A6:J6"/>
    <mergeCell ref="A7:J7"/>
    <mergeCell ref="A10:J10"/>
    <mergeCell ref="A9:K9"/>
  </mergeCells>
  <conditionalFormatting sqref="E13:E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{25ADBBB7-D14C-44B8-8C10-517BEC71DF04}</x14:id>
        </ext>
      </extLst>
    </cfRule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{8B46FC92-ED0F-4F2D-B9D9-FB21EBA12CA7}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{05E4279D-DA19-4C2D-A0AA-5A94BA0894EF}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{180D061F-B115-4E6E-A3BB-6CDB6D5AA069}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{5247EAD4-07C8-4AE0-9FB7-3E91B9C12965}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{3F394A89-09C5-453D-8CD7-29B901DF2498}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ADBBB7-D14C-44B8-8C10-517BEC71DF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B46FC92-ED0F-4F2D-B9D9-FB21EBA12C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E4279D-DA19-4C2D-A0AA-5A94BA0894E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180D061F-B115-4E6E-A3BB-6CDB6D5AA0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247EAD4-07C8-4AE0-9FB7-3E91B9C1296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3F394A89-09C5-453D-8CD7-29B901DF24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66"/>
  <sheetViews>
    <sheetView workbookViewId="0"/>
  </sheetViews>
  <sheetFormatPr baseColWidth="10" defaultRowHeight="15" x14ac:dyDescent="0.25"/>
  <cols>
    <col min="1" max="1" width="19.85546875" customWidth="1"/>
    <col min="2" max="2" width="4.7109375" customWidth="1"/>
    <col min="3" max="3" width="36" customWidth="1"/>
    <col min="4" max="4" width="14.7109375" customWidth="1"/>
    <col min="5" max="5" width="12.85546875" customWidth="1"/>
    <col min="6" max="6" width="11.5703125" customWidth="1"/>
    <col min="7" max="7" width="12.28515625" customWidth="1"/>
    <col min="8" max="8" width="1.5703125" customWidth="1"/>
    <col min="11" max="11" width="11.5703125" customWidth="1"/>
    <col min="12" max="12" width="6.28515625" customWidth="1"/>
  </cols>
  <sheetData>
    <row r="5" spans="1:13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57"/>
      <c r="K5" s="57"/>
      <c r="L5" s="57"/>
    </row>
    <row r="6" spans="1:13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5"/>
      <c r="K6" s="5"/>
      <c r="L6" s="5"/>
    </row>
    <row r="7" spans="1:13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3"/>
      <c r="K7" s="3"/>
      <c r="L7" s="3"/>
    </row>
    <row r="8" spans="1:13" ht="15.75" x14ac:dyDescent="0.25">
      <c r="C8" s="53"/>
      <c r="D8" s="53"/>
      <c r="E8" s="53"/>
      <c r="F8" s="53"/>
      <c r="G8" s="53"/>
      <c r="H8" s="53"/>
      <c r="I8" s="53"/>
      <c r="J8" s="53"/>
      <c r="K8" s="53"/>
    </row>
    <row r="9" spans="1:13" ht="20.25" customHeight="1" x14ac:dyDescent="0.25">
      <c r="A9" s="87" t="s">
        <v>174</v>
      </c>
      <c r="B9" s="87"/>
      <c r="C9" s="87"/>
      <c r="D9" s="87"/>
      <c r="E9" s="87"/>
      <c r="F9" s="87"/>
      <c r="G9" s="87"/>
      <c r="H9" s="87"/>
      <c r="I9" s="87"/>
      <c r="J9" s="58"/>
      <c r="K9" s="58"/>
      <c r="L9" s="58"/>
      <c r="M9" s="58"/>
    </row>
    <row r="10" spans="1:13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59"/>
      <c r="K10" s="59"/>
      <c r="L10" s="59"/>
    </row>
    <row r="11" spans="1:13" ht="18" thickBot="1" x14ac:dyDescent="0.4">
      <c r="C11" s="2"/>
      <c r="D11" s="2"/>
      <c r="E11" s="2"/>
      <c r="F11" s="2"/>
    </row>
    <row r="12" spans="1:13" ht="28.5" customHeight="1" x14ac:dyDescent="0.35">
      <c r="B12" s="63" t="s">
        <v>1</v>
      </c>
      <c r="C12" s="22" t="str">
        <f>TITULOS!C12</f>
        <v>Delitos</v>
      </c>
      <c r="D12" s="62" t="s">
        <v>175</v>
      </c>
      <c r="E12" s="62" t="s">
        <v>176</v>
      </c>
      <c r="F12" s="23" t="s">
        <v>51</v>
      </c>
      <c r="G12" s="24" t="str">
        <f>TITULOS!C14</f>
        <v>%</v>
      </c>
    </row>
    <row r="13" spans="1:13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CONTENEDOR!AK5</f>
        <v>687</v>
      </c>
      <c r="E13" s="14">
        <f>CONTENEDOR!AM5</f>
        <v>97</v>
      </c>
      <c r="F13" s="14">
        <f t="shared" ref="F13:F44" si="0">SUM(D13:E13)</f>
        <v>784</v>
      </c>
      <c r="G13" s="15">
        <f>F13/$F$65</f>
        <v>1.3871686896210057E-2</v>
      </c>
    </row>
    <row r="14" spans="1:13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CONTENEDOR!AK6</f>
        <v>42</v>
      </c>
      <c r="E14" s="14">
        <f>CONTENEDOR!AM6</f>
        <v>6</v>
      </c>
      <c r="F14" s="14">
        <f t="shared" si="0"/>
        <v>48</v>
      </c>
      <c r="G14" s="15">
        <f t="shared" ref="G14:G64" si="1">F14/$F$65</f>
        <v>8.4928695282918717E-4</v>
      </c>
    </row>
    <row r="15" spans="1:13" ht="20.100000000000001" customHeight="1" x14ac:dyDescent="0.3">
      <c r="A15" s="11"/>
      <c r="B15" s="12">
        <v>3</v>
      </c>
      <c r="C15" s="13" t="str">
        <f>CONTENEDOR!F7</f>
        <v>Agresión sexual</v>
      </c>
      <c r="D15" s="14">
        <f>CONTENEDOR!AK7</f>
        <v>370</v>
      </c>
      <c r="E15" s="14">
        <f>CONTENEDOR!AM7</f>
        <v>50</v>
      </c>
      <c r="F15" s="14">
        <f t="shared" si="0"/>
        <v>420</v>
      </c>
      <c r="G15" s="15">
        <f t="shared" si="1"/>
        <v>7.4312608372553877E-3</v>
      </c>
    </row>
    <row r="16" spans="1:13" ht="20.100000000000001" customHeight="1" x14ac:dyDescent="0.3">
      <c r="A16" s="11"/>
      <c r="B16" s="12">
        <v>4</v>
      </c>
      <c r="C16" s="13" t="str">
        <f>CONTENEDOR!F9</f>
        <v>Asesinato</v>
      </c>
      <c r="D16" s="14">
        <f>CONTENEDOR!AK9</f>
        <v>28</v>
      </c>
      <c r="E16" s="14">
        <f>CONTENEDOR!AM9</f>
        <v>17</v>
      </c>
      <c r="F16" s="14">
        <f t="shared" si="0"/>
        <v>45</v>
      </c>
      <c r="G16" s="15">
        <f t="shared" si="1"/>
        <v>7.9620651827736302E-4</v>
      </c>
    </row>
    <row r="17" spans="1:7" ht="20.100000000000001" customHeight="1" x14ac:dyDescent="0.3">
      <c r="A17" s="11"/>
      <c r="B17" s="12">
        <v>5</v>
      </c>
      <c r="C17" s="13" t="str">
        <f>CONTENEDOR!F10</f>
        <v>Asociación de malhechores</v>
      </c>
      <c r="D17" s="14">
        <f>CONTENEDOR!AK10</f>
        <v>249</v>
      </c>
      <c r="E17" s="14">
        <f>CONTENEDOR!AM10</f>
        <v>64</v>
      </c>
      <c r="F17" s="14">
        <f t="shared" si="0"/>
        <v>313</v>
      </c>
      <c r="G17" s="15">
        <f t="shared" si="1"/>
        <v>5.538058671573658E-3</v>
      </c>
    </row>
    <row r="18" spans="1:7" ht="20.100000000000001" customHeight="1" x14ac:dyDescent="0.3">
      <c r="A18" s="11"/>
      <c r="B18" s="12">
        <v>6</v>
      </c>
      <c r="C18" s="13" t="str">
        <f>CONTENEDOR!F8</f>
        <v>Amenazas</v>
      </c>
      <c r="D18" s="14">
        <f>CONTENEDOR!AK8</f>
        <v>1247</v>
      </c>
      <c r="E18" s="14">
        <f>CONTENEDOR!AM8</f>
        <v>332</v>
      </c>
      <c r="F18" s="14">
        <f t="shared" si="0"/>
        <v>1579</v>
      </c>
      <c r="G18" s="15">
        <f t="shared" si="1"/>
        <v>2.793800205244347E-2</v>
      </c>
    </row>
    <row r="19" spans="1:7" ht="20.100000000000001" customHeight="1" x14ac:dyDescent="0.3">
      <c r="A19" s="11"/>
      <c r="B19" s="12">
        <v>7</v>
      </c>
      <c r="C19" s="13" t="str">
        <f>CONTENEDOR!F12</f>
        <v>Código menor NNA</v>
      </c>
      <c r="D19" s="14">
        <f>CONTENEDOR!AK12</f>
        <v>1224</v>
      </c>
      <c r="E19" s="14">
        <f>CONTENEDOR!AM12</f>
        <v>45</v>
      </c>
      <c r="F19" s="14">
        <f t="shared" si="0"/>
        <v>1269</v>
      </c>
      <c r="G19" s="15">
        <f t="shared" si="1"/>
        <v>2.2453023815421636E-2</v>
      </c>
    </row>
    <row r="20" spans="1:7" ht="20.100000000000001" customHeight="1" x14ac:dyDescent="0.3">
      <c r="A20" s="11"/>
      <c r="B20" s="12">
        <v>8</v>
      </c>
      <c r="C20" s="13" t="str">
        <f>CONTENEDOR!F15</f>
        <v>Crímenes y delitos de alta tecnología</v>
      </c>
      <c r="D20" s="14">
        <f>CONTENEDOR!AK15</f>
        <v>387</v>
      </c>
      <c r="E20" s="14">
        <f>CONTENEDOR!AM15</f>
        <v>11</v>
      </c>
      <c r="F20" s="14">
        <f t="shared" si="0"/>
        <v>398</v>
      </c>
      <c r="G20" s="15">
        <f t="shared" si="1"/>
        <v>7.042004317208677E-3</v>
      </c>
    </row>
    <row r="21" spans="1:7" ht="20.100000000000001" customHeight="1" x14ac:dyDescent="0.3">
      <c r="A21" s="11"/>
      <c r="B21" s="12">
        <v>9</v>
      </c>
      <c r="C21" s="13" t="str">
        <f>CONTENEDOR!F11</f>
        <v>Código del trabajo</v>
      </c>
      <c r="D21" s="14">
        <f>CONTENEDOR!AK11</f>
        <v>82</v>
      </c>
      <c r="E21" s="14">
        <f>CONTENEDOR!AM11</f>
        <v>13</v>
      </c>
      <c r="F21" s="14">
        <f t="shared" si="0"/>
        <v>95</v>
      </c>
      <c r="G21" s="15">
        <f t="shared" si="1"/>
        <v>1.6808804274744329E-3</v>
      </c>
    </row>
    <row r="22" spans="1:7" ht="20.100000000000001" customHeight="1" x14ac:dyDescent="0.3">
      <c r="A22" s="11"/>
      <c r="B22" s="12">
        <v>10</v>
      </c>
      <c r="C22" s="13" t="str">
        <f>CONTENEDOR!F13</f>
        <v>Complicidad</v>
      </c>
      <c r="D22" s="14">
        <f>CONTENEDOR!AK13</f>
        <v>17</v>
      </c>
      <c r="E22" s="14">
        <f>CONTENEDOR!AM13</f>
        <v>1</v>
      </c>
      <c r="F22" s="14">
        <f t="shared" si="0"/>
        <v>18</v>
      </c>
      <c r="G22" s="15">
        <f t="shared" si="1"/>
        <v>3.1848260731094516E-4</v>
      </c>
    </row>
    <row r="23" spans="1:7" ht="20.100000000000001" customHeight="1" x14ac:dyDescent="0.3">
      <c r="A23" s="11"/>
      <c r="B23" s="12">
        <v>11</v>
      </c>
      <c r="C23" s="13" t="str">
        <f>CONTENEDOR!F16</f>
        <v>Daños a la cosa ajena</v>
      </c>
      <c r="D23" s="14">
        <f>CONTENEDOR!AK16</f>
        <v>14</v>
      </c>
      <c r="E23" s="14">
        <f>CONTENEDOR!AM16</f>
        <v>10</v>
      </c>
      <c r="F23" s="14">
        <f t="shared" si="0"/>
        <v>24</v>
      </c>
      <c r="G23" s="15">
        <f t="shared" si="1"/>
        <v>4.2464347641459359E-4</v>
      </c>
    </row>
    <row r="24" spans="1:7" ht="20.100000000000001" customHeight="1" x14ac:dyDescent="0.3">
      <c r="A24" s="11"/>
      <c r="B24" s="12">
        <v>12</v>
      </c>
      <c r="C24" s="13" t="str">
        <f>CONTENEDOR!F18</f>
        <v>Desfalco</v>
      </c>
      <c r="D24" s="14">
        <f>CONTENEDOR!AK18</f>
        <v>0</v>
      </c>
      <c r="E24" s="14">
        <f>CONTENEDOR!AM18</f>
        <v>0</v>
      </c>
      <c r="F24" s="14">
        <f t="shared" si="0"/>
        <v>0</v>
      </c>
      <c r="G24" s="15">
        <f t="shared" si="1"/>
        <v>0</v>
      </c>
    </row>
    <row r="25" spans="1:7" ht="20.100000000000001" customHeight="1" x14ac:dyDescent="0.3">
      <c r="A25" s="11"/>
      <c r="B25" s="12">
        <v>13</v>
      </c>
      <c r="C25" s="13" t="str">
        <f>CONTENEDOR!F23</f>
        <v>Droga simple posesión</v>
      </c>
      <c r="D25" s="14">
        <f>CONTENEDOR!AK23</f>
        <v>347</v>
      </c>
      <c r="E25" s="14">
        <f>CONTENEDOR!AM23</f>
        <v>96</v>
      </c>
      <c r="F25" s="14">
        <f t="shared" si="0"/>
        <v>443</v>
      </c>
      <c r="G25" s="15">
        <f t="shared" si="1"/>
        <v>7.8382108354860397E-3</v>
      </c>
    </row>
    <row r="26" spans="1:7" ht="20.100000000000001" customHeight="1" x14ac:dyDescent="0.3">
      <c r="A26" s="11"/>
      <c r="B26" s="12">
        <v>14</v>
      </c>
      <c r="C26" s="13" t="str">
        <f>CONTENEDOR!F17</f>
        <v>Derechos humanos</v>
      </c>
      <c r="D26" s="14">
        <f>CONTENEDOR!AK17</f>
        <v>33</v>
      </c>
      <c r="E26" s="14">
        <f>CONTENEDOR!AM17</f>
        <v>0</v>
      </c>
      <c r="F26" s="14">
        <f t="shared" si="0"/>
        <v>33</v>
      </c>
      <c r="G26" s="15">
        <f t="shared" si="1"/>
        <v>5.8388478007006617E-4</v>
      </c>
    </row>
    <row r="27" spans="1:7" ht="20.100000000000001" customHeight="1" x14ac:dyDescent="0.3">
      <c r="A27" s="11"/>
      <c r="B27" s="12">
        <v>15</v>
      </c>
      <c r="C27" s="13" t="str">
        <f>CONTENEDOR!F22</f>
        <v>Droga sanciones y circunstancias agravantes</v>
      </c>
      <c r="D27" s="14">
        <f>CONTENEDOR!AK22</f>
        <v>67</v>
      </c>
      <c r="E27" s="14">
        <f>CONTENEDOR!AM22</f>
        <v>9</v>
      </c>
      <c r="F27" s="14">
        <f t="shared" si="0"/>
        <v>76</v>
      </c>
      <c r="G27" s="15">
        <f t="shared" si="1"/>
        <v>1.3447043419795464E-3</v>
      </c>
    </row>
    <row r="28" spans="1:7" ht="20.100000000000001" customHeight="1" x14ac:dyDescent="0.3">
      <c r="A28" s="11"/>
      <c r="B28" s="12">
        <v>16</v>
      </c>
      <c r="C28" s="13" t="str">
        <f>CONTENEDOR!F14</f>
        <v>Contrabando</v>
      </c>
      <c r="D28" s="14">
        <f>CONTENEDOR!AK14</f>
        <v>1</v>
      </c>
      <c r="E28" s="14">
        <f>CONTENEDOR!AM14</f>
        <v>3</v>
      </c>
      <c r="F28" s="14">
        <f t="shared" si="0"/>
        <v>4</v>
      </c>
      <c r="G28" s="15">
        <f t="shared" si="1"/>
        <v>7.0773912735765598E-5</v>
      </c>
    </row>
    <row r="29" spans="1:7" ht="20.100000000000001" customHeight="1" x14ac:dyDescent="0.3">
      <c r="A29" s="11"/>
      <c r="B29" s="12">
        <v>17</v>
      </c>
      <c r="C29" s="13" t="str">
        <f>CONTENEDOR!F20</f>
        <v>Droga delitos y sanciones</v>
      </c>
      <c r="D29" s="14">
        <f>CONTENEDOR!AK20</f>
        <v>4</v>
      </c>
      <c r="E29" s="14">
        <f>CONTENEDOR!AM20</f>
        <v>0</v>
      </c>
      <c r="F29" s="14">
        <f t="shared" si="0"/>
        <v>4</v>
      </c>
      <c r="G29" s="15">
        <f t="shared" si="1"/>
        <v>7.0773912735765598E-5</v>
      </c>
    </row>
    <row r="30" spans="1:7" ht="20.100000000000001" customHeight="1" x14ac:dyDescent="0.3">
      <c r="A30" s="11"/>
      <c r="B30" s="12">
        <v>18</v>
      </c>
      <c r="C30" s="13" t="str">
        <f>CONTENEDOR!F25</f>
        <v>Droga uso y tráfico</v>
      </c>
      <c r="D30" s="14">
        <f>CONTENEDOR!AK25</f>
        <v>42</v>
      </c>
      <c r="E30" s="14">
        <f>CONTENEDOR!AM25</f>
        <v>1</v>
      </c>
      <c r="F30" s="14">
        <f t="shared" si="0"/>
        <v>43</v>
      </c>
      <c r="G30" s="15">
        <f t="shared" si="1"/>
        <v>7.6081956190948014E-4</v>
      </c>
    </row>
    <row r="31" spans="1:7" ht="20.100000000000001" customHeight="1" x14ac:dyDescent="0.3">
      <c r="A31" s="11"/>
      <c r="B31" s="12">
        <v>19</v>
      </c>
      <c r="C31" s="13" t="str">
        <f>CONTENEDOR!F24</f>
        <v xml:space="preserve">Droga traficante de droga </v>
      </c>
      <c r="D31" s="14">
        <f>CONTENEDOR!AK24</f>
        <v>932</v>
      </c>
      <c r="E31" s="14">
        <f>CONTENEDOR!AM24</f>
        <v>148</v>
      </c>
      <c r="F31" s="14">
        <f t="shared" si="0"/>
        <v>1080</v>
      </c>
      <c r="G31" s="15">
        <f t="shared" si="1"/>
        <v>1.9108956438656712E-2</v>
      </c>
    </row>
    <row r="32" spans="1:7" ht="20.100000000000001" customHeight="1" x14ac:dyDescent="0.3">
      <c r="A32" s="11"/>
      <c r="B32" s="12">
        <v>20</v>
      </c>
      <c r="C32" s="13" t="str">
        <f>CONTENEDOR!F19</f>
        <v>Droga sanciones y circunstancias agravantes</v>
      </c>
      <c r="D32" s="14">
        <f>CONTENEDOR!AK19</f>
        <v>18</v>
      </c>
      <c r="E32" s="14">
        <f>CONTENEDOR!AM19</f>
        <v>3</v>
      </c>
      <c r="F32" s="14">
        <f t="shared" si="0"/>
        <v>21</v>
      </c>
      <c r="G32" s="15">
        <f t="shared" si="1"/>
        <v>3.7156304186276937E-4</v>
      </c>
    </row>
    <row r="33" spans="1:7" ht="20.100000000000001" customHeight="1" x14ac:dyDescent="0.3">
      <c r="A33" s="11"/>
      <c r="B33" s="12">
        <v>21</v>
      </c>
      <c r="C33" s="13" t="str">
        <f>CONTENEDOR!F27</f>
        <v>Estafa</v>
      </c>
      <c r="D33" s="14">
        <f>CONTENEDOR!AK27</f>
        <v>558</v>
      </c>
      <c r="E33" s="14">
        <f>CONTENEDOR!AM27</f>
        <v>41</v>
      </c>
      <c r="F33" s="14">
        <f t="shared" si="0"/>
        <v>599</v>
      </c>
      <c r="G33" s="15">
        <f t="shared" si="1"/>
        <v>1.0598393432180898E-2</v>
      </c>
    </row>
    <row r="34" spans="1:7" ht="20.100000000000001" customHeight="1" x14ac:dyDescent="0.3">
      <c r="A34" s="11"/>
      <c r="B34" s="12">
        <v>22</v>
      </c>
      <c r="C34" s="13" t="str">
        <f>CONTENEDOR!F26</f>
        <v>Envenenamiento</v>
      </c>
      <c r="D34" s="14">
        <f>CONTENEDOR!AK26</f>
        <v>3</v>
      </c>
      <c r="E34" s="14">
        <f>CONTENEDOR!AM26</f>
        <v>0</v>
      </c>
      <c r="F34" s="14">
        <f t="shared" si="0"/>
        <v>3</v>
      </c>
      <c r="G34" s="15">
        <f t="shared" si="1"/>
        <v>5.3080434551824198E-5</v>
      </c>
    </row>
    <row r="35" spans="1:7" ht="20.100000000000001" customHeight="1" x14ac:dyDescent="0.3">
      <c r="A35" s="11"/>
      <c r="B35" s="12">
        <v>23</v>
      </c>
      <c r="C35" s="13" t="str">
        <f>CONTENEDOR!F28</f>
        <v>Falsificación</v>
      </c>
      <c r="D35" s="14">
        <f>CONTENEDOR!AK28</f>
        <v>213</v>
      </c>
      <c r="E35" s="14">
        <f>CONTENEDOR!AM28</f>
        <v>29</v>
      </c>
      <c r="F35" s="14">
        <f t="shared" si="0"/>
        <v>242</v>
      </c>
      <c r="G35" s="15">
        <f t="shared" si="1"/>
        <v>4.2818217205138186E-3</v>
      </c>
    </row>
    <row r="36" spans="1:7" ht="20.100000000000001" customHeight="1" x14ac:dyDescent="0.3">
      <c r="A36" s="11"/>
      <c r="B36" s="12">
        <v>24</v>
      </c>
      <c r="C36" s="13" t="str">
        <f>CONTENEDOR!F29</f>
        <v>Golpes y heridas</v>
      </c>
      <c r="D36" s="14">
        <f>CONTENEDOR!AK29</f>
        <v>1567</v>
      </c>
      <c r="E36" s="14">
        <f>CONTENEDOR!AM29</f>
        <v>197</v>
      </c>
      <c r="F36" s="14">
        <f t="shared" si="0"/>
        <v>1764</v>
      </c>
      <c r="G36" s="15">
        <f t="shared" si="1"/>
        <v>3.1211295516472629E-2</v>
      </c>
    </row>
    <row r="37" spans="1:7" ht="20.100000000000001" customHeight="1" x14ac:dyDescent="0.3">
      <c r="A37" s="11"/>
      <c r="B37" s="12">
        <v>25</v>
      </c>
      <c r="C37" s="13" t="str">
        <f>CONTENEDOR!F33</f>
        <v>Lavado de activo</v>
      </c>
      <c r="D37" s="14">
        <f>CONTENEDOR!AK33</f>
        <v>54</v>
      </c>
      <c r="E37" s="14">
        <f>CONTENEDOR!AM33</f>
        <v>0</v>
      </c>
      <c r="F37" s="14">
        <f t="shared" si="0"/>
        <v>54</v>
      </c>
      <c r="G37" s="15">
        <f t="shared" si="1"/>
        <v>9.554478219328356E-4</v>
      </c>
    </row>
    <row r="38" spans="1:7" ht="20.100000000000001" customHeight="1" x14ac:dyDescent="0.3">
      <c r="A38" s="11"/>
      <c r="B38" s="12">
        <v>26</v>
      </c>
      <c r="C38" s="13" t="str">
        <f>CONTENEDOR!F35</f>
        <v>Ley de electricidad</v>
      </c>
      <c r="D38" s="14">
        <f>CONTENEDOR!AK35</f>
        <v>0</v>
      </c>
      <c r="E38" s="14">
        <f>CONTENEDOR!AM35</f>
        <v>0</v>
      </c>
      <c r="F38" s="14">
        <f t="shared" si="0"/>
        <v>0</v>
      </c>
      <c r="G38" s="15">
        <f t="shared" si="1"/>
        <v>0</v>
      </c>
    </row>
    <row r="39" spans="1:7" ht="20.100000000000001" customHeight="1" x14ac:dyDescent="0.3">
      <c r="A39" s="11"/>
      <c r="B39" s="12">
        <v>27</v>
      </c>
      <c r="C39" s="13" t="str">
        <f>CONTENEDOR!F44</f>
        <v>Robo calificado</v>
      </c>
      <c r="D39" s="14">
        <f>CONTENEDOR!AK44</f>
        <v>12527</v>
      </c>
      <c r="E39" s="14">
        <f>CONTENEDOR!AM44</f>
        <v>1066</v>
      </c>
      <c r="F39" s="14">
        <f t="shared" si="0"/>
        <v>13593</v>
      </c>
      <c r="G39" s="15">
        <f t="shared" si="1"/>
        <v>0.24050744895431544</v>
      </c>
    </row>
    <row r="40" spans="1:7" ht="20.100000000000001" customHeight="1" x14ac:dyDescent="0.3">
      <c r="A40" s="11"/>
      <c r="B40" s="12">
        <v>28</v>
      </c>
      <c r="C40" s="13" t="str">
        <f>CONTENEDOR!F39</f>
        <v>Ley general de salud</v>
      </c>
      <c r="D40" s="14">
        <f>CONTENEDOR!AK39</f>
        <v>0</v>
      </c>
      <c r="E40" s="14">
        <f>CONTENEDOR!AM39</f>
        <v>0</v>
      </c>
      <c r="F40" s="14">
        <f t="shared" si="0"/>
        <v>0</v>
      </c>
      <c r="G40" s="15">
        <f t="shared" si="1"/>
        <v>0</v>
      </c>
    </row>
    <row r="41" spans="1:7" ht="20.100000000000001" customHeight="1" x14ac:dyDescent="0.3">
      <c r="A41" s="11"/>
      <c r="B41" s="12">
        <v>29</v>
      </c>
      <c r="C41" s="13" t="str">
        <f>CONTENEDOR!F32</f>
        <v>Incesto</v>
      </c>
      <c r="D41" s="14">
        <f>CONTENEDOR!AK32</f>
        <v>51</v>
      </c>
      <c r="E41" s="14">
        <f>CONTENEDOR!AM32</f>
        <v>1</v>
      </c>
      <c r="F41" s="14">
        <f t="shared" si="0"/>
        <v>52</v>
      </c>
      <c r="G41" s="15">
        <f t="shared" si="1"/>
        <v>9.2006086556495272E-4</v>
      </c>
    </row>
    <row r="42" spans="1:7" ht="20.100000000000001" customHeight="1" x14ac:dyDescent="0.3">
      <c r="A42" s="11"/>
      <c r="B42" s="12">
        <v>30</v>
      </c>
      <c r="C42" s="13" t="str">
        <f>CONTENEDOR!F34</f>
        <v xml:space="preserve">Ley de derechos de autor </v>
      </c>
      <c r="D42" s="14">
        <f>CONTENEDOR!AK34</f>
        <v>30</v>
      </c>
      <c r="E42" s="14">
        <f>CONTENEDOR!AM34</f>
        <v>0</v>
      </c>
      <c r="F42" s="14">
        <f t="shared" si="0"/>
        <v>30</v>
      </c>
      <c r="G42" s="15">
        <f t="shared" si="1"/>
        <v>5.3080434551824201E-4</v>
      </c>
    </row>
    <row r="43" spans="1:7" ht="20.100000000000001" customHeight="1" x14ac:dyDescent="0.3">
      <c r="A43" s="11"/>
      <c r="B43" s="12">
        <v>31</v>
      </c>
      <c r="C43" s="13" t="str">
        <f>CONTENEDOR!F30</f>
        <v>Homicidio</v>
      </c>
      <c r="D43" s="14">
        <f>CONTENEDOR!AK30</f>
        <v>146</v>
      </c>
      <c r="E43" s="14">
        <f>CONTENEDOR!AM30</f>
        <v>71</v>
      </c>
      <c r="F43" s="14">
        <f t="shared" si="0"/>
        <v>217</v>
      </c>
      <c r="G43" s="15">
        <f t="shared" si="1"/>
        <v>3.8394847659152837E-3</v>
      </c>
    </row>
    <row r="44" spans="1:7" ht="20.100000000000001" customHeight="1" x14ac:dyDescent="0.3">
      <c r="A44" s="11"/>
      <c r="B44" s="12">
        <v>32</v>
      </c>
      <c r="C44" s="13" t="str">
        <f>CONTENEDOR!F37</f>
        <v>Ley de tránsito</v>
      </c>
      <c r="D44" s="14">
        <f>CONTENEDOR!AK37</f>
        <v>72</v>
      </c>
      <c r="E44" s="14">
        <f>CONTENEDOR!AM37</f>
        <v>0</v>
      </c>
      <c r="F44" s="14">
        <f t="shared" si="0"/>
        <v>72</v>
      </c>
      <c r="G44" s="15">
        <f t="shared" si="1"/>
        <v>1.2739304292437807E-3</v>
      </c>
    </row>
    <row r="45" spans="1:7" ht="20.100000000000001" customHeight="1" x14ac:dyDescent="0.3">
      <c r="A45" s="11"/>
      <c r="B45" s="12">
        <v>33</v>
      </c>
      <c r="C45" s="13" t="str">
        <f>CONTENEDOR!F36</f>
        <v xml:space="preserve">Ley de medio ambiente </v>
      </c>
      <c r="D45" s="14">
        <f>CONTENEDOR!AK36</f>
        <v>0</v>
      </c>
      <c r="E45" s="14">
        <f>CONTENEDOR!AM36</f>
        <v>3</v>
      </c>
      <c r="F45" s="14">
        <f t="shared" ref="F45:F64" si="2">SUM(D45:E45)</f>
        <v>3</v>
      </c>
      <c r="G45" s="15">
        <f t="shared" si="1"/>
        <v>5.3080434551824198E-5</v>
      </c>
    </row>
    <row r="46" spans="1:7" ht="20.100000000000001" customHeight="1" x14ac:dyDescent="0.3">
      <c r="A46" s="11"/>
      <c r="B46" s="12">
        <v>34</v>
      </c>
      <c r="C46" s="13" t="str">
        <f>CONTENEDOR!F41</f>
        <v>Porte y tenencia de armas</v>
      </c>
      <c r="D46" s="14">
        <f>CONTENEDOR!AK41</f>
        <v>228</v>
      </c>
      <c r="E46" s="14">
        <f>CONTENEDOR!AM41</f>
        <v>55</v>
      </c>
      <c r="F46" s="14">
        <f t="shared" si="2"/>
        <v>283</v>
      </c>
      <c r="G46" s="15">
        <f t="shared" si="1"/>
        <v>5.0072543260554162E-3</v>
      </c>
    </row>
    <row r="47" spans="1:7" ht="20.100000000000001" customHeight="1" x14ac:dyDescent="0.3">
      <c r="A47" s="11"/>
      <c r="B47" s="12">
        <v>35</v>
      </c>
      <c r="C47" s="13" t="str">
        <f>CONTENEDOR!F51</f>
        <v>Tentativa de robo</v>
      </c>
      <c r="D47" s="14">
        <f>CONTENEDOR!AK51</f>
        <v>267</v>
      </c>
      <c r="E47" s="14">
        <f>CONTENEDOR!AM51</f>
        <v>59</v>
      </c>
      <c r="F47" s="14">
        <f t="shared" si="2"/>
        <v>326</v>
      </c>
      <c r="G47" s="15">
        <f t="shared" si="1"/>
        <v>5.7680738879648964E-3</v>
      </c>
    </row>
    <row r="48" spans="1:7" ht="20.100000000000001" customHeight="1" x14ac:dyDescent="0.3">
      <c r="A48" s="11"/>
      <c r="B48" s="12">
        <v>36</v>
      </c>
      <c r="C48" s="13" t="str">
        <f>CONTENEDOR!F21</f>
        <v>Droga distribución de droga</v>
      </c>
      <c r="D48" s="14">
        <f>CONTENEDOR!AK21</f>
        <v>649</v>
      </c>
      <c r="E48" s="14">
        <f>CONTENEDOR!AM21</f>
        <v>193</v>
      </c>
      <c r="F48" s="14">
        <f t="shared" si="2"/>
        <v>842</v>
      </c>
      <c r="G48" s="15">
        <f t="shared" si="1"/>
        <v>1.4897908630878658E-2</v>
      </c>
    </row>
    <row r="49" spans="1:7" ht="20.100000000000001" customHeight="1" x14ac:dyDescent="0.3">
      <c r="A49" s="11"/>
      <c r="B49" s="12">
        <v>37</v>
      </c>
      <c r="C49" s="13" t="str">
        <f>CONTENEDOR!F38</f>
        <v>Ley general de migración</v>
      </c>
      <c r="D49" s="14">
        <f>CONTENEDOR!AK38</f>
        <v>4</v>
      </c>
      <c r="E49" s="14">
        <f>CONTENEDOR!AM38</f>
        <v>1</v>
      </c>
      <c r="F49" s="14">
        <f t="shared" si="2"/>
        <v>5</v>
      </c>
      <c r="G49" s="15">
        <f t="shared" si="1"/>
        <v>8.8467390919706997E-5</v>
      </c>
    </row>
    <row r="50" spans="1:7" ht="20.100000000000001" customHeight="1" x14ac:dyDescent="0.3">
      <c r="A50" s="11"/>
      <c r="B50" s="12">
        <v>38</v>
      </c>
      <c r="C50" s="13" t="str">
        <f>CONTENEDOR!F31</f>
        <v>Incendio</v>
      </c>
      <c r="D50" s="14">
        <f>CONTENEDOR!AK31</f>
        <v>73</v>
      </c>
      <c r="E50" s="14">
        <f>CONTENEDOR!AM31</f>
        <v>8</v>
      </c>
      <c r="F50" s="14">
        <f t="shared" si="2"/>
        <v>81</v>
      </c>
      <c r="G50" s="15">
        <f t="shared" si="1"/>
        <v>1.4331717328992532E-3</v>
      </c>
    </row>
    <row r="51" spans="1:7" ht="20.100000000000001" customHeight="1" x14ac:dyDescent="0.3">
      <c r="A51" s="11"/>
      <c r="B51" s="12">
        <v>39</v>
      </c>
      <c r="C51" s="13" t="str">
        <f>CONTENEDOR!F40</f>
        <v>Otros</v>
      </c>
      <c r="D51" s="14">
        <f>CONTENEDOR!AK40</f>
        <v>9479</v>
      </c>
      <c r="E51" s="14">
        <f>CONTENEDOR!AM40</f>
        <v>104</v>
      </c>
      <c r="F51" s="14">
        <f t="shared" si="2"/>
        <v>9583</v>
      </c>
      <c r="G51" s="15">
        <f t="shared" si="1"/>
        <v>0.16955660143671042</v>
      </c>
    </row>
    <row r="52" spans="1:7" ht="20.100000000000001" customHeight="1" x14ac:dyDescent="0.3">
      <c r="A52" s="11"/>
      <c r="B52" s="12">
        <v>40</v>
      </c>
      <c r="C52" s="13" t="str">
        <f>CONTENEDOR!F43</f>
        <v>Rebelión</v>
      </c>
      <c r="D52" s="14">
        <f>CONTENEDOR!AK43</f>
        <v>1</v>
      </c>
      <c r="E52" s="14">
        <f>CONTENEDOR!AM43</f>
        <v>1</v>
      </c>
      <c r="F52" s="14">
        <f t="shared" si="2"/>
        <v>2</v>
      </c>
      <c r="G52" s="15">
        <f t="shared" si="1"/>
        <v>3.5386956367882799E-5</v>
      </c>
    </row>
    <row r="53" spans="1:7" ht="20.100000000000001" customHeight="1" x14ac:dyDescent="0.3">
      <c r="A53" s="11"/>
      <c r="B53" s="12">
        <v>41</v>
      </c>
      <c r="C53" s="13" t="str">
        <f>CONTENEDOR!F47</f>
        <v>Seducción</v>
      </c>
      <c r="D53" s="14">
        <f>CONTENEDOR!AK47</f>
        <v>40</v>
      </c>
      <c r="E53" s="14">
        <f>CONTENEDOR!AM47</f>
        <v>2</v>
      </c>
      <c r="F53" s="14">
        <f t="shared" si="2"/>
        <v>42</v>
      </c>
      <c r="G53" s="15">
        <f t="shared" si="1"/>
        <v>7.4312608372553875E-4</v>
      </c>
    </row>
    <row r="54" spans="1:7" ht="20.100000000000001" customHeight="1" x14ac:dyDescent="0.3">
      <c r="A54" s="11"/>
      <c r="B54" s="12">
        <v>42</v>
      </c>
      <c r="C54" s="13" t="str">
        <f>CONTENEDOR!F49</f>
        <v>Tentativa de estupro</v>
      </c>
      <c r="D54" s="14">
        <f>CONTENEDOR!AK49</f>
        <v>8</v>
      </c>
      <c r="E54" s="14">
        <f>CONTENEDOR!AM49</f>
        <v>6</v>
      </c>
      <c r="F54" s="14">
        <f t="shared" si="2"/>
        <v>14</v>
      </c>
      <c r="G54" s="15">
        <f t="shared" si="1"/>
        <v>2.4770869457517957E-4</v>
      </c>
    </row>
    <row r="55" spans="1:7" ht="20.100000000000001" customHeight="1" x14ac:dyDescent="0.3">
      <c r="A55" s="11"/>
      <c r="B55" s="12">
        <v>43</v>
      </c>
      <c r="C55" s="13" t="str">
        <f>CONTENEDOR!F42</f>
        <v xml:space="preserve">Propiedad industrial </v>
      </c>
      <c r="D55" s="14">
        <f>CONTENEDOR!AK42</f>
        <v>31</v>
      </c>
      <c r="E55" s="14">
        <f>CONTENEDOR!AM42</f>
        <v>2</v>
      </c>
      <c r="F55" s="14">
        <f t="shared" si="2"/>
        <v>33</v>
      </c>
      <c r="G55" s="15">
        <f t="shared" si="1"/>
        <v>5.8388478007006617E-4</v>
      </c>
    </row>
    <row r="56" spans="1:7" ht="20.100000000000001" customHeight="1" x14ac:dyDescent="0.3">
      <c r="A56" s="11"/>
      <c r="B56" s="12">
        <v>44</v>
      </c>
      <c r="C56" s="13" t="str">
        <f>CONTENEDOR!F46</f>
        <v>Secuestro</v>
      </c>
      <c r="D56" s="14">
        <f>CONTENEDOR!AK46</f>
        <v>10</v>
      </c>
      <c r="E56" s="14">
        <f>CONTENEDOR!AM46</f>
        <v>1</v>
      </c>
      <c r="F56" s="14">
        <f t="shared" si="2"/>
        <v>11</v>
      </c>
      <c r="G56" s="15">
        <f t="shared" si="1"/>
        <v>1.9462826002335538E-4</v>
      </c>
    </row>
    <row r="57" spans="1:7" ht="20.100000000000001" customHeight="1" x14ac:dyDescent="0.3">
      <c r="A57" s="11"/>
      <c r="B57" s="12">
        <v>45</v>
      </c>
      <c r="C57" s="13" t="str">
        <f>CONTENEDOR!F50</f>
        <v>Tentativa de homicidio</v>
      </c>
      <c r="D57" s="14">
        <f>CONTENEDOR!AK50</f>
        <v>75</v>
      </c>
      <c r="E57" s="14">
        <f>CONTENEDOR!AM50</f>
        <v>46</v>
      </c>
      <c r="F57" s="14">
        <f t="shared" si="2"/>
        <v>121</v>
      </c>
      <c r="G57" s="15">
        <f t="shared" si="1"/>
        <v>2.1409108602569093E-3</v>
      </c>
    </row>
    <row r="58" spans="1:7" ht="20.100000000000001" customHeight="1" x14ac:dyDescent="0.3">
      <c r="A58" s="11"/>
      <c r="B58" s="12">
        <v>46</v>
      </c>
      <c r="C58" s="13" t="str">
        <f>CONTENEDOR!F45</f>
        <v>Robo simple</v>
      </c>
      <c r="D58" s="14">
        <f>CONTENEDOR!AK45</f>
        <v>7531</v>
      </c>
      <c r="E58" s="14">
        <f>CONTENEDOR!AM45</f>
        <v>322</v>
      </c>
      <c r="F58" s="14">
        <f t="shared" si="2"/>
        <v>7853</v>
      </c>
      <c r="G58" s="15">
        <f t="shared" si="1"/>
        <v>0.1389468841784918</v>
      </c>
    </row>
    <row r="59" spans="1:7" ht="20.100000000000001" customHeight="1" x14ac:dyDescent="0.3">
      <c r="A59" s="11"/>
      <c r="B59" s="12">
        <v>47</v>
      </c>
      <c r="C59" s="13" t="str">
        <f>CONTENEDOR!F48</f>
        <v>Tentativa de asesinato</v>
      </c>
      <c r="D59" s="14">
        <f>CONTENEDOR!AK48</f>
        <v>8</v>
      </c>
      <c r="E59" s="14">
        <f>CONTENEDOR!AM48</f>
        <v>14</v>
      </c>
      <c r="F59" s="14">
        <f t="shared" si="2"/>
        <v>22</v>
      </c>
      <c r="G59" s="15">
        <f t="shared" si="1"/>
        <v>3.8925652004671076E-4</v>
      </c>
    </row>
    <row r="60" spans="1:7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CONTENEDOR!AK52</f>
        <v>225</v>
      </c>
      <c r="E60" s="14">
        <f>CONTENEDOR!AM52</f>
        <v>21</v>
      </c>
      <c r="F60" s="14">
        <f t="shared" si="2"/>
        <v>246</v>
      </c>
      <c r="G60" s="15">
        <f t="shared" si="1"/>
        <v>4.3525956332495846E-3</v>
      </c>
    </row>
    <row r="61" spans="1:7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CONTENEDOR!AK53</f>
        <v>3</v>
      </c>
      <c r="E61" s="14">
        <f>CONTENEDOR!AM53</f>
        <v>1</v>
      </c>
      <c r="F61" s="14">
        <f t="shared" si="2"/>
        <v>4</v>
      </c>
      <c r="G61" s="15">
        <f t="shared" si="1"/>
        <v>7.0773912735765598E-5</v>
      </c>
    </row>
    <row r="62" spans="1:7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CONTENEDOR!AK54</f>
        <v>143</v>
      </c>
      <c r="E62" s="14">
        <f>CONTENEDOR!AM54</f>
        <v>23</v>
      </c>
      <c r="F62" s="14">
        <f t="shared" si="2"/>
        <v>166</v>
      </c>
      <c r="G62" s="15">
        <f t="shared" si="1"/>
        <v>2.9371173785342724E-3</v>
      </c>
    </row>
    <row r="63" spans="1:7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CONTENEDOR!AK55</f>
        <v>3862</v>
      </c>
      <c r="E63" s="14">
        <f>CONTENEDOR!AM55</f>
        <v>118</v>
      </c>
      <c r="F63" s="14">
        <f t="shared" si="2"/>
        <v>3980</v>
      </c>
      <c r="G63" s="15">
        <f t="shared" si="1"/>
        <v>7.0420043172086763E-2</v>
      </c>
    </row>
    <row r="64" spans="1:7" ht="20.100000000000001" customHeight="1" x14ac:dyDescent="0.25">
      <c r="A64" s="11"/>
      <c r="B64" s="12"/>
      <c r="C64" s="25" t="str">
        <f>CONTENEDOR!F56</f>
        <v>Violencia intrafamiliar</v>
      </c>
      <c r="D64" s="14">
        <f>CONTENEDOR!AK56</f>
        <v>9479</v>
      </c>
      <c r="E64" s="14">
        <f>CONTENEDOR!AM56</f>
        <v>99</v>
      </c>
      <c r="F64" s="14">
        <f t="shared" si="2"/>
        <v>9578</v>
      </c>
      <c r="G64" s="15">
        <f t="shared" si="1"/>
        <v>0.16946813404579072</v>
      </c>
    </row>
    <row r="65" spans="1:7" ht="20.100000000000001" customHeight="1" thickBot="1" x14ac:dyDescent="0.4">
      <c r="A65" s="11"/>
      <c r="B65" s="54" t="s">
        <v>2</v>
      </c>
      <c r="C65" s="39"/>
      <c r="D65" s="19">
        <f>SUM(D13:D64)</f>
        <v>53128</v>
      </c>
      <c r="E65" s="19">
        <f t="shared" ref="E65:F65" si="3">SUM(E13:E64)</f>
        <v>3390</v>
      </c>
      <c r="F65" s="19">
        <f t="shared" si="3"/>
        <v>56518</v>
      </c>
      <c r="G65" s="16">
        <f t="shared" ref="G65" si="4">F65/$F$65</f>
        <v>1</v>
      </c>
    </row>
    <row r="66" spans="1:7" x14ac:dyDescent="0.25">
      <c r="B66" s="51" t="s">
        <v>116</v>
      </c>
      <c r="C66" s="8"/>
    </row>
  </sheetData>
  <autoFilter ref="B12:G59">
    <sortState ref="B13:G66">
      <sortCondition descending="1" ref="F12:F61"/>
    </sortState>
  </autoFilter>
  <mergeCells count="5">
    <mergeCell ref="A5:I5"/>
    <mergeCell ref="A6:I6"/>
    <mergeCell ref="A7:I7"/>
    <mergeCell ref="A9:I9"/>
    <mergeCell ref="A10:I10"/>
  </mergeCells>
  <conditionalFormatting sqref="G13:G65"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{F0917058-35A5-4F50-9528-EE2DAF95BB1D}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{BA4322AC-39B9-44BA-96CD-C71515176182}</x14:id>
        </ext>
      </extLst>
    </cfRule>
  </conditionalFormatting>
  <conditionalFormatting sqref="G13:G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{DDBB1763-39CD-45CC-85A2-8559458BCC99}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{9FD0BA1E-71B4-4F57-9209-B8568EDC8850}</x14:id>
        </ext>
      </extLst>
    </cfRule>
  </conditionalFormatting>
  <conditionalFormatting sqref="G13:G65">
    <cfRule type="dataBar" priority="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{C1B766BB-3E19-4412-B4AF-8423CFE45C6D}</x14:id>
        </ext>
      </extLst>
    </cfRule>
  </conditionalFormatting>
  <conditionalFormatting sqref="G13:G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{80829666-BE2F-4266-A57D-D16DB4B78637}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917058-35A5-4F50-9528-EE2DAF95BB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A4322AC-39B9-44BA-96CD-C7151517618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G13:G65</xm:sqref>
        </x14:conditionalFormatting>
        <x14:conditionalFormatting xmlns:xm="http://schemas.microsoft.com/office/excel/2006/main">
          <x14:cfRule type="dataBar" id="{DDBB1763-39CD-45CC-85A2-8559458BCC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FD0BA1E-71B4-4F57-9209-B8568EDC885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G13:G65</xm:sqref>
        </x14:conditionalFormatting>
        <x14:conditionalFormatting xmlns:xm="http://schemas.microsoft.com/office/excel/2006/main">
          <x14:cfRule type="dataBar" id="{C1B766BB-3E19-4412-B4AF-8423CFE45C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G13:G65</xm:sqref>
        </x14:conditionalFormatting>
        <x14:conditionalFormatting xmlns:xm="http://schemas.microsoft.com/office/excel/2006/main">
          <x14:cfRule type="dataBar" id="{80829666-BE2F-4266-A57D-D16DB4B786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G13:G64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10" workbookViewId="0">
      <selection activeCell="L23" sqref="L23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154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CONTENEDOR!H5</f>
        <v>9</v>
      </c>
      <c r="E13" s="15">
        <f>D13/$D$65</f>
        <v>5.1724137931034482E-3</v>
      </c>
    </row>
    <row r="14" spans="1:11" ht="20.100000000000001" customHeight="1" x14ac:dyDescent="0.3">
      <c r="A14" s="11"/>
      <c r="B14" s="12">
        <v>2</v>
      </c>
      <c r="C14" s="13" t="str">
        <f>CONTENEDOR!F6</f>
        <v>Acoso sexual</v>
      </c>
      <c r="D14" s="14">
        <f>CONTENEDOR!H6</f>
        <v>0</v>
      </c>
      <c r="E14" s="15">
        <f t="shared" ref="E14:E65" si="0">D14/$D$65</f>
        <v>0</v>
      </c>
    </row>
    <row r="15" spans="1:11" ht="20.100000000000001" customHeight="1" x14ac:dyDescent="0.3">
      <c r="A15" s="11"/>
      <c r="B15" s="12">
        <v>3</v>
      </c>
      <c r="C15" s="13" t="str">
        <f>CONTENEDOR!F9</f>
        <v>Asesinato</v>
      </c>
      <c r="D15" s="14">
        <f>CONTENEDOR!H9</f>
        <v>1</v>
      </c>
      <c r="E15" s="15">
        <f t="shared" si="0"/>
        <v>5.7471264367816091E-4</v>
      </c>
    </row>
    <row r="16" spans="1:11" ht="20.100000000000001" customHeight="1" x14ac:dyDescent="0.3">
      <c r="A16" s="11"/>
      <c r="B16" s="12">
        <v>4</v>
      </c>
      <c r="C16" s="13" t="str">
        <f>CONTENEDOR!F8</f>
        <v>Amenazas</v>
      </c>
      <c r="D16" s="14">
        <f>CONTENEDOR!H8</f>
        <v>197</v>
      </c>
      <c r="E16" s="15">
        <f t="shared" si="0"/>
        <v>0.1132183908045977</v>
      </c>
    </row>
    <row r="17" spans="1:5" ht="20.100000000000001" customHeight="1" x14ac:dyDescent="0.3">
      <c r="A17" s="11"/>
      <c r="B17" s="12">
        <v>5</v>
      </c>
      <c r="C17" s="13" t="str">
        <f>CONTENEDOR!F7</f>
        <v>Agresión sexual</v>
      </c>
      <c r="D17" s="14">
        <f>CONTENEDOR!H7</f>
        <v>19</v>
      </c>
      <c r="E17" s="15">
        <f t="shared" si="0"/>
        <v>1.0919540229885057E-2</v>
      </c>
    </row>
    <row r="18" spans="1:5" ht="20.100000000000001" customHeight="1" x14ac:dyDescent="0.3">
      <c r="A18" s="11"/>
      <c r="B18" s="12">
        <v>6</v>
      </c>
      <c r="C18" s="13" t="str">
        <f>CONTENEDOR!F10</f>
        <v>Asociación de malhechores</v>
      </c>
      <c r="D18" s="14">
        <f>CONTENEDOR!H10</f>
        <v>12</v>
      </c>
      <c r="E18" s="15">
        <f t="shared" si="0"/>
        <v>6.8965517241379309E-3</v>
      </c>
    </row>
    <row r="19" spans="1:5" ht="20.100000000000001" customHeight="1" x14ac:dyDescent="0.3">
      <c r="A19" s="11"/>
      <c r="B19" s="12">
        <v>7</v>
      </c>
      <c r="C19" s="13" t="str">
        <f>CONTENEDOR!F12</f>
        <v>Código menor NNA</v>
      </c>
      <c r="D19" s="14">
        <f>CONTENEDOR!H12</f>
        <v>64</v>
      </c>
      <c r="E19" s="15">
        <f t="shared" si="0"/>
        <v>3.6781609195402298E-2</v>
      </c>
    </row>
    <row r="20" spans="1:5" ht="20.100000000000001" customHeight="1" x14ac:dyDescent="0.3">
      <c r="A20" s="11"/>
      <c r="B20" s="12">
        <v>8</v>
      </c>
      <c r="C20" s="13" t="str">
        <f>CONTENEDOR!F18</f>
        <v>Desfalco</v>
      </c>
      <c r="D20" s="14">
        <f>CONTENEDOR!H18</f>
        <v>0</v>
      </c>
      <c r="E20" s="15">
        <f t="shared" si="0"/>
        <v>0</v>
      </c>
    </row>
    <row r="21" spans="1:5" ht="20.100000000000001" customHeight="1" x14ac:dyDescent="0.3">
      <c r="A21" s="11"/>
      <c r="B21" s="12">
        <v>9</v>
      </c>
      <c r="C21" s="13" t="str">
        <f>CONTENEDOR!F11</f>
        <v>Código del trabajo</v>
      </c>
      <c r="D21" s="14">
        <f>CONTENEDOR!H11</f>
        <v>13</v>
      </c>
      <c r="E21" s="15">
        <f t="shared" si="0"/>
        <v>7.4712643678160919E-3</v>
      </c>
    </row>
    <row r="22" spans="1:5" ht="20.100000000000001" customHeight="1" x14ac:dyDescent="0.3">
      <c r="A22" s="11"/>
      <c r="B22" s="12">
        <v>10</v>
      </c>
      <c r="C22" s="13" t="str">
        <f>CONTENEDOR!F23</f>
        <v>Droga simple posesión</v>
      </c>
      <c r="D22" s="14">
        <f>CONTENEDOR!H23</f>
        <v>23</v>
      </c>
      <c r="E22" s="15">
        <f t="shared" si="0"/>
        <v>1.3218390804597701E-2</v>
      </c>
    </row>
    <row r="23" spans="1:5" ht="20.100000000000001" customHeight="1" x14ac:dyDescent="0.3">
      <c r="A23" s="11"/>
      <c r="B23" s="12">
        <v>11</v>
      </c>
      <c r="C23" s="13" t="str">
        <f>CONTENEDOR!F21</f>
        <v>Droga distribución de droga</v>
      </c>
      <c r="D23" s="14">
        <f>CONTENEDOR!H21</f>
        <v>21</v>
      </c>
      <c r="E23" s="15">
        <f t="shared" si="0"/>
        <v>1.2068965517241379E-2</v>
      </c>
    </row>
    <row r="24" spans="1:5" ht="20.100000000000001" customHeight="1" x14ac:dyDescent="0.3">
      <c r="A24" s="11"/>
      <c r="B24" s="12">
        <v>12</v>
      </c>
      <c r="C24" s="13" t="str">
        <f>CONTENEDOR!F28</f>
        <v>Falsificación</v>
      </c>
      <c r="D24" s="14">
        <f>CONTENEDOR!H28</f>
        <v>2</v>
      </c>
      <c r="E24" s="15">
        <f t="shared" si="0"/>
        <v>1.1494252873563218E-3</v>
      </c>
    </row>
    <row r="25" spans="1:5" ht="20.100000000000001" customHeight="1" x14ac:dyDescent="0.3">
      <c r="A25" s="11"/>
      <c r="B25" s="12">
        <v>13</v>
      </c>
      <c r="C25" s="13" t="str">
        <f>CONTENEDOR!F14</f>
        <v>Contrabando</v>
      </c>
      <c r="D25" s="14">
        <f>CONTENEDOR!H14</f>
        <v>0</v>
      </c>
      <c r="E25" s="15">
        <f t="shared" si="0"/>
        <v>0</v>
      </c>
    </row>
    <row r="26" spans="1:5" ht="20.100000000000001" customHeight="1" x14ac:dyDescent="0.3">
      <c r="A26" s="11"/>
      <c r="B26" s="12">
        <v>14</v>
      </c>
      <c r="C26" s="13" t="str">
        <f>CONTENEDOR!F20</f>
        <v>Droga delitos y sanciones</v>
      </c>
      <c r="D26" s="14">
        <f>CONTENEDOR!H20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CONTENEDOR!F22</f>
        <v>Droga sanciones y circunstancias agravantes</v>
      </c>
      <c r="D27" s="14">
        <f>CONTENEDOR!H22</f>
        <v>1</v>
      </c>
      <c r="E27" s="15">
        <f t="shared" si="0"/>
        <v>5.7471264367816091E-4</v>
      </c>
    </row>
    <row r="28" spans="1:5" ht="20.100000000000001" customHeight="1" x14ac:dyDescent="0.3">
      <c r="A28" s="11"/>
      <c r="B28" s="12">
        <v>16</v>
      </c>
      <c r="C28" s="13" t="str">
        <f>CONTENEDOR!F16</f>
        <v>Daños a la cosa ajena</v>
      </c>
      <c r="D28" s="14">
        <f>CONTENEDOR!H16</f>
        <v>15</v>
      </c>
      <c r="E28" s="15">
        <f t="shared" si="0"/>
        <v>8.6206896551724137E-3</v>
      </c>
    </row>
    <row r="29" spans="1:5" ht="20.100000000000001" customHeight="1" x14ac:dyDescent="0.3">
      <c r="A29" s="11"/>
      <c r="B29" s="12">
        <v>17</v>
      </c>
      <c r="C29" s="13" t="str">
        <f>CONTENEDOR!F19</f>
        <v>Droga sanciones y circunstancias agravantes</v>
      </c>
      <c r="D29" s="14">
        <f>CONTENEDOR!H19</f>
        <v>0</v>
      </c>
      <c r="E29" s="15">
        <f t="shared" si="0"/>
        <v>0</v>
      </c>
    </row>
    <row r="30" spans="1:5" ht="20.100000000000001" customHeight="1" x14ac:dyDescent="0.3">
      <c r="A30" s="11"/>
      <c r="B30" s="12">
        <v>18</v>
      </c>
      <c r="C30" s="13" t="str">
        <f>CONTENEDOR!F15</f>
        <v>Crímenes y delitos de alta tecnología</v>
      </c>
      <c r="D30" s="14">
        <f>CONTENEDOR!H15</f>
        <v>5</v>
      </c>
      <c r="E30" s="15">
        <f t="shared" si="0"/>
        <v>2.8735632183908046E-3</v>
      </c>
    </row>
    <row r="31" spans="1:5" ht="20.100000000000001" customHeight="1" x14ac:dyDescent="0.3">
      <c r="A31" s="11"/>
      <c r="B31" s="12">
        <v>19</v>
      </c>
      <c r="C31" s="13" t="str">
        <f>CONTENEDOR!F13</f>
        <v>Complicidad</v>
      </c>
      <c r="D31" s="14">
        <f>CONTENEDOR!H13</f>
        <v>0</v>
      </c>
      <c r="E31" s="15">
        <f t="shared" si="0"/>
        <v>0</v>
      </c>
    </row>
    <row r="32" spans="1:5" ht="20.100000000000001" customHeight="1" x14ac:dyDescent="0.3">
      <c r="A32" s="11"/>
      <c r="B32" s="12">
        <v>20</v>
      </c>
      <c r="C32" s="13" t="str">
        <f>CONTENEDOR!F27</f>
        <v>Estafa</v>
      </c>
      <c r="D32" s="14">
        <f>CONTENEDOR!H27</f>
        <v>11</v>
      </c>
      <c r="E32" s="15">
        <f t="shared" si="0"/>
        <v>6.32183908045977E-3</v>
      </c>
    </row>
    <row r="33" spans="1:5" ht="20.100000000000001" customHeight="1" x14ac:dyDescent="0.3">
      <c r="A33" s="11"/>
      <c r="B33" s="12">
        <v>21</v>
      </c>
      <c r="C33" s="13" t="str">
        <f>CONTENEDOR!F17</f>
        <v>Derechos humanos</v>
      </c>
      <c r="D33" s="14">
        <f>CONTENEDOR!H17</f>
        <v>4</v>
      </c>
      <c r="E33" s="15">
        <f t="shared" si="0"/>
        <v>2.2988505747126436E-3</v>
      </c>
    </row>
    <row r="34" spans="1:5" ht="20.100000000000001" customHeight="1" x14ac:dyDescent="0.3">
      <c r="A34" s="11"/>
      <c r="B34" s="12">
        <v>22</v>
      </c>
      <c r="C34" s="13" t="str">
        <f>CONTENEDOR!F25</f>
        <v>Droga uso y tráfico</v>
      </c>
      <c r="D34" s="14">
        <f>CONTENEDOR!H25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CONTENEDOR!F26</f>
        <v>Envenenamiento</v>
      </c>
      <c r="D35" s="14">
        <f>CONTENEDOR!H26</f>
        <v>1</v>
      </c>
      <c r="E35" s="15">
        <f t="shared" si="0"/>
        <v>5.7471264367816091E-4</v>
      </c>
    </row>
    <row r="36" spans="1:5" ht="20.100000000000001" customHeight="1" x14ac:dyDescent="0.3">
      <c r="A36" s="11"/>
      <c r="B36" s="12">
        <v>24</v>
      </c>
      <c r="C36" s="13" t="str">
        <f>CONTENEDOR!F36</f>
        <v xml:space="preserve">Ley de medio ambiente </v>
      </c>
      <c r="D36" s="14">
        <f>CONTENEDOR!H36</f>
        <v>0</v>
      </c>
      <c r="E36" s="15">
        <f t="shared" si="0"/>
        <v>0</v>
      </c>
    </row>
    <row r="37" spans="1:5" ht="20.100000000000001" customHeight="1" x14ac:dyDescent="0.3">
      <c r="A37" s="11"/>
      <c r="B37" s="12">
        <v>25</v>
      </c>
      <c r="C37" s="13" t="str">
        <f>CONTENEDOR!F24</f>
        <v xml:space="preserve">Droga traficante de droga </v>
      </c>
      <c r="D37" s="14">
        <f>CONTENEDOR!H24</f>
        <v>10</v>
      </c>
      <c r="E37" s="15">
        <f t="shared" si="0"/>
        <v>5.7471264367816091E-3</v>
      </c>
    </row>
    <row r="38" spans="1:5" ht="20.100000000000001" customHeight="1" x14ac:dyDescent="0.3">
      <c r="A38" s="11"/>
      <c r="B38" s="12">
        <v>26</v>
      </c>
      <c r="C38" s="13" t="str">
        <f>CONTENEDOR!F29</f>
        <v>Golpes y heridas</v>
      </c>
      <c r="D38" s="14">
        <f>CONTENEDOR!H29</f>
        <v>72</v>
      </c>
      <c r="E38" s="15">
        <f t="shared" si="0"/>
        <v>4.1379310344827586E-2</v>
      </c>
    </row>
    <row r="39" spans="1:5" ht="20.100000000000001" customHeight="1" x14ac:dyDescent="0.3">
      <c r="A39" s="11"/>
      <c r="B39" s="12">
        <v>27</v>
      </c>
      <c r="C39" s="13" t="str">
        <f>CONTENEDOR!F35</f>
        <v>Ley de electricidad</v>
      </c>
      <c r="D39" s="14">
        <f>CONTENEDOR!H35</f>
        <v>0</v>
      </c>
      <c r="E39" s="15">
        <f t="shared" si="0"/>
        <v>0</v>
      </c>
    </row>
    <row r="40" spans="1:5" ht="20.100000000000001" customHeight="1" x14ac:dyDescent="0.3">
      <c r="A40" s="11"/>
      <c r="B40" s="12">
        <v>28</v>
      </c>
      <c r="C40" s="13" t="str">
        <f>CONTENEDOR!F33</f>
        <v>Lavado de activo</v>
      </c>
      <c r="D40" s="14">
        <f>CONTENEDOR!H33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CONTENEDOR!F34</f>
        <v xml:space="preserve">Ley de derechos de autor </v>
      </c>
      <c r="D41" s="14">
        <f>CONTENEDOR!H34</f>
        <v>0</v>
      </c>
      <c r="E41" s="15">
        <f t="shared" si="0"/>
        <v>0</v>
      </c>
    </row>
    <row r="42" spans="1:5" ht="20.100000000000001" customHeight="1" x14ac:dyDescent="0.3">
      <c r="A42" s="11"/>
      <c r="B42" s="12">
        <v>30</v>
      </c>
      <c r="C42" s="13" t="str">
        <f>CONTENEDOR!F38</f>
        <v>Ley general de migración</v>
      </c>
      <c r="D42" s="14">
        <f>CONTENEDOR!H38</f>
        <v>1</v>
      </c>
      <c r="E42" s="15">
        <f t="shared" si="0"/>
        <v>5.7471264367816091E-4</v>
      </c>
    </row>
    <row r="43" spans="1:5" ht="20.100000000000001" customHeight="1" x14ac:dyDescent="0.3">
      <c r="A43" s="11"/>
      <c r="B43" s="12">
        <v>31</v>
      </c>
      <c r="C43" s="13" t="str">
        <f>CONTENEDOR!F43</f>
        <v>Rebelión</v>
      </c>
      <c r="D43" s="14">
        <f>CONTENEDOR!H43</f>
        <v>0</v>
      </c>
      <c r="E43" s="15">
        <f t="shared" si="0"/>
        <v>0</v>
      </c>
    </row>
    <row r="44" spans="1:5" ht="20.100000000000001" customHeight="1" x14ac:dyDescent="0.3">
      <c r="A44" s="11"/>
      <c r="B44" s="12">
        <v>32</v>
      </c>
      <c r="C44" s="13" t="str">
        <f>CONTENEDOR!F45</f>
        <v>Robo simple</v>
      </c>
      <c r="D44" s="14">
        <f>CONTENEDOR!H45</f>
        <v>73</v>
      </c>
      <c r="E44" s="15">
        <f t="shared" si="0"/>
        <v>4.195402298850575E-2</v>
      </c>
    </row>
    <row r="45" spans="1:5" ht="20.100000000000001" customHeight="1" x14ac:dyDescent="0.3">
      <c r="A45" s="11"/>
      <c r="B45" s="12">
        <v>33</v>
      </c>
      <c r="C45" s="13" t="str">
        <f>CONTENEDOR!F49</f>
        <v>Tentativa de estupro</v>
      </c>
      <c r="D45" s="14">
        <f>CONTENEDOR!H49</f>
        <v>1</v>
      </c>
      <c r="E45" s="15">
        <f t="shared" si="0"/>
        <v>5.7471264367816091E-4</v>
      </c>
    </row>
    <row r="46" spans="1:5" ht="20.100000000000001" customHeight="1" x14ac:dyDescent="0.3">
      <c r="A46" s="11"/>
      <c r="B46" s="12">
        <v>34</v>
      </c>
      <c r="C46" s="13" t="str">
        <f>CONTENEDOR!F30</f>
        <v>Homicidio</v>
      </c>
      <c r="D46" s="14">
        <f>CONTENEDOR!H30</f>
        <v>11</v>
      </c>
      <c r="E46" s="15">
        <f t="shared" si="0"/>
        <v>6.32183908045977E-3</v>
      </c>
    </row>
    <row r="47" spans="1:5" ht="20.100000000000001" customHeight="1" x14ac:dyDescent="0.3">
      <c r="A47" s="11"/>
      <c r="B47" s="12">
        <v>35</v>
      </c>
      <c r="C47" s="13" t="str">
        <f>CONTENEDOR!F31</f>
        <v>Incendio</v>
      </c>
      <c r="D47" s="14">
        <f>CONTENEDOR!H31</f>
        <v>2</v>
      </c>
      <c r="E47" s="15">
        <f t="shared" si="0"/>
        <v>1.1494252873563218E-3</v>
      </c>
    </row>
    <row r="48" spans="1:5" ht="20.100000000000001" customHeight="1" x14ac:dyDescent="0.3">
      <c r="A48" s="11"/>
      <c r="B48" s="12">
        <v>36</v>
      </c>
      <c r="C48" s="13" t="str">
        <f>CONTENEDOR!F32</f>
        <v>Incesto</v>
      </c>
      <c r="D48" s="14">
        <f>CONTENEDOR!H32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CONTENEDOR!F37</f>
        <v>Ley de tránsito</v>
      </c>
      <c r="D49" s="14">
        <f>CONTENEDOR!H37</f>
        <v>2</v>
      </c>
      <c r="E49" s="15">
        <f t="shared" si="0"/>
        <v>1.1494252873563218E-3</v>
      </c>
    </row>
    <row r="50" spans="1:5" ht="20.100000000000001" customHeight="1" x14ac:dyDescent="0.3">
      <c r="A50" s="11"/>
      <c r="B50" s="12">
        <v>38</v>
      </c>
      <c r="C50" s="13" t="str">
        <f>CONTENEDOR!F39</f>
        <v>Ley general de salud</v>
      </c>
      <c r="D50" s="14">
        <f>CONTENEDOR!H39</f>
        <v>0</v>
      </c>
      <c r="E50" s="15">
        <f t="shared" si="0"/>
        <v>0</v>
      </c>
    </row>
    <row r="51" spans="1:5" ht="20.100000000000001" customHeight="1" x14ac:dyDescent="0.3">
      <c r="A51" s="11"/>
      <c r="B51" s="12">
        <v>39</v>
      </c>
      <c r="C51" s="13" t="str">
        <f>CONTENEDOR!F40</f>
        <v>Otros</v>
      </c>
      <c r="D51" s="14">
        <f>CONTENEDOR!H40</f>
        <v>181</v>
      </c>
      <c r="E51" s="15">
        <f t="shared" si="0"/>
        <v>0.10402298850574712</v>
      </c>
    </row>
    <row r="52" spans="1:5" ht="20.100000000000001" customHeight="1" x14ac:dyDescent="0.3">
      <c r="A52" s="11"/>
      <c r="B52" s="12">
        <v>40</v>
      </c>
      <c r="C52" s="13" t="str">
        <f>CONTENEDOR!F41</f>
        <v>Porte y tenencia de armas</v>
      </c>
      <c r="D52" s="14">
        <f>CONTENEDOR!H41</f>
        <v>12</v>
      </c>
      <c r="E52" s="15">
        <f t="shared" si="0"/>
        <v>6.8965517241379309E-3</v>
      </c>
    </row>
    <row r="53" spans="1:5" ht="20.100000000000001" customHeight="1" x14ac:dyDescent="0.3">
      <c r="A53" s="11"/>
      <c r="B53" s="12">
        <v>41</v>
      </c>
      <c r="C53" s="13" t="str">
        <f>CONTENEDOR!F42</f>
        <v xml:space="preserve">Propiedad industrial </v>
      </c>
      <c r="D53" s="14">
        <f>CONTENEDOR!H42</f>
        <v>0</v>
      </c>
      <c r="E53" s="15">
        <f t="shared" si="0"/>
        <v>0</v>
      </c>
    </row>
    <row r="54" spans="1:5" ht="20.100000000000001" customHeight="1" x14ac:dyDescent="0.3">
      <c r="A54" s="11"/>
      <c r="B54" s="12">
        <v>42</v>
      </c>
      <c r="C54" s="13" t="str">
        <f>CONTENEDOR!F44</f>
        <v>Robo calificado</v>
      </c>
      <c r="D54" s="14">
        <f>CONTENEDOR!H44</f>
        <v>392</v>
      </c>
      <c r="E54" s="15">
        <f t="shared" si="0"/>
        <v>0.22528735632183908</v>
      </c>
    </row>
    <row r="55" spans="1:5" ht="20.100000000000001" customHeight="1" x14ac:dyDescent="0.3">
      <c r="A55" s="11"/>
      <c r="B55" s="12">
        <v>43</v>
      </c>
      <c r="C55" s="13" t="str">
        <f>CONTENEDOR!F46</f>
        <v>Secuestro</v>
      </c>
      <c r="D55" s="14">
        <f>CONTENEDOR!H46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CONTENEDOR!F47</f>
        <v>Seducción</v>
      </c>
      <c r="D56" s="14">
        <f>CONTENEDOR!H47</f>
        <v>0</v>
      </c>
      <c r="E56" s="15">
        <f t="shared" si="0"/>
        <v>0</v>
      </c>
    </row>
    <row r="57" spans="1:5" ht="20.100000000000001" customHeight="1" x14ac:dyDescent="0.3">
      <c r="A57" s="11"/>
      <c r="B57" s="12">
        <v>45</v>
      </c>
      <c r="C57" s="13" t="str">
        <f>CONTENEDOR!F48</f>
        <v>Tentativa de asesinato</v>
      </c>
      <c r="D57" s="14">
        <f>CONTENEDOR!H48</f>
        <v>1</v>
      </c>
      <c r="E57" s="15">
        <f t="shared" si="0"/>
        <v>5.7471264367816091E-4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CONTENEDOR!H50</f>
        <v>4</v>
      </c>
      <c r="E58" s="15">
        <f t="shared" si="0"/>
        <v>2.2988505747126436E-3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CONTENEDOR!H51</f>
        <v>12</v>
      </c>
      <c r="E59" s="15">
        <f t="shared" si="0"/>
        <v>6.8965517241379309E-3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CONTENEDOR!H52</f>
        <v>5</v>
      </c>
      <c r="E60" s="15">
        <f t="shared" si="0"/>
        <v>2.8735632183908046E-3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CONTENEDOR!H53</f>
        <v>0</v>
      </c>
      <c r="E61" s="15">
        <f t="shared" si="0"/>
        <v>0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CONTENEDOR!H54</f>
        <v>7</v>
      </c>
      <c r="E62" s="15">
        <f t="shared" si="0"/>
        <v>4.0229885057471264E-3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CONTENEDOR!H55</f>
        <v>269</v>
      </c>
      <c r="E63" s="15">
        <f t="shared" si="0"/>
        <v>0.15459770114942528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CONTENEDOR!H56</f>
        <v>287</v>
      </c>
      <c r="E64" s="15">
        <f t="shared" si="0"/>
        <v>0.16494252873563217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1740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{66FAAD22-A0E6-42D8-8CC9-AF946F1DB3D7}</x14:id>
        </ext>
      </extLs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{27D96D13-EC29-4E09-92FD-40EDA5214695}</x14:id>
        </ext>
      </extLst>
    </cfRule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{E647E6F3-8CDE-483A-A97D-901C5D839A0C}</x14:id>
        </ext>
      </extLst>
    </cfRule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{4388FC82-A199-43C8-B25C-F00081E1E39E}</x14:id>
        </ext>
      </extLst>
    </cfRule>
  </conditionalFormatting>
  <conditionalFormatting sqref="E13:E6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{5F2873EE-32CA-40D1-8F0E-3302657396E4}</x14:id>
        </ext>
      </extLst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{309E681A-D20C-4397-855E-3E6E91B34015}</x14:id>
        </ext>
      </extLst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{470DCFD3-6B2B-44CA-8A96-B4FC3D8D12F3}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{8EC0EFAA-D232-4DDE-B9DD-065BA9F90DD9}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FAAD22-A0E6-42D8-8CC9-AF946F1DB3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7D96D13-EC29-4E09-92FD-40EDA52146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647E6F3-8CDE-483A-A97D-901C5D839A0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14:cfRule type="dataBar" id="{4388FC82-A199-43C8-B25C-F00081E1E39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5F2873EE-32CA-40D1-8F0E-3302657396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9E681A-D20C-4397-855E-3E6E91B34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0DCFD3-6B2B-44CA-8A96-B4FC3D8D12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8EC0EFAA-D232-4DDE-B9DD-065BA9F90D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>
      <selection activeCell="L56" sqref="L56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155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CONTENEDOR!I5</f>
        <v>131</v>
      </c>
      <c r="E13" s="15">
        <f>D13/$D$65</f>
        <v>2.0520050125313282E-2</v>
      </c>
    </row>
    <row r="14" spans="1:11" ht="20.100000000000001" customHeight="1" x14ac:dyDescent="0.3">
      <c r="A14" s="11"/>
      <c r="B14" s="12">
        <v>2</v>
      </c>
      <c r="C14" s="13" t="str">
        <f>CONTENEDOR!F8</f>
        <v>Amenazas</v>
      </c>
      <c r="D14" s="14">
        <f>CONTENEDOR!I8</f>
        <v>788</v>
      </c>
      <c r="E14" s="15">
        <f t="shared" ref="E14:E65" si="0">D14/$D$65</f>
        <v>0.12343358395989974</v>
      </c>
    </row>
    <row r="15" spans="1:11" ht="20.100000000000001" customHeight="1" x14ac:dyDescent="0.3">
      <c r="A15" s="11"/>
      <c r="B15" s="12">
        <v>3</v>
      </c>
      <c r="C15" s="13" t="str">
        <f>CONTENEDOR!F6</f>
        <v>Acoso sexual</v>
      </c>
      <c r="D15" s="14">
        <f>CONTENEDOR!I6</f>
        <v>26</v>
      </c>
      <c r="E15" s="15">
        <f t="shared" si="0"/>
        <v>4.0726817042606514E-3</v>
      </c>
    </row>
    <row r="16" spans="1:11" ht="20.100000000000001" customHeight="1" x14ac:dyDescent="0.3">
      <c r="A16" s="11"/>
      <c r="B16" s="12">
        <v>4</v>
      </c>
      <c r="C16" s="13" t="str">
        <f>CONTENEDOR!F10</f>
        <v>Asociación de malhechores</v>
      </c>
      <c r="D16" s="14">
        <f>CONTENEDOR!I10</f>
        <v>149</v>
      </c>
      <c r="E16" s="15">
        <f t="shared" si="0"/>
        <v>2.3339598997493733E-2</v>
      </c>
    </row>
    <row r="17" spans="1:5" ht="20.100000000000001" customHeight="1" x14ac:dyDescent="0.3">
      <c r="A17" s="11"/>
      <c r="B17" s="12">
        <v>5</v>
      </c>
      <c r="C17" s="13" t="str">
        <f>CONTENEDOR!F7</f>
        <v>Agresión sexual</v>
      </c>
      <c r="D17" s="14">
        <f>CONTENEDOR!I7</f>
        <v>35</v>
      </c>
      <c r="E17" s="15">
        <f t="shared" si="0"/>
        <v>5.4824561403508769E-3</v>
      </c>
    </row>
    <row r="18" spans="1:5" ht="20.100000000000001" customHeight="1" x14ac:dyDescent="0.3">
      <c r="A18" s="11"/>
      <c r="B18" s="12">
        <v>6</v>
      </c>
      <c r="C18" s="13" t="str">
        <f>CONTENEDOR!F12</f>
        <v>Código menor NNA</v>
      </c>
      <c r="D18" s="14">
        <f>CONTENEDOR!I12</f>
        <v>408</v>
      </c>
      <c r="E18" s="15">
        <f t="shared" si="0"/>
        <v>6.3909774436090222E-2</v>
      </c>
    </row>
    <row r="19" spans="1:5" ht="20.100000000000001" customHeight="1" x14ac:dyDescent="0.3">
      <c r="A19" s="11"/>
      <c r="B19" s="12">
        <v>7</v>
      </c>
      <c r="C19" s="13" t="str">
        <f>CONTENEDOR!F9</f>
        <v>Asesinato</v>
      </c>
      <c r="D19" s="14">
        <f>CONTENEDOR!I9</f>
        <v>2</v>
      </c>
      <c r="E19" s="15">
        <f t="shared" si="0"/>
        <v>3.1328320802005011E-4</v>
      </c>
    </row>
    <row r="20" spans="1:5" ht="20.100000000000001" customHeight="1" x14ac:dyDescent="0.3">
      <c r="A20" s="11"/>
      <c r="B20" s="12">
        <v>8</v>
      </c>
      <c r="C20" s="13" t="str">
        <f>CONTENEDOR!F14</f>
        <v>Contrabando</v>
      </c>
      <c r="D20" s="14">
        <f>CONTENEDOR!I14</f>
        <v>0</v>
      </c>
      <c r="E20" s="15">
        <f t="shared" si="0"/>
        <v>0</v>
      </c>
    </row>
    <row r="21" spans="1:5" ht="20.100000000000001" customHeight="1" x14ac:dyDescent="0.3">
      <c r="A21" s="11"/>
      <c r="B21" s="12">
        <v>9</v>
      </c>
      <c r="C21" s="13" t="str">
        <f>CONTENEDOR!F31</f>
        <v>Incendio</v>
      </c>
      <c r="D21" s="14">
        <f>CONTENEDOR!I31</f>
        <v>14</v>
      </c>
      <c r="E21" s="15">
        <f t="shared" si="0"/>
        <v>2.1929824561403508E-3</v>
      </c>
    </row>
    <row r="22" spans="1:5" ht="20.100000000000001" customHeight="1" x14ac:dyDescent="0.3">
      <c r="A22" s="11"/>
      <c r="B22" s="12">
        <v>10</v>
      </c>
      <c r="C22" s="13" t="str">
        <f>CONTENEDOR!F17</f>
        <v>Derechos humanos</v>
      </c>
      <c r="D22" s="14">
        <f>CONTENEDOR!I17</f>
        <v>4</v>
      </c>
      <c r="E22" s="15">
        <f t="shared" si="0"/>
        <v>6.2656641604010022E-4</v>
      </c>
    </row>
    <row r="23" spans="1:5" ht="20.100000000000001" customHeight="1" x14ac:dyDescent="0.3">
      <c r="A23" s="11"/>
      <c r="B23" s="12">
        <v>11</v>
      </c>
      <c r="C23" s="13" t="str">
        <f>CONTENEDOR!F13</f>
        <v>Complicidad</v>
      </c>
      <c r="D23" s="14">
        <f>CONTENEDOR!I13</f>
        <v>0</v>
      </c>
      <c r="E23" s="15">
        <f t="shared" si="0"/>
        <v>0</v>
      </c>
    </row>
    <row r="24" spans="1:5" ht="20.100000000000001" customHeight="1" x14ac:dyDescent="0.3">
      <c r="A24" s="11"/>
      <c r="B24" s="12">
        <v>12</v>
      </c>
      <c r="C24" s="13" t="str">
        <f>CONTENEDOR!F21</f>
        <v>Droga distribución de droga</v>
      </c>
      <c r="D24" s="14">
        <f>CONTENEDOR!I21</f>
        <v>78</v>
      </c>
      <c r="E24" s="15">
        <f t="shared" si="0"/>
        <v>1.2218045112781954E-2</v>
      </c>
    </row>
    <row r="25" spans="1:5" ht="20.100000000000001" customHeight="1" x14ac:dyDescent="0.3">
      <c r="A25" s="11"/>
      <c r="B25" s="12">
        <v>13</v>
      </c>
      <c r="C25" s="13" t="str">
        <f>CONTENEDOR!F20</f>
        <v>Droga delitos y sanciones</v>
      </c>
      <c r="D25" s="14">
        <f>CONTENEDOR!I20</f>
        <v>0</v>
      </c>
      <c r="E25" s="15">
        <f t="shared" si="0"/>
        <v>0</v>
      </c>
    </row>
    <row r="26" spans="1:5" ht="20.100000000000001" customHeight="1" x14ac:dyDescent="0.3">
      <c r="A26" s="11"/>
      <c r="B26" s="12">
        <v>14</v>
      </c>
      <c r="C26" s="13" t="str">
        <f>CONTENEDOR!F11</f>
        <v>Código del trabajo</v>
      </c>
      <c r="D26" s="14">
        <f>CONTENEDOR!I11</f>
        <v>29</v>
      </c>
      <c r="E26" s="15">
        <f t="shared" si="0"/>
        <v>4.5426065162907266E-3</v>
      </c>
    </row>
    <row r="27" spans="1:5" ht="20.100000000000001" customHeight="1" x14ac:dyDescent="0.3">
      <c r="A27" s="11"/>
      <c r="B27" s="12">
        <v>15</v>
      </c>
      <c r="C27" s="13" t="str">
        <f>CONTENEDOR!F30</f>
        <v>Homicidio</v>
      </c>
      <c r="D27" s="14">
        <f>CONTENEDOR!I30</f>
        <v>40</v>
      </c>
      <c r="E27" s="15">
        <f t="shared" si="0"/>
        <v>6.2656641604010022E-3</v>
      </c>
    </row>
    <row r="28" spans="1:5" ht="20.100000000000001" customHeight="1" x14ac:dyDescent="0.3">
      <c r="A28" s="11"/>
      <c r="B28" s="12">
        <v>16</v>
      </c>
      <c r="C28" s="13" t="str">
        <f>CONTENEDOR!F25</f>
        <v>Droga uso y tráfico</v>
      </c>
      <c r="D28" s="14">
        <f>CONTENEDOR!I25</f>
        <v>57</v>
      </c>
      <c r="E28" s="15">
        <f t="shared" si="0"/>
        <v>8.9285714285714281E-3</v>
      </c>
    </row>
    <row r="29" spans="1:5" ht="20.100000000000001" customHeight="1" x14ac:dyDescent="0.3">
      <c r="A29" s="11"/>
      <c r="B29" s="12">
        <v>17</v>
      </c>
      <c r="C29" s="13" t="str">
        <f>CONTENEDOR!F22</f>
        <v>Droga sanciones y circunstancias agravantes</v>
      </c>
      <c r="D29" s="14">
        <f>CONTENEDOR!I22</f>
        <v>31</v>
      </c>
      <c r="E29" s="15">
        <f t="shared" si="0"/>
        <v>4.8558897243107767E-3</v>
      </c>
    </row>
    <row r="30" spans="1:5" ht="20.100000000000001" customHeight="1" x14ac:dyDescent="0.3">
      <c r="A30" s="11"/>
      <c r="B30" s="12">
        <v>18</v>
      </c>
      <c r="C30" s="13" t="str">
        <f>CONTENEDOR!F16</f>
        <v>Daños a la cosa ajena</v>
      </c>
      <c r="D30" s="14">
        <f>CONTENEDOR!I16</f>
        <v>101</v>
      </c>
      <c r="E30" s="15">
        <f t="shared" si="0"/>
        <v>1.582080200501253E-2</v>
      </c>
    </row>
    <row r="31" spans="1:5" ht="20.100000000000001" customHeight="1" x14ac:dyDescent="0.3">
      <c r="A31" s="11"/>
      <c r="B31" s="12">
        <v>19</v>
      </c>
      <c r="C31" s="13" t="str">
        <f>CONTENEDOR!F19</f>
        <v>Droga sanciones y circunstancias agravantes</v>
      </c>
      <c r="D31" s="14">
        <f>CONTENEDOR!I19</f>
        <v>139</v>
      </c>
      <c r="E31" s="15">
        <f t="shared" si="0"/>
        <v>2.1773182957393483E-2</v>
      </c>
    </row>
    <row r="32" spans="1:5" ht="20.100000000000001" customHeight="1" x14ac:dyDescent="0.3">
      <c r="A32" s="11"/>
      <c r="B32" s="12">
        <v>20</v>
      </c>
      <c r="C32" s="13" t="str">
        <f>CONTENEDOR!F23</f>
        <v>Droga simple posesión</v>
      </c>
      <c r="D32" s="14">
        <f>CONTENEDOR!I23</f>
        <v>2</v>
      </c>
      <c r="E32" s="15">
        <f t="shared" si="0"/>
        <v>3.1328320802005011E-4</v>
      </c>
    </row>
    <row r="33" spans="1:5" ht="20.100000000000001" customHeight="1" x14ac:dyDescent="0.3">
      <c r="A33" s="11"/>
      <c r="B33" s="12">
        <v>21</v>
      </c>
      <c r="C33" s="13" t="str">
        <f>CONTENEDOR!F33</f>
        <v>Lavado de activo</v>
      </c>
      <c r="D33" s="14">
        <f>CONTENEDOR!I33</f>
        <v>0</v>
      </c>
      <c r="E33" s="15">
        <f t="shared" si="0"/>
        <v>0</v>
      </c>
    </row>
    <row r="34" spans="1:5" ht="20.100000000000001" customHeight="1" x14ac:dyDescent="0.3">
      <c r="A34" s="11"/>
      <c r="B34" s="12">
        <v>22</v>
      </c>
      <c r="C34" s="13" t="str">
        <f>CONTENEDOR!F28</f>
        <v>Falsificación</v>
      </c>
      <c r="D34" s="14">
        <f>CONTENEDOR!I28</f>
        <v>16</v>
      </c>
      <c r="E34" s="15">
        <f t="shared" si="0"/>
        <v>2.5062656641604009E-3</v>
      </c>
    </row>
    <row r="35" spans="1:5" ht="20.100000000000001" customHeight="1" x14ac:dyDescent="0.3">
      <c r="A35" s="11"/>
      <c r="B35" s="12">
        <v>23</v>
      </c>
      <c r="C35" s="13" t="str">
        <f>CONTENEDOR!F32</f>
        <v>Incesto</v>
      </c>
      <c r="D35" s="14">
        <f>CONTENEDOR!I32</f>
        <v>0</v>
      </c>
      <c r="E35" s="15">
        <f t="shared" si="0"/>
        <v>0</v>
      </c>
    </row>
    <row r="36" spans="1:5" ht="20.100000000000001" customHeight="1" x14ac:dyDescent="0.3">
      <c r="A36" s="11"/>
      <c r="B36" s="12">
        <v>24</v>
      </c>
      <c r="C36" s="13" t="str">
        <f>CONTENEDOR!F15</f>
        <v>Crímenes y delitos de alta tecnología</v>
      </c>
      <c r="D36" s="14">
        <f>CONTENEDOR!I15</f>
        <v>134</v>
      </c>
      <c r="E36" s="15">
        <f t="shared" si="0"/>
        <v>2.0989974937343357E-2</v>
      </c>
    </row>
    <row r="37" spans="1:5" ht="20.100000000000001" customHeight="1" x14ac:dyDescent="0.3">
      <c r="A37" s="11"/>
      <c r="B37" s="12">
        <v>25</v>
      </c>
      <c r="C37" s="13" t="str">
        <f>CONTENEDOR!F27</f>
        <v>Estafa</v>
      </c>
      <c r="D37" s="14">
        <f>CONTENEDOR!I27</f>
        <v>42</v>
      </c>
      <c r="E37" s="15">
        <f t="shared" si="0"/>
        <v>6.5789473684210523E-3</v>
      </c>
    </row>
    <row r="38" spans="1:5" ht="20.100000000000001" customHeight="1" x14ac:dyDescent="0.3">
      <c r="A38" s="11"/>
      <c r="B38" s="12">
        <v>26</v>
      </c>
      <c r="C38" s="13" t="str">
        <f>CONTENEDOR!F24</f>
        <v xml:space="preserve">Droga traficante de droga </v>
      </c>
      <c r="D38" s="14">
        <f>CONTENEDOR!I24</f>
        <v>23</v>
      </c>
      <c r="E38" s="15">
        <f t="shared" si="0"/>
        <v>3.6027568922305762E-3</v>
      </c>
    </row>
    <row r="39" spans="1:5" ht="20.100000000000001" customHeight="1" x14ac:dyDescent="0.3">
      <c r="A39" s="11"/>
      <c r="B39" s="12">
        <v>27</v>
      </c>
      <c r="C39" s="13" t="str">
        <f>CONTENEDOR!F26</f>
        <v>Envenenamiento</v>
      </c>
      <c r="D39" s="14">
        <f>CONTENEDOR!I26</f>
        <v>3</v>
      </c>
      <c r="E39" s="15">
        <f t="shared" si="0"/>
        <v>4.6992481203007516E-4</v>
      </c>
    </row>
    <row r="40" spans="1:5" ht="20.100000000000001" customHeight="1" x14ac:dyDescent="0.3">
      <c r="A40" s="11"/>
      <c r="B40" s="12">
        <v>28</v>
      </c>
      <c r="C40" s="13" t="str">
        <f>CONTENEDOR!F29</f>
        <v>Golpes y heridas</v>
      </c>
      <c r="D40" s="14">
        <f>CONTENEDOR!I29</f>
        <v>617</v>
      </c>
      <c r="E40" s="15">
        <f t="shared" si="0"/>
        <v>9.6647869674185469E-2</v>
      </c>
    </row>
    <row r="41" spans="1:5" ht="20.100000000000001" customHeight="1" x14ac:dyDescent="0.3">
      <c r="A41" s="11"/>
      <c r="B41" s="12">
        <v>29</v>
      </c>
      <c r="C41" s="13" t="str">
        <f>CONTENEDOR!F37</f>
        <v>Ley de tránsito</v>
      </c>
      <c r="D41" s="14">
        <f>CONTENEDOR!I37</f>
        <v>4</v>
      </c>
      <c r="E41" s="15">
        <f t="shared" si="0"/>
        <v>6.2656641604010022E-4</v>
      </c>
    </row>
    <row r="42" spans="1:5" ht="20.100000000000001" customHeight="1" x14ac:dyDescent="0.3">
      <c r="A42" s="11"/>
      <c r="B42" s="12">
        <v>30</v>
      </c>
      <c r="C42" s="13" t="str">
        <f>CONTENEDOR!F48</f>
        <v>Tentativa de asesinato</v>
      </c>
      <c r="D42" s="14">
        <f>CONTENEDOR!I48</f>
        <v>3</v>
      </c>
      <c r="E42" s="15">
        <f t="shared" si="0"/>
        <v>4.6992481203007516E-4</v>
      </c>
    </row>
    <row r="43" spans="1:5" ht="20.100000000000001" customHeight="1" x14ac:dyDescent="0.3">
      <c r="A43" s="11"/>
      <c r="B43" s="12">
        <v>31</v>
      </c>
      <c r="C43" s="13" t="str">
        <f>CONTENEDOR!F42</f>
        <v xml:space="preserve">Propiedad industrial </v>
      </c>
      <c r="D43" s="14">
        <f>CONTENEDOR!I42</f>
        <v>1</v>
      </c>
      <c r="E43" s="15">
        <f t="shared" si="0"/>
        <v>1.5664160401002505E-4</v>
      </c>
    </row>
    <row r="44" spans="1:5" ht="20.100000000000001" customHeight="1" x14ac:dyDescent="0.3">
      <c r="A44" s="11"/>
      <c r="B44" s="12">
        <v>32</v>
      </c>
      <c r="C44" s="13" t="str">
        <f>CONTENEDOR!F35</f>
        <v>Ley de electricidad</v>
      </c>
      <c r="D44" s="14">
        <f>CONTENEDOR!I35</f>
        <v>0</v>
      </c>
      <c r="E44" s="15">
        <f t="shared" si="0"/>
        <v>0</v>
      </c>
    </row>
    <row r="45" spans="1:5" ht="20.100000000000001" customHeight="1" x14ac:dyDescent="0.3">
      <c r="A45" s="11"/>
      <c r="B45" s="12">
        <v>33</v>
      </c>
      <c r="C45" s="13" t="str">
        <f>CONTENEDOR!F36</f>
        <v xml:space="preserve">Ley de medio ambiente </v>
      </c>
      <c r="D45" s="14">
        <f>CONTENEDOR!I36</f>
        <v>9</v>
      </c>
      <c r="E45" s="15">
        <f t="shared" si="0"/>
        <v>1.4097744360902255E-3</v>
      </c>
    </row>
    <row r="46" spans="1:5" ht="20.100000000000001" customHeight="1" x14ac:dyDescent="0.3">
      <c r="A46" s="11"/>
      <c r="B46" s="12">
        <v>34</v>
      </c>
      <c r="C46" s="13" t="str">
        <f>CONTENEDOR!F38</f>
        <v>Ley general de migración</v>
      </c>
      <c r="D46" s="14">
        <f>CONTENEDOR!I38</f>
        <v>2</v>
      </c>
      <c r="E46" s="15">
        <f t="shared" si="0"/>
        <v>3.1328320802005011E-4</v>
      </c>
    </row>
    <row r="47" spans="1:5" ht="20.100000000000001" customHeight="1" x14ac:dyDescent="0.3">
      <c r="A47" s="11"/>
      <c r="B47" s="12">
        <v>35</v>
      </c>
      <c r="C47" s="13" t="str">
        <f>CONTENEDOR!F45</f>
        <v>Robo simple</v>
      </c>
      <c r="D47" s="14">
        <f>CONTENEDOR!I45</f>
        <v>544</v>
      </c>
      <c r="E47" s="15">
        <f t="shared" si="0"/>
        <v>8.5213032581453629E-2</v>
      </c>
    </row>
    <row r="48" spans="1:5" ht="20.100000000000001" customHeight="1" x14ac:dyDescent="0.3">
      <c r="A48" s="11"/>
      <c r="B48" s="12">
        <v>36</v>
      </c>
      <c r="C48" s="13" t="str">
        <f>CONTENEDOR!F18</f>
        <v>Desfalco</v>
      </c>
      <c r="D48" s="14">
        <f>CONTENEDOR!I18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CONTENEDOR!F34</f>
        <v xml:space="preserve">Ley de derechos de autor </v>
      </c>
      <c r="D49" s="14">
        <f>CONTENEDOR!I34</f>
        <v>0</v>
      </c>
      <c r="E49" s="15">
        <f t="shared" si="0"/>
        <v>0</v>
      </c>
    </row>
    <row r="50" spans="1:5" ht="20.100000000000001" customHeight="1" x14ac:dyDescent="0.3">
      <c r="A50" s="11"/>
      <c r="B50" s="12">
        <v>38</v>
      </c>
      <c r="C50" s="13" t="str">
        <f>CONTENEDOR!F49</f>
        <v>Tentativa de estupro</v>
      </c>
      <c r="D50" s="14">
        <f>CONTENEDOR!I49</f>
        <v>1</v>
      </c>
      <c r="E50" s="15">
        <f t="shared" si="0"/>
        <v>1.5664160401002505E-4</v>
      </c>
    </row>
    <row r="51" spans="1:5" ht="20.100000000000001" customHeight="1" x14ac:dyDescent="0.3">
      <c r="A51" s="11"/>
      <c r="B51" s="12">
        <v>39</v>
      </c>
      <c r="C51" s="13" t="str">
        <f>CONTENEDOR!F41</f>
        <v>Porte y tenencia de armas</v>
      </c>
      <c r="D51" s="14">
        <f>CONTENEDOR!I41</f>
        <v>98</v>
      </c>
      <c r="E51" s="15">
        <f t="shared" si="0"/>
        <v>1.5350877192982455E-2</v>
      </c>
    </row>
    <row r="52" spans="1:5" ht="20.100000000000001" customHeight="1" x14ac:dyDescent="0.3">
      <c r="A52" s="11"/>
      <c r="B52" s="12">
        <v>40</v>
      </c>
      <c r="C52" s="13" t="str">
        <f>CONTENEDOR!F43</f>
        <v>Rebelión</v>
      </c>
      <c r="D52" s="14">
        <f>CONTENEDOR!I43</f>
        <v>0</v>
      </c>
      <c r="E52" s="15">
        <f t="shared" si="0"/>
        <v>0</v>
      </c>
    </row>
    <row r="53" spans="1:5" ht="20.100000000000001" customHeight="1" x14ac:dyDescent="0.3">
      <c r="A53" s="11"/>
      <c r="B53" s="12">
        <v>41</v>
      </c>
      <c r="C53" s="13" t="str">
        <f>CONTENEDOR!F47</f>
        <v>Seducción</v>
      </c>
      <c r="D53" s="14">
        <f>CONTENEDOR!I47</f>
        <v>10</v>
      </c>
      <c r="E53" s="15">
        <f t="shared" si="0"/>
        <v>1.5664160401002505E-3</v>
      </c>
    </row>
    <row r="54" spans="1:5" ht="20.100000000000001" customHeight="1" x14ac:dyDescent="0.3">
      <c r="A54" s="11"/>
      <c r="B54" s="12">
        <v>42</v>
      </c>
      <c r="C54" s="13" t="str">
        <f>CONTENEDOR!F39</f>
        <v>Ley general de salud</v>
      </c>
      <c r="D54" s="14">
        <f>CONTENEDOR!I39</f>
        <v>0</v>
      </c>
      <c r="E54" s="15">
        <f t="shared" si="0"/>
        <v>0</v>
      </c>
    </row>
    <row r="55" spans="1:5" ht="20.100000000000001" customHeight="1" x14ac:dyDescent="0.3">
      <c r="A55" s="11"/>
      <c r="B55" s="12">
        <v>43</v>
      </c>
      <c r="C55" s="13" t="str">
        <f>CONTENEDOR!F40</f>
        <v>Otros</v>
      </c>
      <c r="D55" s="14">
        <f>CONTENEDOR!I40</f>
        <v>374</v>
      </c>
      <c r="E55" s="15">
        <f t="shared" si="0"/>
        <v>5.858395989974937E-2</v>
      </c>
    </row>
    <row r="56" spans="1:5" ht="20.100000000000001" customHeight="1" x14ac:dyDescent="0.3">
      <c r="A56" s="11"/>
      <c r="B56" s="12">
        <v>44</v>
      </c>
      <c r="C56" s="13" t="str">
        <f>CONTENEDOR!F44</f>
        <v>Robo calificado</v>
      </c>
      <c r="D56" s="14">
        <f>CONTENEDOR!I44</f>
        <v>1302</v>
      </c>
      <c r="E56" s="15">
        <f t="shared" si="0"/>
        <v>0.20394736842105263</v>
      </c>
    </row>
    <row r="57" spans="1:5" ht="20.100000000000001" customHeight="1" x14ac:dyDescent="0.3">
      <c r="A57" s="11"/>
      <c r="B57" s="12">
        <v>45</v>
      </c>
      <c r="C57" s="13" t="str">
        <f>CONTENEDOR!F46</f>
        <v>Secuestro</v>
      </c>
      <c r="D57" s="14">
        <f>CONTENEDOR!I46</f>
        <v>1</v>
      </c>
      <c r="E57" s="15">
        <f t="shared" si="0"/>
        <v>1.5664160401002505E-4</v>
      </c>
    </row>
    <row r="58" spans="1:5" ht="20.100000000000001" customHeight="1" x14ac:dyDescent="0.3">
      <c r="A58" s="11"/>
      <c r="B58" s="12">
        <v>46</v>
      </c>
      <c r="C58" s="13" t="str">
        <f>CONTENEDOR!F50</f>
        <v>Tentativa de homicidio</v>
      </c>
      <c r="D58" s="14">
        <f>CONTENEDOR!I50</f>
        <v>16</v>
      </c>
      <c r="E58" s="15">
        <f t="shared" si="0"/>
        <v>2.5062656641604009E-3</v>
      </c>
    </row>
    <row r="59" spans="1:5" ht="20.100000000000001" customHeight="1" x14ac:dyDescent="0.3">
      <c r="A59" s="11"/>
      <c r="B59" s="12">
        <v>47</v>
      </c>
      <c r="C59" s="13" t="str">
        <f>CONTENEDOR!F51</f>
        <v>Tentativa de robo</v>
      </c>
      <c r="D59" s="14">
        <f>CONTENEDOR!I51</f>
        <v>43</v>
      </c>
      <c r="E59" s="15">
        <f t="shared" si="0"/>
        <v>6.7355889724310773E-3</v>
      </c>
    </row>
    <row r="60" spans="1:5" ht="20.100000000000001" customHeight="1" x14ac:dyDescent="0.3">
      <c r="A60" s="11"/>
      <c r="B60" s="12">
        <v>48</v>
      </c>
      <c r="C60" s="13" t="str">
        <f>CONTENEDOR!F52</f>
        <v>Trabajo realizado y no pagado</v>
      </c>
      <c r="D60" s="14">
        <f>CONTENEDOR!I52</f>
        <v>47</v>
      </c>
      <c r="E60" s="15">
        <f t="shared" si="0"/>
        <v>7.3621553884711775E-3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CONTENEDOR!I53</f>
        <v>5</v>
      </c>
      <c r="E61" s="15">
        <f t="shared" si="0"/>
        <v>7.8320802005012527E-4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CONTENEDOR!I54</f>
        <v>18</v>
      </c>
      <c r="E62" s="15">
        <f t="shared" si="0"/>
        <v>2.819548872180451E-3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CONTENEDOR!I55</f>
        <v>313</v>
      </c>
      <c r="E63" s="15">
        <f t="shared" si="0"/>
        <v>4.9028822055137845E-2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CONTENEDOR!I56</f>
        <v>724</v>
      </c>
      <c r="E64" s="15">
        <f t="shared" si="0"/>
        <v>0.11340852130325814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6384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{244EB92D-6D9A-4B0E-9716-831B3302CC27}</x14:id>
        </ext>
      </extLst>
    </cfRule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{4C008D69-66C8-44A9-B734-B5D29CEE979D}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{F2C4035B-92EB-4822-900C-C2E9EC304C94}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{F584EA76-75B7-4E99-B518-C8A5748F136D}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{81D81628-D7B2-4D9D-87A8-5CDB22CD0809}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{6556D4F5-ED46-46A2-B322-803F1C20C426}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4EB92D-6D9A-4B0E-9716-831B3302CC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008D69-66C8-44A9-B734-B5D29CEE97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C4035B-92EB-4822-900C-C2E9EC304C9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F584EA76-75B7-4E99-B518-C8A5748F13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1D81628-D7B2-4D9D-87A8-5CDB22CD08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6556D4F5-ED46-46A2-B322-803F1C20C4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51" workbookViewId="0">
      <selection activeCell="D65" sqref="D65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156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CONTENEDOR!J5</f>
        <v>27</v>
      </c>
      <c r="E13" s="15">
        <f t="shared" ref="E13:E44" si="0">D13/$D$65</f>
        <v>1.2016021361815754E-2</v>
      </c>
    </row>
    <row r="14" spans="1:11" ht="20.100000000000001" customHeight="1" x14ac:dyDescent="0.3">
      <c r="A14" s="11"/>
      <c r="B14" s="12">
        <v>2</v>
      </c>
      <c r="C14" s="13" t="str">
        <f>CONTENEDOR!F7</f>
        <v>Agresión sexual</v>
      </c>
      <c r="D14" s="14">
        <f>CONTENEDOR!J7</f>
        <v>9</v>
      </c>
      <c r="E14" s="15">
        <f t="shared" si="0"/>
        <v>4.0053404539385851E-3</v>
      </c>
    </row>
    <row r="15" spans="1:11" ht="20.100000000000001" customHeight="1" x14ac:dyDescent="0.3">
      <c r="A15" s="11"/>
      <c r="B15" s="12">
        <v>3</v>
      </c>
      <c r="C15" s="13" t="str">
        <f>CONTENEDOR!F6</f>
        <v>Acoso sexual</v>
      </c>
      <c r="D15" s="14">
        <f>CONTENEDOR!J6</f>
        <v>7</v>
      </c>
      <c r="E15" s="15">
        <f t="shared" si="0"/>
        <v>3.1152647975077881E-3</v>
      </c>
    </row>
    <row r="16" spans="1:11" ht="20.100000000000001" customHeight="1" x14ac:dyDescent="0.3">
      <c r="A16" s="11"/>
      <c r="B16" s="12">
        <v>4</v>
      </c>
      <c r="C16" s="13" t="str">
        <f>CONTENEDOR!F9</f>
        <v>Asesinato</v>
      </c>
      <c r="D16" s="14">
        <f>CONTENEDOR!J9</f>
        <v>1</v>
      </c>
      <c r="E16" s="15">
        <f t="shared" si="0"/>
        <v>4.450378282153983E-4</v>
      </c>
    </row>
    <row r="17" spans="1:5" ht="20.100000000000001" customHeight="1" x14ac:dyDescent="0.3">
      <c r="A17" s="11"/>
      <c r="B17" s="12">
        <v>5</v>
      </c>
      <c r="C17" s="13" t="str">
        <f>CONTENEDOR!F12</f>
        <v>Código menor NNA</v>
      </c>
      <c r="D17" s="14">
        <f>CONTENEDOR!J12</f>
        <v>96</v>
      </c>
      <c r="E17" s="15">
        <f t="shared" si="0"/>
        <v>4.2723631508678236E-2</v>
      </c>
    </row>
    <row r="18" spans="1:5" ht="20.100000000000001" customHeight="1" x14ac:dyDescent="0.3">
      <c r="A18" s="11"/>
      <c r="B18" s="12">
        <v>6</v>
      </c>
      <c r="C18" s="13" t="str">
        <f>CONTENEDOR!F8</f>
        <v>Amenazas</v>
      </c>
      <c r="D18" s="14">
        <f>CONTENEDOR!J8</f>
        <v>76</v>
      </c>
      <c r="E18" s="15">
        <f t="shared" si="0"/>
        <v>3.3822874944370272E-2</v>
      </c>
    </row>
    <row r="19" spans="1:5" ht="20.100000000000001" customHeight="1" x14ac:dyDescent="0.3">
      <c r="A19" s="11"/>
      <c r="B19" s="12">
        <v>7</v>
      </c>
      <c r="C19" s="13" t="str">
        <f>CONTENEDOR!F24</f>
        <v xml:space="preserve">Droga traficante de droga </v>
      </c>
      <c r="D19" s="14">
        <f>CONTENEDOR!J24</f>
        <v>23</v>
      </c>
      <c r="E19" s="15">
        <f t="shared" si="0"/>
        <v>1.0235870048954161E-2</v>
      </c>
    </row>
    <row r="20" spans="1:5" ht="20.100000000000001" customHeight="1" x14ac:dyDescent="0.3">
      <c r="A20" s="11"/>
      <c r="B20" s="12">
        <v>8</v>
      </c>
      <c r="C20" s="13" t="str">
        <f>CONTENEDOR!F10</f>
        <v>Asociación de malhechores</v>
      </c>
      <c r="D20" s="14">
        <f>CONTENEDOR!J10</f>
        <v>11</v>
      </c>
      <c r="E20" s="15">
        <f t="shared" si="0"/>
        <v>4.8954161103693817E-3</v>
      </c>
    </row>
    <row r="21" spans="1:5" ht="20.100000000000001" customHeight="1" x14ac:dyDescent="0.3">
      <c r="A21" s="11"/>
      <c r="B21" s="12">
        <v>9</v>
      </c>
      <c r="C21" s="13" t="str">
        <f>CONTENEDOR!F11</f>
        <v>Código del trabajo</v>
      </c>
      <c r="D21" s="14">
        <f>CONTENEDOR!J11</f>
        <v>16</v>
      </c>
      <c r="E21" s="15">
        <f t="shared" si="0"/>
        <v>7.1206052514463727E-3</v>
      </c>
    </row>
    <row r="22" spans="1:5" ht="20.100000000000001" customHeight="1" x14ac:dyDescent="0.3">
      <c r="A22" s="11"/>
      <c r="B22" s="12">
        <v>10</v>
      </c>
      <c r="C22" s="13" t="str">
        <f>CONTENEDOR!F13</f>
        <v>Complicidad</v>
      </c>
      <c r="D22" s="14">
        <f>CONTENEDOR!J13</f>
        <v>1</v>
      </c>
      <c r="E22" s="15">
        <f t="shared" si="0"/>
        <v>4.450378282153983E-4</v>
      </c>
    </row>
    <row r="23" spans="1:5" ht="20.100000000000001" customHeight="1" x14ac:dyDescent="0.3">
      <c r="A23" s="11"/>
      <c r="B23" s="12">
        <v>11</v>
      </c>
      <c r="C23" s="13" t="str">
        <f>CONTENEDOR!F15</f>
        <v>Crímenes y delitos de alta tecnología</v>
      </c>
      <c r="D23" s="14">
        <f>CONTENEDOR!J15</f>
        <v>18</v>
      </c>
      <c r="E23" s="15">
        <f t="shared" si="0"/>
        <v>8.0106809078771702E-3</v>
      </c>
    </row>
    <row r="24" spans="1:5" ht="20.100000000000001" customHeight="1" x14ac:dyDescent="0.3">
      <c r="A24" s="11"/>
      <c r="B24" s="12">
        <v>12</v>
      </c>
      <c r="C24" s="13" t="str">
        <f>CONTENEDOR!F16</f>
        <v>Daños a la cosa ajena</v>
      </c>
      <c r="D24" s="14">
        <f>CONTENEDOR!J16</f>
        <v>2</v>
      </c>
      <c r="E24" s="15">
        <f t="shared" si="0"/>
        <v>8.9007565643079659E-4</v>
      </c>
    </row>
    <row r="25" spans="1:5" ht="20.100000000000001" customHeight="1" x14ac:dyDescent="0.3">
      <c r="A25" s="11"/>
      <c r="B25" s="12">
        <v>13</v>
      </c>
      <c r="C25" s="13" t="str">
        <f>CONTENEDOR!F18</f>
        <v>Desfalco</v>
      </c>
      <c r="D25" s="14">
        <f>CONTENEDOR!J18</f>
        <v>0</v>
      </c>
      <c r="E25" s="15">
        <f t="shared" si="0"/>
        <v>0</v>
      </c>
    </row>
    <row r="26" spans="1:5" ht="20.100000000000001" customHeight="1" x14ac:dyDescent="0.3">
      <c r="A26" s="11"/>
      <c r="B26" s="12">
        <v>14</v>
      </c>
      <c r="C26" s="13" t="str">
        <f>CONTENEDOR!F22</f>
        <v>Droga sanciones y circunstancias agravantes</v>
      </c>
      <c r="D26" s="14">
        <f>CONTENEDOR!J22</f>
        <v>0</v>
      </c>
      <c r="E26" s="15">
        <f t="shared" si="0"/>
        <v>0</v>
      </c>
    </row>
    <row r="27" spans="1:5" ht="20.100000000000001" customHeight="1" x14ac:dyDescent="0.3">
      <c r="A27" s="11"/>
      <c r="B27" s="12">
        <v>15</v>
      </c>
      <c r="C27" s="13" t="str">
        <f>CONTENEDOR!F29</f>
        <v>Golpes y heridas</v>
      </c>
      <c r="D27" s="14">
        <f>CONTENEDOR!J29</f>
        <v>47</v>
      </c>
      <c r="E27" s="15">
        <f t="shared" si="0"/>
        <v>2.091677792612372E-2</v>
      </c>
    </row>
    <row r="28" spans="1:5" ht="20.100000000000001" customHeight="1" x14ac:dyDescent="0.3">
      <c r="A28" s="11"/>
      <c r="B28" s="12">
        <v>16</v>
      </c>
      <c r="C28" s="13" t="str">
        <f>CONTENEDOR!F17</f>
        <v>Derechos humanos</v>
      </c>
      <c r="D28" s="14">
        <f>CONTENEDOR!J17</f>
        <v>4</v>
      </c>
      <c r="E28" s="15">
        <f t="shared" si="0"/>
        <v>1.7801513128615932E-3</v>
      </c>
    </row>
    <row r="29" spans="1:5" ht="20.100000000000001" customHeight="1" x14ac:dyDescent="0.3">
      <c r="A29" s="11"/>
      <c r="B29" s="12">
        <v>17</v>
      </c>
      <c r="C29" s="13" t="str">
        <f>CONTENEDOR!F28</f>
        <v>Falsificación</v>
      </c>
      <c r="D29" s="14">
        <f>CONTENEDOR!J28</f>
        <v>55</v>
      </c>
      <c r="E29" s="15">
        <f t="shared" si="0"/>
        <v>2.4477080551846907E-2</v>
      </c>
    </row>
    <row r="30" spans="1:5" ht="20.100000000000001" customHeight="1" x14ac:dyDescent="0.3">
      <c r="A30" s="11"/>
      <c r="B30" s="12">
        <v>18</v>
      </c>
      <c r="C30" s="13" t="str">
        <f>CONTENEDOR!F25</f>
        <v>Droga uso y tráfico</v>
      </c>
      <c r="D30" s="14">
        <f>CONTENEDOR!J25</f>
        <v>0</v>
      </c>
      <c r="E30" s="15">
        <f t="shared" si="0"/>
        <v>0</v>
      </c>
    </row>
    <row r="31" spans="1:5" ht="20.100000000000001" customHeight="1" x14ac:dyDescent="0.3">
      <c r="A31" s="11"/>
      <c r="B31" s="12">
        <v>19</v>
      </c>
      <c r="C31" s="13" t="str">
        <f>CONTENEDOR!F19</f>
        <v>Droga sanciones y circunstancias agravantes</v>
      </c>
      <c r="D31" s="14">
        <f>CONTENEDOR!J19</f>
        <v>2</v>
      </c>
      <c r="E31" s="15">
        <f t="shared" si="0"/>
        <v>8.9007565643079659E-4</v>
      </c>
    </row>
    <row r="32" spans="1:5" ht="20.100000000000001" customHeight="1" x14ac:dyDescent="0.3">
      <c r="A32" s="11"/>
      <c r="B32" s="12">
        <v>20</v>
      </c>
      <c r="C32" s="13" t="str">
        <f>CONTENEDOR!F14</f>
        <v>Contrabando</v>
      </c>
      <c r="D32" s="14">
        <f>CONTENEDOR!J14</f>
        <v>4</v>
      </c>
      <c r="E32" s="15">
        <f t="shared" si="0"/>
        <v>1.7801513128615932E-3</v>
      </c>
    </row>
    <row r="33" spans="1:5" ht="20.100000000000001" customHeight="1" x14ac:dyDescent="0.3">
      <c r="A33" s="11"/>
      <c r="B33" s="12">
        <v>21</v>
      </c>
      <c r="C33" s="13" t="str">
        <f>CONTENEDOR!F23</f>
        <v>Droga simple posesión</v>
      </c>
      <c r="D33" s="14">
        <f>CONTENEDOR!J23</f>
        <v>22</v>
      </c>
      <c r="E33" s="15">
        <f t="shared" si="0"/>
        <v>9.7908322207387634E-3</v>
      </c>
    </row>
    <row r="34" spans="1:5" ht="20.100000000000001" customHeight="1" x14ac:dyDescent="0.3">
      <c r="A34" s="11"/>
      <c r="B34" s="12">
        <v>22</v>
      </c>
      <c r="C34" s="13" t="str">
        <f>CONTENEDOR!F32</f>
        <v>Incesto</v>
      </c>
      <c r="D34" s="14">
        <f>CONTENEDOR!J32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CONTENEDOR!F52</f>
        <v>Trabajo realizado y no pagado</v>
      </c>
      <c r="D35" s="14">
        <f>CONTENEDOR!J52</f>
        <v>15</v>
      </c>
      <c r="E35" s="15">
        <f t="shared" si="0"/>
        <v>6.6755674232309749E-3</v>
      </c>
    </row>
    <row r="36" spans="1:5" ht="20.100000000000001" customHeight="1" x14ac:dyDescent="0.3">
      <c r="A36" s="11"/>
      <c r="B36" s="12">
        <v>24</v>
      </c>
      <c r="C36" s="13" t="str">
        <f>CONTENEDOR!F20</f>
        <v>Droga delitos y sanciones</v>
      </c>
      <c r="D36" s="14">
        <f>CONTENEDOR!J20</f>
        <v>0</v>
      </c>
      <c r="E36" s="15">
        <f t="shared" si="0"/>
        <v>0</v>
      </c>
    </row>
    <row r="37" spans="1:5" ht="20.100000000000001" customHeight="1" x14ac:dyDescent="0.3">
      <c r="A37" s="11"/>
      <c r="B37" s="12">
        <v>25</v>
      </c>
      <c r="C37" s="13" t="str">
        <f>CONTENEDOR!F27</f>
        <v>Estafa</v>
      </c>
      <c r="D37" s="14">
        <f>CONTENEDOR!J27</f>
        <v>23</v>
      </c>
      <c r="E37" s="15">
        <f t="shared" si="0"/>
        <v>1.0235870048954161E-2</v>
      </c>
    </row>
    <row r="38" spans="1:5" ht="20.100000000000001" customHeight="1" x14ac:dyDescent="0.3">
      <c r="A38" s="11"/>
      <c r="B38" s="12">
        <v>26</v>
      </c>
      <c r="C38" s="13" t="str">
        <f>CONTENEDOR!F37</f>
        <v>Ley de tránsito</v>
      </c>
      <c r="D38" s="14">
        <f>CONTENEDOR!J37</f>
        <v>3</v>
      </c>
      <c r="E38" s="15">
        <f t="shared" si="0"/>
        <v>1.3351134846461949E-3</v>
      </c>
    </row>
    <row r="39" spans="1:5" ht="20.100000000000001" customHeight="1" x14ac:dyDescent="0.3">
      <c r="A39" s="11"/>
      <c r="B39" s="12">
        <v>27</v>
      </c>
      <c r="C39" s="13" t="str">
        <f>CONTENEDOR!F36</f>
        <v xml:space="preserve">Ley de medio ambiente </v>
      </c>
      <c r="D39" s="14">
        <f>CONTENEDOR!J36</f>
        <v>1</v>
      </c>
      <c r="E39" s="15">
        <f t="shared" si="0"/>
        <v>4.450378282153983E-4</v>
      </c>
    </row>
    <row r="40" spans="1:5" ht="20.100000000000001" customHeight="1" x14ac:dyDescent="0.3">
      <c r="A40" s="11"/>
      <c r="B40" s="12">
        <v>28</v>
      </c>
      <c r="C40" s="13" t="str">
        <f>CONTENEDOR!F50</f>
        <v>Tentativa de homicidio</v>
      </c>
      <c r="D40" s="14">
        <f>CONTENEDOR!J50</f>
        <v>2</v>
      </c>
      <c r="E40" s="15">
        <f t="shared" si="0"/>
        <v>8.9007565643079659E-4</v>
      </c>
    </row>
    <row r="41" spans="1:5" ht="20.100000000000001" customHeight="1" x14ac:dyDescent="0.3">
      <c r="A41" s="11"/>
      <c r="B41" s="12">
        <v>29</v>
      </c>
      <c r="C41" s="13" t="str">
        <f>CONTENEDOR!F35</f>
        <v>Ley de electricidad</v>
      </c>
      <c r="D41" s="14">
        <f>CONTENEDOR!J35</f>
        <v>1</v>
      </c>
      <c r="E41" s="15">
        <f t="shared" si="0"/>
        <v>4.450378282153983E-4</v>
      </c>
    </row>
    <row r="42" spans="1:5" ht="20.100000000000001" customHeight="1" x14ac:dyDescent="0.3">
      <c r="A42" s="11"/>
      <c r="B42" s="12">
        <v>30</v>
      </c>
      <c r="C42" s="13" t="str">
        <f>CONTENEDOR!F21</f>
        <v>Droga distribución de droga</v>
      </c>
      <c r="D42" s="14">
        <f>CONTENEDOR!J21</f>
        <v>32</v>
      </c>
      <c r="E42" s="15">
        <f t="shared" si="0"/>
        <v>1.4241210502892745E-2</v>
      </c>
    </row>
    <row r="43" spans="1:5" ht="20.100000000000001" customHeight="1" x14ac:dyDescent="0.3">
      <c r="A43" s="11"/>
      <c r="B43" s="12">
        <v>31</v>
      </c>
      <c r="C43" s="13" t="str">
        <f>CONTENEDOR!F26</f>
        <v>Envenenamiento</v>
      </c>
      <c r="D43" s="14">
        <f>CONTENEDOR!J26</f>
        <v>1</v>
      </c>
      <c r="E43" s="15">
        <f t="shared" si="0"/>
        <v>4.450378282153983E-4</v>
      </c>
    </row>
    <row r="44" spans="1:5" ht="20.100000000000001" customHeight="1" x14ac:dyDescent="0.3">
      <c r="A44" s="11"/>
      <c r="B44" s="12">
        <v>32</v>
      </c>
      <c r="C44" s="13" t="str">
        <f>CONTENEDOR!F31</f>
        <v>Incendio</v>
      </c>
      <c r="D44" s="14">
        <f>CONTENEDOR!J31</f>
        <v>20</v>
      </c>
      <c r="E44" s="15">
        <f t="shared" si="0"/>
        <v>8.9007565643079659E-3</v>
      </c>
    </row>
    <row r="45" spans="1:5" ht="20.100000000000001" customHeight="1" x14ac:dyDescent="0.3">
      <c r="A45" s="11"/>
      <c r="B45" s="12">
        <v>33</v>
      </c>
      <c r="C45" s="13" t="str">
        <f>CONTENEDOR!F42</f>
        <v xml:space="preserve">Propiedad industrial </v>
      </c>
      <c r="D45" s="14">
        <f>CONTENEDOR!J42</f>
        <v>0</v>
      </c>
      <c r="E45" s="15">
        <f t="shared" ref="E45:E65" si="1">D45/$D$65</f>
        <v>0</v>
      </c>
    </row>
    <row r="46" spans="1:5" ht="20.100000000000001" customHeight="1" x14ac:dyDescent="0.3">
      <c r="A46" s="11"/>
      <c r="B46" s="12">
        <v>34</v>
      </c>
      <c r="C46" s="13" t="str">
        <f>CONTENEDOR!F34</f>
        <v xml:space="preserve">Ley de derechos de autor </v>
      </c>
      <c r="D46" s="14">
        <f>CONTENEDOR!J34</f>
        <v>0</v>
      </c>
      <c r="E46" s="15">
        <f t="shared" si="1"/>
        <v>0</v>
      </c>
    </row>
    <row r="47" spans="1:5" ht="20.100000000000001" customHeight="1" x14ac:dyDescent="0.3">
      <c r="A47" s="11"/>
      <c r="B47" s="12">
        <v>35</v>
      </c>
      <c r="C47" s="13" t="str">
        <f>CONTENEDOR!F38</f>
        <v>Ley general de migración</v>
      </c>
      <c r="D47" s="14">
        <f>CONTENEDOR!J38</f>
        <v>0</v>
      </c>
      <c r="E47" s="15">
        <f t="shared" si="1"/>
        <v>0</v>
      </c>
    </row>
    <row r="48" spans="1:5" ht="20.100000000000001" customHeight="1" x14ac:dyDescent="0.3">
      <c r="A48" s="11"/>
      <c r="B48" s="12">
        <v>36</v>
      </c>
      <c r="C48" s="13" t="str">
        <f>CONTENEDOR!F40</f>
        <v>Otros</v>
      </c>
      <c r="D48" s="14">
        <f>CONTENEDOR!J40</f>
        <v>210</v>
      </c>
      <c r="E48" s="15">
        <f t="shared" si="1"/>
        <v>9.3457943925233641E-2</v>
      </c>
    </row>
    <row r="49" spans="1:5" ht="20.100000000000001" customHeight="1" x14ac:dyDescent="0.3">
      <c r="A49" s="11"/>
      <c r="B49" s="12">
        <v>37</v>
      </c>
      <c r="C49" s="13" t="str">
        <f>CONTENEDOR!F45</f>
        <v>Robo simple</v>
      </c>
      <c r="D49" s="14">
        <f>CONTENEDOR!J45</f>
        <v>441</v>
      </c>
      <c r="E49" s="15">
        <f t="shared" si="1"/>
        <v>0.19626168224299065</v>
      </c>
    </row>
    <row r="50" spans="1:5" ht="20.100000000000001" customHeight="1" x14ac:dyDescent="0.3">
      <c r="A50" s="11"/>
      <c r="B50" s="12">
        <v>38</v>
      </c>
      <c r="C50" s="13" t="str">
        <f>CONTENEDOR!F48</f>
        <v>Tentativa de asesinato</v>
      </c>
      <c r="D50" s="14">
        <f>CONTENEDOR!J48</f>
        <v>1</v>
      </c>
      <c r="E50" s="15">
        <f t="shared" si="1"/>
        <v>4.450378282153983E-4</v>
      </c>
    </row>
    <row r="51" spans="1:5" ht="20.100000000000001" customHeight="1" x14ac:dyDescent="0.3">
      <c r="A51" s="11"/>
      <c r="B51" s="12">
        <v>39</v>
      </c>
      <c r="C51" s="13" t="str">
        <f>CONTENEDOR!F55</f>
        <v>Violencia contra la mujer</v>
      </c>
      <c r="D51" s="14">
        <f>CONTENEDOR!J55</f>
        <v>278</v>
      </c>
      <c r="E51" s="15">
        <f t="shared" si="1"/>
        <v>0.12372051624388072</v>
      </c>
    </row>
    <row r="52" spans="1:5" ht="20.100000000000001" customHeight="1" x14ac:dyDescent="0.3">
      <c r="A52" s="11"/>
      <c r="B52" s="12">
        <v>40</v>
      </c>
      <c r="C52" s="13" t="str">
        <f>CONTENEDOR!F30</f>
        <v>Homicidio</v>
      </c>
      <c r="D52" s="14">
        <f>CONTENEDOR!J30</f>
        <v>13</v>
      </c>
      <c r="E52" s="15">
        <f t="shared" si="1"/>
        <v>5.7854917668001783E-3</v>
      </c>
    </row>
    <row r="53" spans="1:5" ht="20.100000000000001" customHeight="1" x14ac:dyDescent="0.3">
      <c r="A53" s="11"/>
      <c r="B53" s="12">
        <v>41</v>
      </c>
      <c r="C53" s="13" t="str">
        <f>CONTENEDOR!F33</f>
        <v>Lavado de activo</v>
      </c>
      <c r="D53" s="14">
        <f>CONTENEDOR!J33</f>
        <v>0</v>
      </c>
      <c r="E53" s="15">
        <f t="shared" si="1"/>
        <v>0</v>
      </c>
    </row>
    <row r="54" spans="1:5" ht="20.100000000000001" customHeight="1" x14ac:dyDescent="0.3">
      <c r="A54" s="11"/>
      <c r="B54" s="12">
        <v>42</v>
      </c>
      <c r="C54" s="13" t="str">
        <f>CONTENEDOR!F39</f>
        <v>Ley general de salud</v>
      </c>
      <c r="D54" s="14">
        <f>CONTENEDOR!J39</f>
        <v>0</v>
      </c>
      <c r="E54" s="15">
        <f t="shared" si="1"/>
        <v>0</v>
      </c>
    </row>
    <row r="55" spans="1:5" ht="20.100000000000001" customHeight="1" x14ac:dyDescent="0.3">
      <c r="A55" s="11"/>
      <c r="B55" s="12">
        <v>43</v>
      </c>
      <c r="C55" s="13" t="str">
        <f>CONTENEDOR!F41</f>
        <v>Porte y tenencia de armas</v>
      </c>
      <c r="D55" s="14">
        <f>CONTENEDOR!J41</f>
        <v>6</v>
      </c>
      <c r="E55" s="15">
        <f t="shared" si="1"/>
        <v>2.6702269692923898E-3</v>
      </c>
    </row>
    <row r="56" spans="1:5" ht="20.100000000000001" customHeight="1" x14ac:dyDescent="0.3">
      <c r="A56" s="11"/>
      <c r="B56" s="12">
        <v>44</v>
      </c>
      <c r="C56" s="13" t="str">
        <f>CONTENEDOR!F43</f>
        <v>Rebelión</v>
      </c>
      <c r="D56" s="14">
        <f>CONTENEDOR!J43</f>
        <v>7</v>
      </c>
      <c r="E56" s="15">
        <f t="shared" si="1"/>
        <v>3.1152647975077881E-3</v>
      </c>
    </row>
    <row r="57" spans="1:5" ht="20.100000000000001" customHeight="1" x14ac:dyDescent="0.3">
      <c r="A57" s="11"/>
      <c r="B57" s="12">
        <v>45</v>
      </c>
      <c r="C57" s="13" t="str">
        <f>CONTENEDOR!F44</f>
        <v>Robo calificado</v>
      </c>
      <c r="D57" s="14">
        <f>CONTENEDOR!J44</f>
        <v>739</v>
      </c>
      <c r="E57" s="15">
        <f t="shared" si="1"/>
        <v>0.32888295505117937</v>
      </c>
    </row>
    <row r="58" spans="1:5" ht="20.100000000000001" customHeight="1" x14ac:dyDescent="0.3">
      <c r="A58" s="11"/>
      <c r="B58" s="12">
        <v>46</v>
      </c>
      <c r="C58" s="13" t="str">
        <f>CONTENEDOR!F46</f>
        <v>Secuestro</v>
      </c>
      <c r="D58" s="14">
        <f>CONTENEDOR!J46</f>
        <v>0</v>
      </c>
      <c r="E58" s="15">
        <f t="shared" si="1"/>
        <v>0</v>
      </c>
    </row>
    <row r="59" spans="1:5" ht="20.100000000000001" customHeight="1" x14ac:dyDescent="0.3">
      <c r="A59" s="11"/>
      <c r="B59" s="12">
        <v>47</v>
      </c>
      <c r="C59" s="13" t="str">
        <f>CONTENEDOR!F47</f>
        <v>Seducción</v>
      </c>
      <c r="D59" s="14">
        <f>CONTENEDOR!J47</f>
        <v>5</v>
      </c>
      <c r="E59" s="15">
        <f t="shared" si="1"/>
        <v>2.2251891410769915E-3</v>
      </c>
    </row>
    <row r="60" spans="1:5" ht="20.100000000000001" customHeight="1" x14ac:dyDescent="0.3">
      <c r="A60" s="11"/>
      <c r="B60" s="12">
        <v>48</v>
      </c>
      <c r="C60" s="13" t="str">
        <f>CONTENEDOR!F49</f>
        <v>Tentativa de estupro</v>
      </c>
      <c r="D60" s="14">
        <f>CONTENEDOR!J49</f>
        <v>0</v>
      </c>
      <c r="E60" s="15">
        <f t="shared" si="1"/>
        <v>0</v>
      </c>
    </row>
    <row r="61" spans="1:5" ht="20.100000000000001" customHeight="1" x14ac:dyDescent="0.3">
      <c r="A61" s="11"/>
      <c r="B61" s="12">
        <v>49</v>
      </c>
      <c r="C61" s="13" t="str">
        <f>CONTENEDOR!F51</f>
        <v>Tentativa de robo</v>
      </c>
      <c r="D61" s="14">
        <f>CONTENEDOR!J51</f>
        <v>20</v>
      </c>
      <c r="E61" s="15">
        <f t="shared" si="1"/>
        <v>8.9007565643079659E-3</v>
      </c>
    </row>
    <row r="62" spans="1:5" ht="20.100000000000001" customHeight="1" x14ac:dyDescent="0.3">
      <c r="A62" s="11"/>
      <c r="B62" s="12">
        <v>50</v>
      </c>
      <c r="C62" s="13" t="str">
        <f>CONTENEDOR!F53</f>
        <v>Tráfico ilícito de migrantes y trata de personas</v>
      </c>
      <c r="D62" s="14">
        <f>CONTENEDOR!J53</f>
        <v>2</v>
      </c>
      <c r="E62" s="15">
        <f t="shared" si="1"/>
        <v>8.9007565643079659E-4</v>
      </c>
    </row>
    <row r="63" spans="1:5" ht="20.100000000000001" customHeight="1" x14ac:dyDescent="0.3">
      <c r="A63" s="11"/>
      <c r="B63" s="12">
        <v>51</v>
      </c>
      <c r="C63" s="13" t="str">
        <f>CONTENEDOR!F54</f>
        <v>Violación sexual</v>
      </c>
      <c r="D63" s="14">
        <f>CONTENEDOR!J54</f>
        <v>6</v>
      </c>
      <c r="E63" s="15">
        <f t="shared" si="1"/>
        <v>2.6702269692923898E-3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CONTENEDOR!J56</f>
        <v>418</v>
      </c>
      <c r="E64" s="15">
        <f t="shared" si="1"/>
        <v>0.18602581219403649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SUM(D13:D63)</f>
        <v>2247</v>
      </c>
      <c r="E65" s="16">
        <f t="shared" si="1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{2C389970-67B6-485B-B633-3B6C4C47DD9F}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{A7C5D305-8575-4B60-A6F9-BD19934AA501}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{3B32C549-9884-4130-A1F3-CCB0983AE002}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{F22B6FD8-AF3E-4999-B317-BCD89B8FBDF7}</x14:id>
        </ext>
      </extLst>
    </cfRule>
  </conditionalFormatting>
  <conditionalFormatting sqref="E13:E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{627CC7DB-6394-4774-8BDD-EE02B37D555B}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{47082114-A217-4944-B188-2BB522661DF3}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389970-67B6-485B-B633-3B6C4C47DD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7C5D305-8575-4B60-A6F9-BD19934AA5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3B32C549-9884-4130-A1F3-CCB0983AE0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2B6FD8-AF3E-4999-B317-BCD89B8FBDF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627CC7DB-6394-4774-8BDD-EE02B37D55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47082114-A217-4944-B188-2BB522661D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2" workbookViewId="0">
      <selection activeCell="M16" sqref="M16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140625" customWidth="1"/>
    <col min="9" max="9" width="11.5703125" customWidth="1"/>
    <col min="10" max="10" width="6.28515625" customWidth="1"/>
  </cols>
  <sheetData>
    <row r="5" spans="1:11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20.25" customHeight="1" x14ac:dyDescent="0.3">
      <c r="A6" s="82" t="str">
        <f>TITULOS!C4</f>
        <v>PROCURADURÍA GENERAL DE LA REPÚBLICA</v>
      </c>
      <c r="B6" s="82"/>
      <c r="C6" s="82"/>
      <c r="D6" s="82"/>
      <c r="E6" s="82"/>
      <c r="F6" s="82"/>
      <c r="G6" s="82"/>
      <c r="H6" s="82"/>
      <c r="I6" s="82"/>
      <c r="J6" s="82"/>
    </row>
    <row r="7" spans="1:11" ht="15.75" x14ac:dyDescent="0.25">
      <c r="A7" s="83" t="str">
        <f>TITULOS!C5</f>
        <v>"Año del Desarrollo Agroforestal"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C8" s="38"/>
      <c r="D8" s="38"/>
      <c r="E8" s="38"/>
      <c r="F8" s="38"/>
      <c r="G8" s="38"/>
      <c r="H8" s="38"/>
      <c r="I8" s="38"/>
    </row>
    <row r="9" spans="1:11" ht="20.25" customHeight="1" x14ac:dyDescent="0.25">
      <c r="A9" s="87" t="s">
        <v>157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6" t="str">
        <f>TITULOS!C8</f>
        <v>AÑO 2017 (ENERO - DICIEMBRE)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18" thickBot="1" x14ac:dyDescent="0.4">
      <c r="C11" s="2"/>
      <c r="D11" s="2"/>
    </row>
    <row r="12" spans="1:11" ht="20.100000000000001" customHeight="1" x14ac:dyDescent="0.35">
      <c r="B12" s="21" t="s">
        <v>1</v>
      </c>
      <c r="C12" s="22" t="str">
        <f>TITULOS!C12</f>
        <v>Delitos</v>
      </c>
      <c r="D12" s="23" t="str">
        <f>TITULOS!C13</f>
        <v>Total</v>
      </c>
      <c r="E12" s="24" t="str">
        <f>TITULOS!C14</f>
        <v>%</v>
      </c>
    </row>
    <row r="13" spans="1:11" ht="20.100000000000001" customHeight="1" x14ac:dyDescent="0.3">
      <c r="A13" s="11"/>
      <c r="B13" s="12">
        <v>1</v>
      </c>
      <c r="C13" s="13" t="str">
        <f>CONTENEDOR!F5</f>
        <v>Abuso de confianza</v>
      </c>
      <c r="D13" s="14">
        <f>CONTENEDOR!K5</f>
        <v>27</v>
      </c>
      <c r="E13" s="15">
        <f>D13/$D$65</f>
        <v>2.2499999999999999E-2</v>
      </c>
    </row>
    <row r="14" spans="1:11" ht="20.100000000000001" customHeight="1" x14ac:dyDescent="0.3">
      <c r="A14" s="11"/>
      <c r="B14" s="12">
        <v>2</v>
      </c>
      <c r="C14" s="13" t="str">
        <f>CONTENEDOR!F8</f>
        <v>Amenazas</v>
      </c>
      <c r="D14" s="14">
        <f>CONTENEDOR!K8</f>
        <v>153</v>
      </c>
      <c r="E14" s="15">
        <f t="shared" ref="E14:E65" si="0">D14/$D$65</f>
        <v>0.1275</v>
      </c>
    </row>
    <row r="15" spans="1:11" ht="20.100000000000001" customHeight="1" x14ac:dyDescent="0.3">
      <c r="A15" s="11"/>
      <c r="B15" s="12">
        <v>3</v>
      </c>
      <c r="C15" s="13" t="str">
        <f>CONTENEDOR!F6</f>
        <v>Acoso sexual</v>
      </c>
      <c r="D15" s="14">
        <f>CONTENEDOR!K6</f>
        <v>1</v>
      </c>
      <c r="E15" s="15">
        <f t="shared" si="0"/>
        <v>8.3333333333333339E-4</v>
      </c>
    </row>
    <row r="16" spans="1:11" ht="20.100000000000001" customHeight="1" x14ac:dyDescent="0.3">
      <c r="A16" s="11"/>
      <c r="B16" s="12">
        <v>4</v>
      </c>
      <c r="C16" s="13" t="str">
        <f>CONTENEDOR!F9</f>
        <v>Asesinato</v>
      </c>
      <c r="D16" s="14">
        <f>CONTENEDOR!K9</f>
        <v>4</v>
      </c>
      <c r="E16" s="15">
        <f t="shared" si="0"/>
        <v>3.3333333333333335E-3</v>
      </c>
    </row>
    <row r="17" spans="1:5" ht="20.100000000000001" customHeight="1" x14ac:dyDescent="0.3">
      <c r="A17" s="11"/>
      <c r="B17" s="12">
        <v>5</v>
      </c>
      <c r="C17" s="13" t="str">
        <f>CONTENEDOR!F7</f>
        <v>Agresión sexual</v>
      </c>
      <c r="D17" s="14">
        <f>CONTENEDOR!K7</f>
        <v>23</v>
      </c>
      <c r="E17" s="15">
        <f t="shared" si="0"/>
        <v>1.9166666666666665E-2</v>
      </c>
    </row>
    <row r="18" spans="1:5" ht="20.100000000000001" customHeight="1" x14ac:dyDescent="0.3">
      <c r="A18" s="11"/>
      <c r="B18" s="12">
        <v>6</v>
      </c>
      <c r="C18" s="13" t="str">
        <f>CONTENEDOR!F10</f>
        <v>Asociación de malhechores</v>
      </c>
      <c r="D18" s="14">
        <f>CONTENEDOR!K10</f>
        <v>21</v>
      </c>
      <c r="E18" s="15">
        <f t="shared" si="0"/>
        <v>1.7500000000000002E-2</v>
      </c>
    </row>
    <row r="19" spans="1:5" ht="20.100000000000001" customHeight="1" x14ac:dyDescent="0.3">
      <c r="A19" s="11"/>
      <c r="B19" s="12">
        <v>7</v>
      </c>
      <c r="C19" s="13" t="str">
        <f>CONTENEDOR!F12</f>
        <v>Código menor NNA</v>
      </c>
      <c r="D19" s="14">
        <f>CONTENEDOR!K12</f>
        <v>30</v>
      </c>
      <c r="E19" s="15">
        <f t="shared" si="0"/>
        <v>2.5000000000000001E-2</v>
      </c>
    </row>
    <row r="20" spans="1:5" ht="20.100000000000001" customHeight="1" x14ac:dyDescent="0.3">
      <c r="A20" s="11"/>
      <c r="B20" s="12">
        <v>8</v>
      </c>
      <c r="C20" s="13" t="str">
        <f>CONTENEDOR!F11</f>
        <v>Código del trabajo</v>
      </c>
      <c r="D20" s="14">
        <f>CONTENEDOR!K11</f>
        <v>3</v>
      </c>
      <c r="E20" s="15">
        <f t="shared" si="0"/>
        <v>2.5000000000000001E-3</v>
      </c>
    </row>
    <row r="21" spans="1:5" ht="20.100000000000001" customHeight="1" x14ac:dyDescent="0.3">
      <c r="A21" s="11"/>
      <c r="B21" s="12">
        <v>9</v>
      </c>
      <c r="C21" s="13" t="str">
        <f>CONTENEDOR!F13</f>
        <v>Complicidad</v>
      </c>
      <c r="D21" s="14">
        <f>CONTENEDOR!K13</f>
        <v>4</v>
      </c>
      <c r="E21" s="15">
        <f t="shared" si="0"/>
        <v>3.3333333333333335E-3</v>
      </c>
    </row>
    <row r="22" spans="1:5" ht="20.100000000000001" customHeight="1" x14ac:dyDescent="0.3">
      <c r="A22" s="11"/>
      <c r="B22" s="12">
        <v>10</v>
      </c>
      <c r="C22" s="13" t="str">
        <f>CONTENEDOR!F15</f>
        <v>Crímenes y delitos de alta tecnología</v>
      </c>
      <c r="D22" s="14">
        <f>CONTENEDOR!K15</f>
        <v>27</v>
      </c>
      <c r="E22" s="15">
        <f t="shared" si="0"/>
        <v>2.2499999999999999E-2</v>
      </c>
    </row>
    <row r="23" spans="1:5" ht="20.100000000000001" customHeight="1" x14ac:dyDescent="0.3">
      <c r="A23" s="11"/>
      <c r="B23" s="12">
        <v>11</v>
      </c>
      <c r="C23" s="13" t="str">
        <f>CONTENEDOR!F17</f>
        <v>Derechos humanos</v>
      </c>
      <c r="D23" s="14">
        <f>CONTENEDOR!K17</f>
        <v>1</v>
      </c>
      <c r="E23" s="15">
        <f t="shared" si="0"/>
        <v>8.3333333333333339E-4</v>
      </c>
    </row>
    <row r="24" spans="1:5" ht="20.100000000000001" customHeight="1" x14ac:dyDescent="0.3">
      <c r="A24" s="11"/>
      <c r="B24" s="12">
        <v>12</v>
      </c>
      <c r="C24" s="13" t="str">
        <f>CONTENEDOR!F23</f>
        <v>Droga simple posesión</v>
      </c>
      <c r="D24" s="14">
        <f>CONTENEDOR!K23</f>
        <v>20</v>
      </c>
      <c r="E24" s="15">
        <f t="shared" si="0"/>
        <v>1.6666666666666666E-2</v>
      </c>
    </row>
    <row r="25" spans="1:5" ht="20.100000000000001" customHeight="1" x14ac:dyDescent="0.3">
      <c r="A25" s="11"/>
      <c r="B25" s="12">
        <v>13</v>
      </c>
      <c r="C25" s="13" t="str">
        <f>CONTENEDOR!F22</f>
        <v>Droga sanciones y circunstancias agravantes</v>
      </c>
      <c r="D25" s="14">
        <f>CONTENEDOR!K22</f>
        <v>4</v>
      </c>
      <c r="E25" s="15">
        <f t="shared" si="0"/>
        <v>3.3333333333333335E-3</v>
      </c>
    </row>
    <row r="26" spans="1:5" ht="20.100000000000001" customHeight="1" x14ac:dyDescent="0.3">
      <c r="A26" s="11"/>
      <c r="B26" s="12">
        <v>14</v>
      </c>
      <c r="C26" s="13" t="str">
        <f>CONTENEDOR!F14</f>
        <v>Contrabando</v>
      </c>
      <c r="D26" s="14">
        <f>CONTENEDOR!K14</f>
        <v>1</v>
      </c>
      <c r="E26" s="15">
        <f t="shared" si="0"/>
        <v>8.3333333333333339E-4</v>
      </c>
    </row>
    <row r="27" spans="1:5" ht="20.100000000000001" customHeight="1" x14ac:dyDescent="0.3">
      <c r="A27" s="11"/>
      <c r="B27" s="12">
        <v>15</v>
      </c>
      <c r="C27" s="13" t="str">
        <f>CONTENEDOR!F18</f>
        <v>Desfalco</v>
      </c>
      <c r="D27" s="14">
        <f>CONTENEDOR!K18</f>
        <v>0</v>
      </c>
      <c r="E27" s="15">
        <f t="shared" si="0"/>
        <v>0</v>
      </c>
    </row>
    <row r="28" spans="1:5" ht="20.100000000000001" customHeight="1" x14ac:dyDescent="0.3">
      <c r="A28" s="11"/>
      <c r="B28" s="12">
        <v>16</v>
      </c>
      <c r="C28" s="13" t="str">
        <f>CONTENEDOR!F27</f>
        <v>Estafa</v>
      </c>
      <c r="D28" s="14">
        <f>CONTENEDOR!K27</f>
        <v>19</v>
      </c>
      <c r="E28" s="15">
        <f t="shared" si="0"/>
        <v>1.5833333333333335E-2</v>
      </c>
    </row>
    <row r="29" spans="1:5" ht="20.100000000000001" customHeight="1" x14ac:dyDescent="0.3">
      <c r="A29" s="11"/>
      <c r="B29" s="12">
        <v>17</v>
      </c>
      <c r="C29" s="13" t="str">
        <f>CONTENEDOR!F16</f>
        <v>Daños a la cosa ajena</v>
      </c>
      <c r="D29" s="14">
        <f>CONTENEDOR!K16</f>
        <v>0</v>
      </c>
      <c r="E29" s="15">
        <f t="shared" si="0"/>
        <v>0</v>
      </c>
    </row>
    <row r="30" spans="1:5" ht="20.100000000000001" customHeight="1" x14ac:dyDescent="0.3">
      <c r="A30" s="11"/>
      <c r="B30" s="12">
        <v>18</v>
      </c>
      <c r="C30" s="13" t="str">
        <f>CONTENEDOR!F29</f>
        <v>Golpes y heridas</v>
      </c>
      <c r="D30" s="14">
        <f>CONTENEDOR!K29</f>
        <v>74</v>
      </c>
      <c r="E30" s="15">
        <f t="shared" si="0"/>
        <v>6.1666666666666668E-2</v>
      </c>
    </row>
    <row r="31" spans="1:5" ht="20.100000000000001" customHeight="1" x14ac:dyDescent="0.3">
      <c r="A31" s="11"/>
      <c r="B31" s="12">
        <v>19</v>
      </c>
      <c r="C31" s="13" t="str">
        <f>CONTENEDOR!F19</f>
        <v>Droga sanciones y circunstancias agravantes</v>
      </c>
      <c r="D31" s="14">
        <f>CONTENEDOR!K19</f>
        <v>2</v>
      </c>
      <c r="E31" s="15">
        <f t="shared" si="0"/>
        <v>1.6666666666666668E-3</v>
      </c>
    </row>
    <row r="32" spans="1:5" ht="20.100000000000001" customHeight="1" x14ac:dyDescent="0.3">
      <c r="A32" s="11"/>
      <c r="B32" s="12">
        <v>20</v>
      </c>
      <c r="C32" s="13" t="str">
        <f>CONTENEDOR!F20</f>
        <v>Droga delitos y sanciones</v>
      </c>
      <c r="D32" s="14">
        <f>CONTENEDOR!K20</f>
        <v>2</v>
      </c>
      <c r="E32" s="15">
        <f t="shared" si="0"/>
        <v>1.6666666666666668E-3</v>
      </c>
    </row>
    <row r="33" spans="1:5" ht="20.100000000000001" customHeight="1" x14ac:dyDescent="0.3">
      <c r="A33" s="11"/>
      <c r="B33" s="12">
        <v>21</v>
      </c>
      <c r="C33" s="13" t="str">
        <f>CONTENEDOR!F24</f>
        <v xml:space="preserve">Droga traficante de droga </v>
      </c>
      <c r="D33" s="14">
        <f>CONTENEDOR!K24</f>
        <v>27</v>
      </c>
      <c r="E33" s="15">
        <f t="shared" si="0"/>
        <v>2.2499999999999999E-2</v>
      </c>
    </row>
    <row r="34" spans="1:5" ht="20.100000000000001" customHeight="1" x14ac:dyDescent="0.3">
      <c r="A34" s="11"/>
      <c r="B34" s="12">
        <v>22</v>
      </c>
      <c r="C34" s="13" t="str">
        <f>CONTENEDOR!F26</f>
        <v>Envenenamiento</v>
      </c>
      <c r="D34" s="14">
        <f>CONTENEDOR!K26</f>
        <v>0</v>
      </c>
      <c r="E34" s="15">
        <f t="shared" si="0"/>
        <v>0</v>
      </c>
    </row>
    <row r="35" spans="1:5" ht="20.100000000000001" customHeight="1" x14ac:dyDescent="0.3">
      <c r="A35" s="11"/>
      <c r="B35" s="12">
        <v>23</v>
      </c>
      <c r="C35" s="13" t="str">
        <f>CONTENEDOR!F43</f>
        <v>Rebelión</v>
      </c>
      <c r="D35" s="14">
        <f>CONTENEDOR!K43</f>
        <v>5</v>
      </c>
      <c r="E35" s="15">
        <f t="shared" si="0"/>
        <v>4.1666666666666666E-3</v>
      </c>
    </row>
    <row r="36" spans="1:5" ht="20.100000000000001" customHeight="1" x14ac:dyDescent="0.3">
      <c r="A36" s="11"/>
      <c r="B36" s="12">
        <v>24</v>
      </c>
      <c r="C36" s="13" t="str">
        <f>CONTENEDOR!F52</f>
        <v>Trabajo realizado y no pagado</v>
      </c>
      <c r="D36" s="14">
        <f>CONTENEDOR!K52</f>
        <v>4</v>
      </c>
      <c r="E36" s="15">
        <f t="shared" si="0"/>
        <v>3.3333333333333335E-3</v>
      </c>
    </row>
    <row r="37" spans="1:5" ht="20.100000000000001" customHeight="1" x14ac:dyDescent="0.3">
      <c r="A37" s="11"/>
      <c r="B37" s="12">
        <v>25</v>
      </c>
      <c r="C37" s="13" t="str">
        <f>CONTENEDOR!F25</f>
        <v>Droga uso y tráfico</v>
      </c>
      <c r="D37" s="14">
        <f>CONTENEDOR!K25</f>
        <v>0</v>
      </c>
      <c r="E37" s="15">
        <f t="shared" si="0"/>
        <v>0</v>
      </c>
    </row>
    <row r="38" spans="1:5" ht="20.100000000000001" customHeight="1" x14ac:dyDescent="0.3">
      <c r="A38" s="11"/>
      <c r="B38" s="12">
        <v>26</v>
      </c>
      <c r="C38" s="13" t="str">
        <f>CONTENEDOR!F33</f>
        <v>Lavado de activo</v>
      </c>
      <c r="D38" s="14">
        <f>CONTENEDOR!K33</f>
        <v>0</v>
      </c>
      <c r="E38" s="15">
        <f t="shared" si="0"/>
        <v>0</v>
      </c>
    </row>
    <row r="39" spans="1:5" ht="20.100000000000001" customHeight="1" x14ac:dyDescent="0.3">
      <c r="A39" s="11"/>
      <c r="B39" s="12">
        <v>27</v>
      </c>
      <c r="C39" s="13" t="str">
        <f>CONTENEDOR!F34</f>
        <v xml:space="preserve">Ley de derechos de autor </v>
      </c>
      <c r="D39" s="14">
        <f>CONTENEDOR!K34</f>
        <v>0</v>
      </c>
      <c r="E39" s="15">
        <f t="shared" si="0"/>
        <v>0</v>
      </c>
    </row>
    <row r="40" spans="1:5" ht="20.100000000000001" customHeight="1" x14ac:dyDescent="0.3">
      <c r="A40" s="11"/>
      <c r="B40" s="12">
        <v>28</v>
      </c>
      <c r="C40" s="13" t="str">
        <f>CONTENEDOR!F37</f>
        <v>Ley de tránsito</v>
      </c>
      <c r="D40" s="14">
        <f>CONTENEDOR!K37</f>
        <v>0</v>
      </c>
      <c r="E40" s="15">
        <f t="shared" si="0"/>
        <v>0</v>
      </c>
    </row>
    <row r="41" spans="1:5" ht="20.100000000000001" customHeight="1" x14ac:dyDescent="0.3">
      <c r="A41" s="11"/>
      <c r="B41" s="12">
        <v>29</v>
      </c>
      <c r="C41" s="13" t="str">
        <f>CONTENEDOR!F40</f>
        <v>Otros</v>
      </c>
      <c r="D41" s="14">
        <f>CONTENEDOR!K40</f>
        <v>82</v>
      </c>
      <c r="E41" s="15">
        <f t="shared" si="0"/>
        <v>6.8333333333333329E-2</v>
      </c>
    </row>
    <row r="42" spans="1:5" ht="20.100000000000001" customHeight="1" x14ac:dyDescent="0.3">
      <c r="A42" s="11"/>
      <c r="B42" s="12">
        <v>30</v>
      </c>
      <c r="C42" s="13" t="str">
        <f>CONTENEDOR!F28</f>
        <v>Falsificación</v>
      </c>
      <c r="D42" s="14">
        <f>CONTENEDOR!K28</f>
        <v>5</v>
      </c>
      <c r="E42" s="15">
        <f t="shared" si="0"/>
        <v>4.1666666666666666E-3</v>
      </c>
    </row>
    <row r="43" spans="1:5" ht="20.100000000000001" customHeight="1" x14ac:dyDescent="0.3">
      <c r="A43" s="11"/>
      <c r="B43" s="12">
        <v>31</v>
      </c>
      <c r="C43" s="13" t="str">
        <f>CONTENEDOR!F31</f>
        <v>Incendio</v>
      </c>
      <c r="D43" s="14">
        <f>CONTENEDOR!K31</f>
        <v>13</v>
      </c>
      <c r="E43" s="15">
        <f t="shared" si="0"/>
        <v>1.0833333333333334E-2</v>
      </c>
    </row>
    <row r="44" spans="1:5" ht="20.100000000000001" customHeight="1" x14ac:dyDescent="0.3">
      <c r="A44" s="11"/>
      <c r="B44" s="12">
        <v>32</v>
      </c>
      <c r="C44" s="13" t="str">
        <f>CONTENEDOR!F46</f>
        <v>Secuestro</v>
      </c>
      <c r="D44" s="14">
        <f>CONTENEDOR!K46</f>
        <v>1</v>
      </c>
      <c r="E44" s="15">
        <f t="shared" si="0"/>
        <v>8.3333333333333339E-4</v>
      </c>
    </row>
    <row r="45" spans="1:5" ht="20.100000000000001" customHeight="1" x14ac:dyDescent="0.3">
      <c r="A45" s="11"/>
      <c r="B45" s="12">
        <v>33</v>
      </c>
      <c r="C45" s="13" t="str">
        <f>CONTENEDOR!F32</f>
        <v>Incesto</v>
      </c>
      <c r="D45" s="14">
        <f>CONTENEDOR!K32</f>
        <v>1</v>
      </c>
      <c r="E45" s="15">
        <f t="shared" si="0"/>
        <v>8.3333333333333339E-4</v>
      </c>
    </row>
    <row r="46" spans="1:5" ht="20.100000000000001" customHeight="1" x14ac:dyDescent="0.3">
      <c r="A46" s="11"/>
      <c r="B46" s="12">
        <v>34</v>
      </c>
      <c r="C46" s="13" t="str">
        <f>CONTENEDOR!F36</f>
        <v xml:space="preserve">Ley de medio ambiente </v>
      </c>
      <c r="D46" s="14">
        <f>CONTENEDOR!K36</f>
        <v>0</v>
      </c>
      <c r="E46" s="15">
        <f t="shared" si="0"/>
        <v>0</v>
      </c>
    </row>
    <row r="47" spans="1:5" ht="20.100000000000001" customHeight="1" x14ac:dyDescent="0.3">
      <c r="A47" s="11"/>
      <c r="B47" s="12">
        <v>35</v>
      </c>
      <c r="C47" s="13" t="str">
        <f>CONTENEDOR!F38</f>
        <v>Ley general de migración</v>
      </c>
      <c r="D47" s="14">
        <f>CONTENEDOR!K38</f>
        <v>1</v>
      </c>
      <c r="E47" s="15">
        <f t="shared" si="0"/>
        <v>8.3333333333333339E-4</v>
      </c>
    </row>
    <row r="48" spans="1:5" ht="20.100000000000001" customHeight="1" x14ac:dyDescent="0.3">
      <c r="A48" s="11"/>
      <c r="B48" s="12">
        <v>36</v>
      </c>
      <c r="C48" s="13" t="str">
        <f>CONTENEDOR!F39</f>
        <v>Ley general de salud</v>
      </c>
      <c r="D48" s="14">
        <f>CONTENEDOR!K39</f>
        <v>0</v>
      </c>
      <c r="E48" s="15">
        <f t="shared" si="0"/>
        <v>0</v>
      </c>
    </row>
    <row r="49" spans="1:5" ht="20.100000000000001" customHeight="1" x14ac:dyDescent="0.3">
      <c r="A49" s="11"/>
      <c r="B49" s="12">
        <v>37</v>
      </c>
      <c r="C49" s="13" t="str">
        <f>CONTENEDOR!F42</f>
        <v xml:space="preserve">Propiedad industrial </v>
      </c>
      <c r="D49" s="14">
        <f>CONTENEDOR!K42</f>
        <v>0</v>
      </c>
      <c r="E49" s="15">
        <f t="shared" si="0"/>
        <v>0</v>
      </c>
    </row>
    <row r="50" spans="1:5" ht="20.100000000000001" customHeight="1" x14ac:dyDescent="0.3">
      <c r="A50" s="11"/>
      <c r="B50" s="12">
        <v>38</v>
      </c>
      <c r="C50" s="13" t="str">
        <f>CONTENEDOR!F47</f>
        <v>Seducción</v>
      </c>
      <c r="D50" s="14">
        <f>CONTENEDOR!K47</f>
        <v>4</v>
      </c>
      <c r="E50" s="15">
        <f t="shared" si="0"/>
        <v>3.3333333333333335E-3</v>
      </c>
    </row>
    <row r="51" spans="1:5" ht="20.100000000000001" customHeight="1" x14ac:dyDescent="0.3">
      <c r="A51" s="11"/>
      <c r="B51" s="12">
        <v>39</v>
      </c>
      <c r="C51" s="13" t="str">
        <f>CONTENEDOR!F49</f>
        <v>Tentativa de estupro</v>
      </c>
      <c r="D51" s="14">
        <f>CONTENEDOR!K49</f>
        <v>5</v>
      </c>
      <c r="E51" s="15">
        <f t="shared" si="0"/>
        <v>4.1666666666666666E-3</v>
      </c>
    </row>
    <row r="52" spans="1:5" ht="20.100000000000001" customHeight="1" x14ac:dyDescent="0.3">
      <c r="A52" s="11"/>
      <c r="B52" s="12">
        <v>40</v>
      </c>
      <c r="C52" s="13" t="str">
        <f>CONTENEDOR!F50</f>
        <v>Tentativa de homicidio</v>
      </c>
      <c r="D52" s="14">
        <f>CONTENEDOR!K50</f>
        <v>5</v>
      </c>
      <c r="E52" s="15">
        <f t="shared" si="0"/>
        <v>4.1666666666666666E-3</v>
      </c>
    </row>
    <row r="53" spans="1:5" ht="20.100000000000001" customHeight="1" x14ac:dyDescent="0.3">
      <c r="A53" s="11"/>
      <c r="B53" s="12">
        <v>41</v>
      </c>
      <c r="C53" s="13" t="str">
        <f>CONTENEDOR!F21</f>
        <v>Droga distribución de droga</v>
      </c>
      <c r="D53" s="14">
        <f>CONTENEDOR!K21</f>
        <v>29</v>
      </c>
      <c r="E53" s="15">
        <f t="shared" si="0"/>
        <v>2.4166666666666666E-2</v>
      </c>
    </row>
    <row r="54" spans="1:5" ht="20.100000000000001" customHeight="1" x14ac:dyDescent="0.3">
      <c r="A54" s="11"/>
      <c r="B54" s="12">
        <v>42</v>
      </c>
      <c r="C54" s="13" t="str">
        <f>CONTENEDOR!F30</f>
        <v>Homicidio</v>
      </c>
      <c r="D54" s="14">
        <f>CONTENEDOR!K30</f>
        <v>8</v>
      </c>
      <c r="E54" s="15">
        <f t="shared" si="0"/>
        <v>6.6666666666666671E-3</v>
      </c>
    </row>
    <row r="55" spans="1:5" ht="20.100000000000001" customHeight="1" x14ac:dyDescent="0.3">
      <c r="A55" s="11"/>
      <c r="B55" s="12">
        <v>43</v>
      </c>
      <c r="C55" s="13" t="str">
        <f>CONTENEDOR!F35</f>
        <v>Ley de electricidad</v>
      </c>
      <c r="D55" s="14">
        <f>CONTENEDOR!K35</f>
        <v>0</v>
      </c>
      <c r="E55" s="15">
        <f t="shared" si="0"/>
        <v>0</v>
      </c>
    </row>
    <row r="56" spans="1:5" ht="20.100000000000001" customHeight="1" x14ac:dyDescent="0.3">
      <c r="A56" s="11"/>
      <c r="B56" s="12">
        <v>44</v>
      </c>
      <c r="C56" s="13" t="str">
        <f>CONTENEDOR!F41</f>
        <v>Porte y tenencia de armas</v>
      </c>
      <c r="D56" s="14">
        <f>CONTENEDOR!K41</f>
        <v>6</v>
      </c>
      <c r="E56" s="15">
        <f t="shared" si="0"/>
        <v>5.0000000000000001E-3</v>
      </c>
    </row>
    <row r="57" spans="1:5" ht="20.100000000000001" customHeight="1" x14ac:dyDescent="0.3">
      <c r="A57" s="11"/>
      <c r="B57" s="12">
        <v>45</v>
      </c>
      <c r="C57" s="13" t="str">
        <f>CONTENEDOR!F44</f>
        <v>Robo calificado</v>
      </c>
      <c r="D57" s="14">
        <f>CONTENEDOR!K44</f>
        <v>228</v>
      </c>
      <c r="E57" s="15">
        <f t="shared" si="0"/>
        <v>0.19</v>
      </c>
    </row>
    <row r="58" spans="1:5" ht="20.100000000000001" customHeight="1" x14ac:dyDescent="0.3">
      <c r="A58" s="11"/>
      <c r="B58" s="12">
        <v>46</v>
      </c>
      <c r="C58" s="13" t="str">
        <f>CONTENEDOR!F45</f>
        <v>Robo simple</v>
      </c>
      <c r="D58" s="14">
        <f>CONTENEDOR!K45</f>
        <v>90</v>
      </c>
      <c r="E58" s="15">
        <f t="shared" si="0"/>
        <v>7.4999999999999997E-2</v>
      </c>
    </row>
    <row r="59" spans="1:5" ht="20.100000000000001" customHeight="1" x14ac:dyDescent="0.3">
      <c r="A59" s="11"/>
      <c r="B59" s="12">
        <v>47</v>
      </c>
      <c r="C59" s="13" t="str">
        <f>CONTENEDOR!F48</f>
        <v>Tentativa de asesinato</v>
      </c>
      <c r="D59" s="14">
        <f>CONTENEDOR!K48</f>
        <v>1</v>
      </c>
      <c r="E59" s="15">
        <f t="shared" si="0"/>
        <v>8.3333333333333339E-4</v>
      </c>
    </row>
    <row r="60" spans="1:5" ht="20.100000000000001" customHeight="1" x14ac:dyDescent="0.3">
      <c r="A60" s="11"/>
      <c r="B60" s="12">
        <v>48</v>
      </c>
      <c r="C60" s="13" t="str">
        <f>CONTENEDOR!F51</f>
        <v>Tentativa de robo</v>
      </c>
      <c r="D60" s="14">
        <f>CONTENEDOR!K51</f>
        <v>22</v>
      </c>
      <c r="E60" s="15">
        <f t="shared" si="0"/>
        <v>1.8333333333333333E-2</v>
      </c>
    </row>
    <row r="61" spans="1:5" ht="20.100000000000001" customHeight="1" x14ac:dyDescent="0.3">
      <c r="A61" s="11"/>
      <c r="B61" s="12">
        <v>49</v>
      </c>
      <c r="C61" s="13" t="str">
        <f>CONTENEDOR!F53</f>
        <v>Tráfico ilícito de migrantes y trata de personas</v>
      </c>
      <c r="D61" s="14">
        <f>CONTENEDOR!K53</f>
        <v>1</v>
      </c>
      <c r="E61" s="15">
        <f t="shared" si="0"/>
        <v>8.3333333333333339E-4</v>
      </c>
    </row>
    <row r="62" spans="1:5" ht="20.100000000000001" customHeight="1" x14ac:dyDescent="0.3">
      <c r="A62" s="11"/>
      <c r="B62" s="12">
        <v>50</v>
      </c>
      <c r="C62" s="13" t="str">
        <f>CONTENEDOR!F54</f>
        <v>Violación sexual</v>
      </c>
      <c r="D62" s="14">
        <f>CONTENEDOR!K54</f>
        <v>20</v>
      </c>
      <c r="E62" s="15">
        <f t="shared" si="0"/>
        <v>1.6666666666666666E-2</v>
      </c>
    </row>
    <row r="63" spans="1:5" ht="20.100000000000001" customHeight="1" x14ac:dyDescent="0.3">
      <c r="A63" s="11"/>
      <c r="B63" s="12">
        <v>51</v>
      </c>
      <c r="C63" s="13" t="str">
        <f>CONTENEDOR!F55</f>
        <v>Violencia contra la mujer</v>
      </c>
      <c r="D63" s="14">
        <f>CONTENEDOR!K55</f>
        <v>102</v>
      </c>
      <c r="E63" s="15">
        <f t="shared" si="0"/>
        <v>8.5000000000000006E-2</v>
      </c>
    </row>
    <row r="64" spans="1:5" ht="20.100000000000001" customHeight="1" x14ac:dyDescent="0.25">
      <c r="A64" s="11"/>
      <c r="B64" s="12"/>
      <c r="C64" s="25" t="str">
        <f>CONTENEDOR!F56</f>
        <v>Violencia intrafamiliar</v>
      </c>
      <c r="D64" s="14">
        <f>CONTENEDOR!K56</f>
        <v>124</v>
      </c>
      <c r="E64" s="15">
        <f t="shared" si="0"/>
        <v>0.10333333333333333</v>
      </c>
    </row>
    <row r="65" spans="1:5" ht="20.100000000000001" customHeight="1" thickBot="1" x14ac:dyDescent="0.4">
      <c r="A65" s="11"/>
      <c r="B65" s="54" t="s">
        <v>2</v>
      </c>
      <c r="C65" s="39"/>
      <c r="D65" s="19">
        <f>SUM(D13:D64)</f>
        <v>1200</v>
      </c>
      <c r="E65" s="16">
        <f t="shared" si="0"/>
        <v>1</v>
      </c>
    </row>
    <row r="66" spans="1:5" x14ac:dyDescent="0.25">
      <c r="B66" s="51" t="s">
        <v>116</v>
      </c>
      <c r="C66" s="8"/>
    </row>
  </sheetData>
  <autoFilter ref="B12:E61">
    <sortState ref="B13:E66">
      <sortCondition descending="1" ref="D12:D63"/>
    </sortState>
  </autoFilter>
  <mergeCells count="5">
    <mergeCell ref="A5:J5"/>
    <mergeCell ref="A6:J6"/>
    <mergeCell ref="A7:J7"/>
    <mergeCell ref="A9:K9"/>
    <mergeCell ref="A10:J10"/>
  </mergeCells>
  <conditionalFormatting sqref="E13:E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{23576CED-44F8-4CA9-9FF4-E3103ECED502}</x14:id>
        </ext>
      </extLst>
    </cfRule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{692D97AE-8A60-4E91-805A-5CCA1E5282C1}</x14:id>
        </ext>
      </extLs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{9131F72C-4F0B-4B2E-9B3B-C4D952146F32}</x14:id>
        </ext>
      </extLst>
    </cfRule>
  </conditionalFormatting>
  <conditionalFormatting sqref="E13:E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{8C78C921-23DD-4550-B653-46E13DA01069}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{62680B22-67B8-45FA-9EDF-EC9FABF65754}</x14:id>
        </ext>
      </extLst>
    </cfRule>
  </conditionalFormatting>
  <conditionalFormatting sqref="E13:E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{78BEE923-EE08-4C17-8043-1466788508BF}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576CED-44F8-4CA9-9FF4-E3103ECED5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2D97AE-8A60-4E91-805A-5CCA1E5282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31F72C-4F0B-4B2E-9B3B-C4D952146F3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8C78C921-23DD-4550-B653-46E13DA010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2680B22-67B8-45FA-9EDF-EC9FABF6575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E13:E65</xm:sqref>
        </x14:conditionalFormatting>
        <x14:conditionalFormatting xmlns:xm="http://schemas.microsoft.com/office/excel/2006/main">
          <x14:cfRule type="dataBar" id="{78BEE923-EE08-4C17-8043-1466788508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E13:E64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TITULOS</vt:lpstr>
      <vt:lpstr>DEPARTAMENTO JUDICIAL</vt:lpstr>
      <vt:lpstr>CONTENEDOR</vt:lpstr>
      <vt:lpstr>RD</vt:lpstr>
      <vt:lpstr>AZUA</vt:lpstr>
      <vt:lpstr>BAHORUCO</vt:lpstr>
      <vt:lpstr>BARAHONA</vt:lpstr>
      <vt:lpstr>CONSTANZA</vt:lpstr>
      <vt:lpstr>DAJABÓN</vt:lpstr>
      <vt:lpstr>DISTRITO NACIONAL</vt:lpstr>
      <vt:lpstr>DUARTE</vt:lpstr>
      <vt:lpstr>EL SEIBO</vt:lpstr>
      <vt:lpstr>ELIAS PIÑA</vt:lpstr>
      <vt:lpstr>ESPAILLAT</vt:lpstr>
      <vt:lpstr>HATO MAYOR</vt:lpstr>
      <vt:lpstr>HERMANAS MIRABAL</vt:lpstr>
      <vt:lpstr>INDEPENDENCIA</vt:lpstr>
      <vt:lpstr>LA ALTAGRACIA</vt:lpstr>
      <vt:lpstr>LA ROMANA</vt:lpstr>
      <vt:lpstr>LA VEGA</vt:lpstr>
      <vt:lpstr>LAS MATAS DE FARFÁN</vt:lpstr>
      <vt:lpstr>MARIA TRINIDAD SÁNCHEZ</vt:lpstr>
      <vt:lpstr>MONSEÑOR NOUEL</vt:lpstr>
      <vt:lpstr>MONTE CRISTI</vt:lpstr>
      <vt:lpstr>MONTE PLATA</vt:lpstr>
      <vt:lpstr>PEDERNALES</vt:lpstr>
      <vt:lpstr>PERAVIA</vt:lpstr>
      <vt:lpstr>PUERTO PLATA</vt:lpstr>
      <vt:lpstr>SAMANA</vt:lpstr>
      <vt:lpstr>SAN CRISTÓBAL</vt:lpstr>
      <vt:lpstr>SAN JOSÉ DE OCOA</vt:lpstr>
      <vt:lpstr>SAN JUAN DE LA MAGUANA</vt:lpstr>
      <vt:lpstr>SAN PEDRO DE MACORÍS</vt:lpstr>
      <vt:lpstr>SÁNCHEZ RAMÍREZ</vt:lpstr>
      <vt:lpstr>SANTIAGO RODRIGUEZ</vt:lpstr>
      <vt:lpstr>SANTIAGO DE LOS CABALLEROS</vt:lpstr>
      <vt:lpstr>VALVERDE</vt:lpstr>
      <vt:lpstr>VILLA ALTAGRACIA</vt:lpstr>
      <vt:lpstr>SANTO DOMINGO</vt:lpstr>
      <vt:lpstr>DJ BARAHONA</vt:lpstr>
      <vt:lpstr>DJ DISTRITO NACIONAL</vt:lpstr>
      <vt:lpstr>DJ LA VEGA</vt:lpstr>
      <vt:lpstr>DJ MONTECRISTI</vt:lpstr>
      <vt:lpstr>DJ SAN CRISTOBAL</vt:lpstr>
      <vt:lpstr>DJ PUERTO PLATA</vt:lpstr>
      <vt:lpstr>DJ SANTO DOMINGO</vt:lpstr>
      <vt:lpstr>DJ AN JUAN DE LA MAGUANA</vt:lpstr>
      <vt:lpstr>DJ SAN FRANCISCO DE MACORIS</vt:lpstr>
      <vt:lpstr>DJ SAN PEDRO DE MACORIS</vt:lpstr>
      <vt:lpstr>DJ SANTIAGO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Munoz Paulino</dc:creator>
  <cp:lastModifiedBy>Jonathan Munoz Paulino</cp:lastModifiedBy>
  <cp:lastPrinted>2018-03-13T17:26:24Z</cp:lastPrinted>
  <dcterms:created xsi:type="dcterms:W3CDTF">2016-05-25T12:45:00Z</dcterms:created>
  <dcterms:modified xsi:type="dcterms:W3CDTF">2018-09-06T17:09:31Z</dcterms:modified>
</cp:coreProperties>
</file>