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munoz\Desktop\INFORMES DEPARTAMENTAL\Feminicidios\2022\Feminicidios\Diciembre\"/>
    </mc:Choice>
  </mc:AlternateContent>
  <bookViews>
    <workbookView xWindow="0" yWindow="0" windowWidth="20490" windowHeight="7575" tabRatio="898" activeTab="2"/>
  </bookViews>
  <sheets>
    <sheet name="PORTADA" sheetId="71" r:id="rId1"/>
    <sheet name="Descripcion" sheetId="69" state="hidden" r:id="rId2"/>
    <sheet name="PAIS" sheetId="73" r:id="rId3"/>
    <sheet name="VARIACION INTIMOS " sheetId="72" r:id="rId4"/>
    <sheet name="CIRCUNSTANCIAS" sheetId="36" r:id="rId5"/>
    <sheet name="ARMAS" sheetId="52" r:id="rId6"/>
    <sheet name="HORA" sheetId="53" r:id="rId7"/>
    <sheet name="EDADES" sheetId="54" r:id="rId8"/>
    <sheet name="DIAS" sheetId="55" r:id="rId9"/>
    <sheet name="NACIONALIDAD" sheetId="56" r:id="rId10"/>
    <sheet name="FEMINICIDIOS" sheetId="35" r:id="rId11"/>
    <sheet name="SANTO DOMINGO" sheetId="49" r:id="rId12"/>
    <sheet name="DISTRITO NACIONAL" sheetId="57" r:id="rId13"/>
    <sheet name="SANTIAGO" sheetId="58" r:id="rId14"/>
  </sheets>
  <definedNames>
    <definedName name="_xlnm._FilterDatabase" localSheetId="5" hidden="1">ARMAS!#REF!</definedName>
    <definedName name="_xlnm._FilterDatabase" localSheetId="4" hidden="1">CIRCUNSTANCIAS!#REF!</definedName>
    <definedName name="_xlnm._FilterDatabase" localSheetId="8" hidden="1">DIAS!#REF!</definedName>
    <definedName name="_xlnm._FilterDatabase" localSheetId="12" hidden="1">'DISTRITO NACIONAL'!$B$8:$O$9</definedName>
    <definedName name="_xlnm._FilterDatabase" localSheetId="7" hidden="1">EDADES!#REF!</definedName>
    <definedName name="_xlnm._FilterDatabase" localSheetId="10" hidden="1">FEMINICIDIOS!#REF!</definedName>
    <definedName name="_xlnm._FilterDatabase" localSheetId="6" hidden="1">HORA!#REF!</definedName>
    <definedName name="_xlnm._FilterDatabase" localSheetId="9" hidden="1">NACIONALIDAD!#REF!</definedName>
    <definedName name="_xlnm._FilterDatabase" localSheetId="2" hidden="1">PAIS!#REF!</definedName>
    <definedName name="_xlnm._FilterDatabase" localSheetId="13" hidden="1">SANTIAGO!$B$10:$O$34</definedName>
    <definedName name="_xlnm._FilterDatabase" localSheetId="11" hidden="1">'SANTO DOMINGO'!$B$10:$O$45</definedName>
    <definedName name="_xlnm._FilterDatabase" localSheetId="3" hidden="1">'VARIACION INTIMOS '!#REF!</definedName>
  </definedNames>
  <calcPr calcId="162913"/>
</workbook>
</file>

<file path=xl/calcChain.xml><?xml version="1.0" encoding="utf-8"?>
<calcChain xmlns="http://schemas.openxmlformats.org/spreadsheetml/2006/main">
  <c r="O35" i="57" l="1"/>
  <c r="R29" i="72"/>
  <c r="R28" i="72"/>
  <c r="R20" i="72"/>
  <c r="R19" i="72"/>
  <c r="P21" i="36"/>
  <c r="Q10" i="72"/>
  <c r="O26" i="73" l="1"/>
  <c r="O27" i="73"/>
  <c r="O49" i="73"/>
  <c r="O50" i="73"/>
  <c r="O73" i="73"/>
  <c r="O74" i="73"/>
  <c r="P54" i="36"/>
  <c r="P49" i="36"/>
  <c r="P29" i="36"/>
  <c r="P30" i="36"/>
  <c r="P31" i="36"/>
  <c r="P32" i="36"/>
  <c r="P34" i="36"/>
  <c r="P35" i="36"/>
  <c r="P37" i="36"/>
  <c r="P38" i="36"/>
  <c r="P39" i="36"/>
  <c r="P40" i="36"/>
  <c r="P12" i="36"/>
  <c r="P13" i="36"/>
  <c r="P16" i="36"/>
  <c r="P19" i="36"/>
  <c r="O12" i="58" l="1"/>
  <c r="O13" i="58"/>
  <c r="O14" i="58"/>
  <c r="O15" i="58"/>
  <c r="O16" i="58"/>
  <c r="O17" i="58"/>
  <c r="O18" i="58"/>
  <c r="O19" i="58"/>
  <c r="O20" i="58"/>
  <c r="O21" i="58"/>
  <c r="O22" i="58"/>
  <c r="O23" i="58"/>
  <c r="O24" i="58"/>
  <c r="O25" i="58"/>
  <c r="O26" i="58"/>
  <c r="O27" i="58"/>
  <c r="O28" i="58"/>
  <c r="O29" i="58"/>
  <c r="O30" i="58"/>
  <c r="O31" i="58"/>
  <c r="O32" i="58"/>
  <c r="O33" i="58"/>
  <c r="O34" i="58"/>
  <c r="O35" i="58"/>
  <c r="O36" i="58"/>
  <c r="O14" i="57"/>
  <c r="O15" i="57"/>
  <c r="O16" i="57"/>
  <c r="O12" i="49"/>
  <c r="O13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R10" i="72" l="1"/>
  <c r="AA39" i="35" l="1"/>
  <c r="D22" i="54" l="1"/>
  <c r="C22" i="54"/>
  <c r="C23" i="53"/>
  <c r="D23" i="53"/>
  <c r="D45" i="58" l="1"/>
  <c r="E45" i="58"/>
  <c r="F45" i="58"/>
  <c r="G45" i="58"/>
  <c r="H45" i="58"/>
  <c r="I45" i="58"/>
  <c r="J45" i="58"/>
  <c r="K45" i="58"/>
  <c r="L45" i="58"/>
  <c r="M45" i="58"/>
  <c r="N45" i="58"/>
  <c r="D49" i="49"/>
  <c r="E49" i="49"/>
  <c r="F49" i="49"/>
  <c r="G49" i="49"/>
  <c r="H49" i="49"/>
  <c r="I49" i="49"/>
  <c r="J49" i="49"/>
  <c r="K49" i="49"/>
  <c r="L49" i="49"/>
  <c r="M49" i="49"/>
  <c r="N49" i="49"/>
  <c r="O29" i="36"/>
  <c r="O30" i="36"/>
  <c r="O31" i="36"/>
  <c r="O32" i="36"/>
  <c r="O33" i="36"/>
  <c r="P33" i="36" s="1"/>
  <c r="O34" i="36"/>
  <c r="O35" i="36"/>
  <c r="O36" i="36"/>
  <c r="P36" i="36" s="1"/>
  <c r="O37" i="36"/>
  <c r="O38" i="36"/>
  <c r="O39" i="36"/>
  <c r="O40" i="36"/>
  <c r="AA30" i="35"/>
  <c r="AA31" i="35"/>
  <c r="AA32" i="35"/>
  <c r="AA33" i="35"/>
  <c r="AA34" i="35"/>
  <c r="AA35" i="35"/>
  <c r="AA36" i="35"/>
  <c r="AA37" i="35"/>
  <c r="AA38" i="35"/>
  <c r="AA24" i="35"/>
  <c r="AA25" i="35"/>
  <c r="AA26" i="35"/>
  <c r="AA27" i="35"/>
  <c r="AA28" i="35"/>
  <c r="AA29" i="35"/>
  <c r="AA9" i="35"/>
  <c r="AA10" i="35"/>
  <c r="AA11" i="35"/>
  <c r="AA12" i="35"/>
  <c r="AA13" i="35"/>
  <c r="AA14" i="35"/>
  <c r="AA15" i="35"/>
  <c r="AA16" i="35"/>
  <c r="AA17" i="35"/>
  <c r="AA18" i="35"/>
  <c r="AA19" i="35"/>
  <c r="AA20" i="35"/>
  <c r="AA21" i="35"/>
  <c r="AA22" i="35"/>
  <c r="AA23" i="35"/>
  <c r="O37" i="58" l="1"/>
  <c r="O38" i="58"/>
  <c r="O39" i="58"/>
  <c r="O40" i="58"/>
  <c r="O41" i="58"/>
  <c r="O42" i="58"/>
  <c r="O43" i="58"/>
  <c r="O44" i="58"/>
  <c r="H35" i="57"/>
  <c r="O10" i="57"/>
  <c r="O11" i="57"/>
  <c r="O12" i="57"/>
  <c r="O13" i="57"/>
  <c r="O17" i="57"/>
  <c r="O18" i="57"/>
  <c r="O19" i="57"/>
  <c r="O20" i="57"/>
  <c r="O21" i="57"/>
  <c r="O22" i="57"/>
  <c r="O23" i="57"/>
  <c r="O24" i="57"/>
  <c r="O25" i="57"/>
  <c r="O26" i="57"/>
  <c r="O27" i="57"/>
  <c r="O28" i="57"/>
  <c r="O29" i="57"/>
  <c r="O30" i="57"/>
  <c r="O31" i="57"/>
  <c r="O32" i="57"/>
  <c r="O33" i="57"/>
  <c r="O34" i="57"/>
  <c r="T40" i="35"/>
  <c r="C45" i="58" l="1"/>
  <c r="O11" i="58" l="1"/>
  <c r="G10" i="52" l="1"/>
  <c r="G11" i="52"/>
  <c r="G12" i="52"/>
  <c r="G13" i="52"/>
  <c r="G14" i="52"/>
  <c r="G15" i="52"/>
  <c r="O28" i="36" l="1"/>
  <c r="P28" i="36" s="1"/>
  <c r="O11" i="36"/>
  <c r="P11" i="36" s="1"/>
  <c r="O12" i="36"/>
  <c r="O13" i="36"/>
  <c r="O14" i="36"/>
  <c r="P14" i="36" s="1"/>
  <c r="O15" i="36"/>
  <c r="P15" i="36" s="1"/>
  <c r="O16" i="36"/>
  <c r="O17" i="36"/>
  <c r="P17" i="36" s="1"/>
  <c r="O18" i="36"/>
  <c r="P18" i="36" s="1"/>
  <c r="I14" i="54" l="1"/>
  <c r="C28" i="73" l="1"/>
  <c r="I75" i="73" l="1"/>
  <c r="J75" i="73"/>
  <c r="K75" i="73"/>
  <c r="L75" i="73"/>
  <c r="M75" i="73"/>
  <c r="N75" i="73"/>
  <c r="D51" i="73"/>
  <c r="E51" i="73"/>
  <c r="F51" i="73"/>
  <c r="G51" i="73"/>
  <c r="H51" i="73"/>
  <c r="I51" i="73"/>
  <c r="J51" i="73"/>
  <c r="K51" i="73"/>
  <c r="L51" i="73"/>
  <c r="M51" i="73"/>
  <c r="N51" i="73"/>
  <c r="D28" i="73"/>
  <c r="E28" i="73"/>
  <c r="F28" i="73"/>
  <c r="G28" i="73"/>
  <c r="H28" i="73"/>
  <c r="I28" i="73"/>
  <c r="J28" i="73"/>
  <c r="K28" i="73"/>
  <c r="L28" i="73"/>
  <c r="M28" i="73"/>
  <c r="N28" i="73"/>
  <c r="P19" i="72"/>
  <c r="P28" i="72" l="1"/>
  <c r="P10" i="72" l="1"/>
  <c r="O64" i="73" l="1"/>
  <c r="O63" i="73"/>
  <c r="O62" i="73"/>
  <c r="O61" i="73"/>
  <c r="O60" i="73"/>
  <c r="O59" i="73"/>
  <c r="O58" i="73"/>
  <c r="O57" i="73"/>
  <c r="O72" i="73"/>
  <c r="H71" i="73"/>
  <c r="H75" i="73" s="1"/>
  <c r="G71" i="73"/>
  <c r="G75" i="73" s="1"/>
  <c r="F71" i="73"/>
  <c r="F75" i="73" s="1"/>
  <c r="E71" i="73"/>
  <c r="E75" i="73" s="1"/>
  <c r="D71" i="73"/>
  <c r="D75" i="73" s="1"/>
  <c r="C71" i="73"/>
  <c r="C75" i="73" s="1"/>
  <c r="O70" i="73"/>
  <c r="O69" i="73"/>
  <c r="O68" i="73"/>
  <c r="O67" i="73"/>
  <c r="O66" i="73"/>
  <c r="O65" i="73"/>
  <c r="C51" i="73"/>
  <c r="O48" i="73"/>
  <c r="O47" i="73"/>
  <c r="O46" i="73"/>
  <c r="O45" i="73"/>
  <c r="O44" i="73"/>
  <c r="O43" i="73"/>
  <c r="O42" i="73"/>
  <c r="O41" i="73"/>
  <c r="O40" i="73"/>
  <c r="O39" i="73"/>
  <c r="O38" i="73"/>
  <c r="O37" i="73"/>
  <c r="O36" i="73"/>
  <c r="O35" i="73"/>
  <c r="O34" i="73"/>
  <c r="O33" i="73"/>
  <c r="O25" i="73"/>
  <c r="O24" i="73"/>
  <c r="O23" i="73"/>
  <c r="O22" i="73"/>
  <c r="O21" i="73"/>
  <c r="O20" i="73"/>
  <c r="O19" i="73"/>
  <c r="O18" i="73"/>
  <c r="O17" i="73"/>
  <c r="O16" i="73"/>
  <c r="O15" i="73"/>
  <c r="O14" i="73"/>
  <c r="O13" i="73"/>
  <c r="O12" i="73"/>
  <c r="O11" i="73"/>
  <c r="O10" i="73"/>
  <c r="B5" i="73"/>
  <c r="O51" i="73" l="1"/>
  <c r="O28" i="73"/>
  <c r="O71" i="73"/>
  <c r="O75" i="73" l="1"/>
  <c r="C49" i="49"/>
  <c r="AB15" i="35"/>
  <c r="AC15" i="35" l="1"/>
  <c r="AB11" i="35" l="1"/>
  <c r="B5" i="52"/>
  <c r="AB29" i="35"/>
  <c r="AB16" i="35"/>
  <c r="AC11" i="35" l="1"/>
  <c r="AC16" i="35"/>
  <c r="AC29" i="35"/>
  <c r="C22" i="55"/>
  <c r="E21" i="52" l="1"/>
  <c r="O11" i="49" l="1"/>
  <c r="O49" i="49" s="1"/>
  <c r="E23" i="53"/>
  <c r="AB38" i="35" l="1"/>
  <c r="D41" i="36" l="1"/>
  <c r="E41" i="36"/>
  <c r="F41" i="36"/>
  <c r="G41" i="36"/>
  <c r="H41" i="36"/>
  <c r="I41" i="36"/>
  <c r="J41" i="36"/>
  <c r="K41" i="36"/>
  <c r="L41" i="36"/>
  <c r="M41" i="36"/>
  <c r="N41" i="36"/>
  <c r="C41" i="36"/>
  <c r="AB27" i="35" l="1"/>
  <c r="D40" i="35"/>
  <c r="E40" i="35"/>
  <c r="F40" i="35"/>
  <c r="G40" i="35"/>
  <c r="H40" i="35"/>
  <c r="I40" i="35"/>
  <c r="J40" i="35"/>
  <c r="K40" i="35"/>
  <c r="L40" i="35"/>
  <c r="M40" i="35"/>
  <c r="N40" i="35"/>
  <c r="O40" i="35"/>
  <c r="P40" i="35"/>
  <c r="Q40" i="35"/>
  <c r="R40" i="35"/>
  <c r="S40" i="35"/>
  <c r="U40" i="35"/>
  <c r="V40" i="35"/>
  <c r="W40" i="35"/>
  <c r="X40" i="35"/>
  <c r="Y40" i="35"/>
  <c r="Z40" i="35"/>
  <c r="AC38" i="35"/>
  <c r="AC27" i="35" l="1"/>
  <c r="AB17" i="35"/>
  <c r="D20" i="56"/>
  <c r="AC17" i="35" l="1"/>
  <c r="P20" i="72"/>
  <c r="P11" i="72"/>
  <c r="R11" i="72" s="1"/>
  <c r="Q19" i="72" l="1"/>
  <c r="P29" i="72"/>
  <c r="B5" i="72"/>
  <c r="Q28" i="72" l="1"/>
  <c r="AA8" i="35"/>
  <c r="G16" i="52" l="1"/>
  <c r="G17" i="52"/>
  <c r="G18" i="52"/>
  <c r="G19" i="52"/>
  <c r="G20" i="52"/>
  <c r="G9" i="52"/>
  <c r="G21" i="52" l="1"/>
  <c r="D35" i="57"/>
  <c r="E35" i="57"/>
  <c r="F35" i="57"/>
  <c r="G35" i="57"/>
  <c r="I35" i="57"/>
  <c r="J35" i="57"/>
  <c r="K35" i="57"/>
  <c r="L35" i="57"/>
  <c r="M35" i="57"/>
  <c r="N35" i="57"/>
  <c r="C35" i="57"/>
  <c r="O45" i="58" l="1"/>
  <c r="C40" i="35"/>
  <c r="I10" i="54"/>
  <c r="O9" i="57" l="1"/>
  <c r="AB24" i="35"/>
  <c r="AC24" i="35" l="1"/>
  <c r="F21" i="52" l="1"/>
  <c r="D22" i="55" l="1"/>
  <c r="E22" i="55"/>
  <c r="F22" i="55"/>
  <c r="G22" i="55"/>
  <c r="H22" i="55"/>
  <c r="I22" i="55"/>
  <c r="D20" i="36"/>
  <c r="E20" i="36"/>
  <c r="F20" i="36"/>
  <c r="G20" i="36"/>
  <c r="H20" i="36"/>
  <c r="I20" i="36"/>
  <c r="J20" i="36"/>
  <c r="K20" i="36"/>
  <c r="L20" i="36"/>
  <c r="M20" i="36"/>
  <c r="N20" i="36"/>
  <c r="B5" i="58" l="1"/>
  <c r="B5" i="57"/>
  <c r="B5" i="49"/>
  <c r="B4" i="35"/>
  <c r="C5" i="56"/>
  <c r="B5" i="55"/>
  <c r="B5" i="54"/>
  <c r="B5" i="53"/>
  <c r="B5" i="36"/>
  <c r="AB23" i="35" l="1"/>
  <c r="E19" i="56"/>
  <c r="E16" i="56" l="1"/>
  <c r="E14" i="56"/>
  <c r="E18" i="56"/>
  <c r="E17" i="56"/>
  <c r="C20" i="36" l="1"/>
  <c r="E22" i="54" l="1"/>
  <c r="F22" i="54"/>
  <c r="G22" i="54"/>
  <c r="H22" i="54"/>
  <c r="E15" i="56" l="1"/>
  <c r="E13" i="56"/>
  <c r="E11" i="56"/>
  <c r="E12" i="56"/>
  <c r="E20" i="56" l="1"/>
  <c r="O19" i="36"/>
  <c r="J19" i="55" l="1"/>
  <c r="J20" i="55"/>
  <c r="J21" i="55"/>
  <c r="F20" i="53"/>
  <c r="F21" i="53"/>
  <c r="F22" i="53"/>
  <c r="O54" i="36" l="1"/>
  <c r="O49" i="36"/>
  <c r="O20" i="36" l="1"/>
  <c r="AC23" i="35" l="1"/>
  <c r="O41" i="36" l="1"/>
  <c r="I11" i="54"/>
  <c r="I12" i="54"/>
  <c r="I13" i="54"/>
  <c r="I15" i="54"/>
  <c r="I16" i="54"/>
  <c r="I17" i="54"/>
  <c r="I18" i="54"/>
  <c r="I19" i="54"/>
  <c r="J11" i="55"/>
  <c r="J12" i="55"/>
  <c r="J13" i="55"/>
  <c r="J14" i="55"/>
  <c r="J15" i="55"/>
  <c r="J16" i="55"/>
  <c r="J17" i="55"/>
  <c r="J18" i="55"/>
  <c r="J10" i="55"/>
  <c r="I21" i="54"/>
  <c r="I20" i="54"/>
  <c r="F11" i="53"/>
  <c r="F19" i="53"/>
  <c r="F18" i="53"/>
  <c r="F17" i="53"/>
  <c r="F16" i="53"/>
  <c r="F15" i="53"/>
  <c r="F14" i="53"/>
  <c r="F13" i="53"/>
  <c r="F12" i="53"/>
  <c r="D21" i="52"/>
  <c r="C21" i="52"/>
  <c r="P42" i="36" l="1"/>
  <c r="P56" i="36"/>
  <c r="F23" i="53"/>
  <c r="I22" i="54"/>
  <c r="J22" i="55"/>
  <c r="AB8" i="35" l="1"/>
  <c r="AB9" i="35"/>
  <c r="AB10" i="35"/>
  <c r="AB12" i="35"/>
  <c r="AB13" i="35"/>
  <c r="AB14" i="35"/>
  <c r="AB18" i="35"/>
  <c r="AB19" i="35"/>
  <c r="AB20" i="35"/>
  <c r="AB21" i="35"/>
  <c r="AB22" i="35"/>
  <c r="AB25" i="35"/>
  <c r="AB26" i="35"/>
  <c r="AB28" i="35"/>
  <c r="AB30" i="35"/>
  <c r="AB31" i="35"/>
  <c r="AB32" i="35"/>
  <c r="AB33" i="35"/>
  <c r="AB34" i="35"/>
  <c r="AB35" i="35"/>
  <c r="AB36" i="35"/>
  <c r="AB37" i="35"/>
  <c r="AB39" i="35"/>
  <c r="AA40" i="35" l="1"/>
  <c r="AC21" i="35"/>
  <c r="AC20" i="35"/>
  <c r="AC13" i="35"/>
  <c r="AC10" i="35"/>
  <c r="AC12" i="35"/>
  <c r="AC18" i="35"/>
  <c r="AC30" i="35"/>
  <c r="AC39" i="35"/>
  <c r="AC37" i="35"/>
  <c r="AC35" i="35"/>
  <c r="AC25" i="35"/>
  <c r="AC22" i="35"/>
  <c r="AC28" i="35"/>
  <c r="AC9" i="35"/>
  <c r="AC36" i="35"/>
  <c r="AC33" i="35"/>
  <c r="AC31" i="35"/>
  <c r="AC26" i="35"/>
  <c r="AC19" i="35"/>
  <c r="AC14" i="35"/>
  <c r="AC8" i="35"/>
  <c r="AC32" i="35"/>
  <c r="AC34" i="35"/>
  <c r="AB40" i="35"/>
  <c r="AC40" i="35" l="1"/>
</calcChain>
</file>

<file path=xl/sharedStrings.xml><?xml version="1.0" encoding="utf-8"?>
<sst xmlns="http://schemas.openxmlformats.org/spreadsheetml/2006/main" count="582" uniqueCount="254">
  <si>
    <t>TOTAL</t>
  </si>
  <si>
    <t>2008</t>
  </si>
  <si>
    <t>2009</t>
  </si>
  <si>
    <t>Distrito Nacional</t>
  </si>
  <si>
    <t>Bahoruco</t>
  </si>
  <si>
    <t>Barahona</t>
  </si>
  <si>
    <t>Duarte</t>
  </si>
  <si>
    <t>La Altagracia</t>
  </si>
  <si>
    <t>La Vega</t>
  </si>
  <si>
    <t>Monte Plata</t>
  </si>
  <si>
    <t>Peravia</t>
  </si>
  <si>
    <t>Santiago</t>
  </si>
  <si>
    <t>Valverde</t>
  </si>
  <si>
    <t>FEMINICIDIOS</t>
  </si>
  <si>
    <t>2010</t>
  </si>
  <si>
    <t>2011</t>
  </si>
  <si>
    <t>2012</t>
  </si>
  <si>
    <t>HOMICIDIOS DE MUJERES</t>
  </si>
  <si>
    <t>2013</t>
  </si>
  <si>
    <t>Otras</t>
  </si>
  <si>
    <t>HABITANTES</t>
  </si>
  <si>
    <t>0 a 17 años</t>
  </si>
  <si>
    <t>18 a 34 años</t>
  </si>
  <si>
    <t>35 a 51 años</t>
  </si>
  <si>
    <t>52 a 68 años</t>
  </si>
  <si>
    <t>Más de 68</t>
  </si>
  <si>
    <t>Indeterminados</t>
  </si>
  <si>
    <t>2014</t>
  </si>
  <si>
    <t>2015</t>
  </si>
  <si>
    <t>2016</t>
  </si>
  <si>
    <t>2017</t>
  </si>
  <si>
    <t xml:space="preserve"> 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</si>
  <si>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</si>
  <si>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</si>
  <si>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</si>
  <si>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</si>
  <si>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</si>
  <si>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</si>
  <si>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</si>
  <si>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</si>
  <si>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</si>
  <si>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</si>
  <si>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</si>
  <si>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</si>
  <si>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</si>
  <si>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</si>
  <si>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</t>
  </si>
  <si>
    <t>HOMICIDIOS DE MUJERES Y FEMINICIDIOS</t>
  </si>
  <si>
    <t>VINCULADOS DIRECTAMENTE CON LA DELINCUENCIA</t>
  </si>
  <si>
    <t>TASA TOTAL</t>
  </si>
  <si>
    <t>NO VINCULADOS DIRECTAMENTE CON LA DELINCUENCIA</t>
  </si>
  <si>
    <t>TASA GLOBAL DE HOMICIDIOS DE MUJERES Y FEMINICIDIOS</t>
  </si>
  <si>
    <t>HOMICIDIOS DE MUJERES Y FEMINICIDIOS, SEGÚN HORA DE COMISIÓN</t>
  </si>
  <si>
    <t>Variación Porcentual</t>
  </si>
  <si>
    <t>Mes</t>
  </si>
  <si>
    <t>Desconocida</t>
  </si>
  <si>
    <t>Haitiana</t>
  </si>
  <si>
    <t>Dominicana</t>
  </si>
  <si>
    <t>Provincia</t>
  </si>
  <si>
    <t>Lunes</t>
  </si>
  <si>
    <t>Martes</t>
  </si>
  <si>
    <t>Miércoles</t>
  </si>
  <si>
    <t>Jueves</t>
  </si>
  <si>
    <t>Viernes</t>
  </si>
  <si>
    <t>Sábado</t>
  </si>
  <si>
    <t>Domingo</t>
  </si>
  <si>
    <t>Nacionalidad</t>
  </si>
  <si>
    <t>HOMICIDIOS DE MUJERES Y FEMINICIDIOS  A NIVEL NACIONAL, SEGÚN PROVINCIA</t>
  </si>
  <si>
    <t>HOMICIDIOS DE MUJERES Y FEMINICIDIOS EN PROVINCIA SANTO DOMINGO, SEGÚN LUGAR DE OCURRENCIA</t>
  </si>
  <si>
    <t>HOMICIDIOS DE MUJERES Y FEMINICIDIOS EN DISTRITO NACIONAL, SEGÚN LUGAR DE OCURRENCIA</t>
  </si>
  <si>
    <t>HOMICIDIOS DE MUJERES Y FEMINICIDIOS EN PROVINCIA SANTIAGO, SEGÚN LUGAR DE OCURRENCIA</t>
  </si>
  <si>
    <t>2018</t>
  </si>
  <si>
    <t>Sicariato</t>
  </si>
  <si>
    <t>Accidental</t>
  </si>
  <si>
    <t>Tratando de robar o atracar</t>
  </si>
  <si>
    <t>Relacionado con droga</t>
  </si>
  <si>
    <t>Infanticidio</t>
  </si>
  <si>
    <t>.</t>
  </si>
  <si>
    <t xml:space="preserve">           </t>
  </si>
  <si>
    <t>REPÚBLICA DOMINICANA - HOMICIDIOS DE MUJERES Y FEMINICIDIOS</t>
  </si>
  <si>
    <t>REPÚBLICA DOMINICANA - FEMINICIDIOS</t>
  </si>
  <si>
    <t>Feminicidios</t>
  </si>
  <si>
    <t>Tasa de Feminicidios por cada 100,000/hab.</t>
  </si>
  <si>
    <t>Bala perdida</t>
  </si>
  <si>
    <t>Venezolana</t>
  </si>
  <si>
    <t>%</t>
  </si>
  <si>
    <t>2019</t>
  </si>
  <si>
    <t>HOMICIDIOS DE MUJERES Y FEMINICIDIOS  REPÚBLICA DOMINICANA, SEGÚN TIPO</t>
  </si>
  <si>
    <t>Española</t>
  </si>
  <si>
    <t xml:space="preserve">REPÚBLICA DOMINICANA - HOMICIDIOS DE MUJERES </t>
  </si>
  <si>
    <t>Britanica</t>
  </si>
  <si>
    <t>2020</t>
  </si>
  <si>
    <t>El Seibo</t>
  </si>
  <si>
    <t>Hermanas Mirabal</t>
  </si>
  <si>
    <t xml:space="preserve">Santo Domingo </t>
  </si>
  <si>
    <t>REPÚBLICA DOMINICANA</t>
  </si>
  <si>
    <t>PROCURADURÍA GENERAL DE LA REPÚBLICA</t>
  </si>
  <si>
    <t>Azua</t>
  </si>
  <si>
    <t>Independencia</t>
  </si>
  <si>
    <t>La Romana</t>
  </si>
  <si>
    <t>Montecristi</t>
  </si>
  <si>
    <t>Puerto Plata</t>
  </si>
  <si>
    <t>Monseñor Nouel</t>
  </si>
  <si>
    <t>Tasa de homicidios de mujeres y feminicidios por cada 100,000/hab.</t>
  </si>
  <si>
    <t>Total homicidios de mujeres y feminicidios</t>
  </si>
  <si>
    <t>Homicidio de mujer</t>
  </si>
  <si>
    <t>Circunstancia</t>
  </si>
  <si>
    <t>Acción legal</t>
  </si>
  <si>
    <t>Persecución policial</t>
  </si>
  <si>
    <t>Trastorno mental</t>
  </si>
  <si>
    <t>Violencia intrafamiliar</t>
  </si>
  <si>
    <t>Puertorriqueña</t>
  </si>
  <si>
    <t>Barrios/sectores/avenidas</t>
  </si>
  <si>
    <t>DIRECCIÓN DE ESTADÍSTICAS Y ANÁLISIS</t>
  </si>
  <si>
    <t>Homicidios de mujeres</t>
  </si>
  <si>
    <t>DESCONOCIDA</t>
  </si>
  <si>
    <t>ACCIÓN LEGAL</t>
  </si>
  <si>
    <t>Fuente: Instituto Nacional de Ciencias Forenses y Policía Nacional.</t>
  </si>
  <si>
    <r>
      <t xml:space="preserve">Fuente: </t>
    </r>
    <r>
      <rPr>
        <sz val="8"/>
        <rFont val="Gill Sans MT"/>
        <family val="2"/>
      </rPr>
      <t>Instituto Nacional de Ciencias Forenses y Policía Nacional.</t>
    </r>
  </si>
  <si>
    <t xml:space="preserve">Fuente: Instituto Nacional de Ciencias Forenses y Policía Nacional.  </t>
  </si>
  <si>
    <r>
      <rPr>
        <b/>
        <sz val="9"/>
        <rFont val="Gill Sans MT"/>
        <family val="2"/>
      </rPr>
      <t>Fuente:</t>
    </r>
    <r>
      <rPr>
        <sz val="9"/>
        <rFont val="Gill Sans MT"/>
        <family val="2"/>
      </rPr>
      <t xml:space="preserve"> Policía Nacional, Instituto Nacional de Ciencias Forenses y Oficina Nacional de Estadísticas.</t>
    </r>
  </si>
  <si>
    <t xml:space="preserve">Fuente: Instituto Nacional de Ciencias Forenses y Policía Nacional  </t>
  </si>
  <si>
    <t>Fuente: Policía Nacional, Instituto Nacional de Ciencias Forenses y Oficina Nacional de Estadísticas.</t>
  </si>
  <si>
    <t>2021</t>
  </si>
  <si>
    <t>Riña</t>
  </si>
  <si>
    <t>Italiana</t>
  </si>
  <si>
    <t>Los Tanquecitos</t>
  </si>
  <si>
    <t>La Cambronal</t>
  </si>
  <si>
    <t>María Trinidad Sánchez</t>
  </si>
  <si>
    <t>Samaná</t>
  </si>
  <si>
    <t>San Cristóbal</t>
  </si>
  <si>
    <t>San José de Ocoa</t>
  </si>
  <si>
    <t>San Pedro de  Macorís</t>
  </si>
  <si>
    <t>Sánchez Ramírez</t>
  </si>
  <si>
    <t>Tasa de Homicidios de Mujeres 100,000/hab.</t>
  </si>
  <si>
    <t>San Juan de la Maguana</t>
  </si>
  <si>
    <t>Santiago Rodríguez</t>
  </si>
  <si>
    <t>TABLAS/CUADROS DE HOMICIDIOS
DE MUJERES Y FEMINICIDIOS EN LA REPÚBLICA
DOMINICANA</t>
  </si>
  <si>
    <t>Hato Mayor</t>
  </si>
  <si>
    <t>Herrera</t>
  </si>
  <si>
    <t>Santa Cruz</t>
  </si>
  <si>
    <t>Pontezuela</t>
  </si>
  <si>
    <t>Espaillat</t>
  </si>
  <si>
    <t>Pedernales</t>
  </si>
  <si>
    <t>Alma Rosa I</t>
  </si>
  <si>
    <t>Los Guaricanos</t>
  </si>
  <si>
    <t>Los Pinos</t>
  </si>
  <si>
    <t>Los Tres Brazos</t>
  </si>
  <si>
    <t xml:space="preserve">San Isidro </t>
  </si>
  <si>
    <t>San Luis</t>
  </si>
  <si>
    <t>Sabana Perdida</t>
  </si>
  <si>
    <t>Monte Adentro</t>
  </si>
  <si>
    <t>Bisono</t>
  </si>
  <si>
    <t>Villa Francisca</t>
  </si>
  <si>
    <t>Navarrete</t>
  </si>
  <si>
    <t>Este trabajo tiene como objetivo consolidar una serie de cuadros estadísticos relacionados con los homicidios de mujeres y feminicidios, así como las circunstancias, hora, lugar y día del hecho, arma utilizada, edad y nacionalidad de la víctima.</t>
  </si>
  <si>
    <t>Víctima de robo o atraco</t>
  </si>
  <si>
    <t>Aborto</t>
  </si>
  <si>
    <t>Puñal</t>
  </si>
  <si>
    <t>Ens. Libertad</t>
  </si>
  <si>
    <t>Autopista Duarte Km. 28</t>
  </si>
  <si>
    <t>Benaga</t>
  </si>
  <si>
    <t>El Embrujo</t>
  </si>
  <si>
    <t>Matanza</t>
  </si>
  <si>
    <t>Pendiente</t>
  </si>
  <si>
    <t>La Ureña</t>
  </si>
  <si>
    <t>La Zurza</t>
  </si>
  <si>
    <t>Villa Cerro</t>
  </si>
  <si>
    <t>Violación sexual</t>
  </si>
  <si>
    <t>Feminicidio íntimo</t>
  </si>
  <si>
    <t>Riña en tránsito</t>
  </si>
  <si>
    <t>Dajabon</t>
  </si>
  <si>
    <t>Alma Rosa II</t>
  </si>
  <si>
    <t>24 de Abril</t>
  </si>
  <si>
    <t>San Antonio de Guerra</t>
  </si>
  <si>
    <t>Los Alcarrizos</t>
  </si>
  <si>
    <t>Boca Chica</t>
  </si>
  <si>
    <t>Manganagua</t>
  </si>
  <si>
    <t>Suiza</t>
  </si>
  <si>
    <t>Amalia</t>
  </si>
  <si>
    <t>Invimosa</t>
  </si>
  <si>
    <t>Los Mina</t>
  </si>
  <si>
    <t>Villa Mella</t>
  </si>
  <si>
    <t>27 de Febrero</t>
  </si>
  <si>
    <t>Capotillo</t>
  </si>
  <si>
    <t>La Yaguita del Pastor</t>
  </si>
  <si>
    <t>Los Santos</t>
  </si>
  <si>
    <t>Despojo de celular</t>
  </si>
  <si>
    <t>Feminicidio por conexión</t>
  </si>
  <si>
    <t>Riña entre bandas</t>
  </si>
  <si>
    <t>Riña pasional</t>
  </si>
  <si>
    <t>DEPARTAMENTO DE ESTADÍSTICAS</t>
  </si>
  <si>
    <t>2022</t>
  </si>
  <si>
    <t>El Invi</t>
  </si>
  <si>
    <t>Valiente</t>
  </si>
  <si>
    <t>PERIODO 2005-2022</t>
  </si>
  <si>
    <t>HOMICIDIOS DE MUJERES Y FEMINICIDIOS A NIVEL NACIONAL 2021-2022</t>
  </si>
  <si>
    <t>Hoyo del Caimito</t>
  </si>
  <si>
    <t>Las Palmeras</t>
  </si>
  <si>
    <t>Mejoramiento Social</t>
  </si>
  <si>
    <t>Elías Piña</t>
  </si>
  <si>
    <t>Intento de atraco</t>
  </si>
  <si>
    <t>Pantoja</t>
  </si>
  <si>
    <t>30 de Mayo</t>
  </si>
  <si>
    <t>Los Guandules</t>
  </si>
  <si>
    <t>PRELIMINAR</t>
  </si>
  <si>
    <t>Los Frailes</t>
  </si>
  <si>
    <t>Manoguayabo</t>
  </si>
  <si>
    <t>Villa Consuelo</t>
  </si>
  <si>
    <t>El Progreso</t>
  </si>
  <si>
    <t>Res. Fernández Oriental</t>
  </si>
  <si>
    <t>La Puya</t>
  </si>
  <si>
    <t>Los Jardines del Norte</t>
  </si>
  <si>
    <t>Estafa</t>
  </si>
  <si>
    <t>Andrés</t>
  </si>
  <si>
    <t>Engombe</t>
  </si>
  <si>
    <t xml:space="preserve">Villa Juana </t>
  </si>
  <si>
    <t>La Herradura</t>
  </si>
  <si>
    <t>Villas Agrícolas</t>
  </si>
  <si>
    <t>Los Ríos</t>
  </si>
  <si>
    <t>HOMICIDIOS DE MUJERES Y FEMINICIDIOS  A NIVEL NACIONAL, SEGÚN CIRCUNSTANCIA</t>
  </si>
  <si>
    <t>Arma de Fuego</t>
  </si>
  <si>
    <t>Arma Blanca</t>
  </si>
  <si>
    <t>6:00 a.m. - 5:59 p.m.</t>
  </si>
  <si>
    <t>6:00 p.m. - 5:59 p.m.</t>
  </si>
  <si>
    <t>HOMICIDIOS DE MUJERES Y FEMINICIDIOS, SEGÚN TIPO DE ARMA</t>
  </si>
  <si>
    <t>HOMICIDIOS DE MUJERES Y FEMINICIDIOS A NIVEL NACIONAL,                              SEGÚN EDAD DE LA VÍCTIMA</t>
  </si>
  <si>
    <t>HOMICIDIOS DE MUJERES Y FEMINICIDIOS A NIVEL NACIONAL,                      SEGÚN EL DÍA DE OCURRENCIA</t>
  </si>
  <si>
    <t>Hato Nuevo</t>
  </si>
  <si>
    <t>Arroyo Hondo</t>
  </si>
  <si>
    <t>Baracoa</t>
  </si>
  <si>
    <t>Pasional</t>
  </si>
  <si>
    <t>Guerra</t>
  </si>
  <si>
    <t>Cristo Rey</t>
  </si>
  <si>
    <t>La Feria</t>
  </si>
  <si>
    <t>San Carlos</t>
  </si>
  <si>
    <t>Villa Rosa Segundo</t>
  </si>
  <si>
    <t>Los Patos</t>
  </si>
  <si>
    <t>Villa Liberación</t>
  </si>
  <si>
    <t>AÑO 2022</t>
  </si>
  <si>
    <t>El Tamarindo</t>
  </si>
  <si>
    <t>Las Caobas</t>
  </si>
  <si>
    <t xml:space="preserve">Villa Carmen </t>
  </si>
  <si>
    <t>Gualey</t>
  </si>
  <si>
    <t xml:space="preserve">Batey I </t>
  </si>
  <si>
    <t>El Ejido</t>
  </si>
  <si>
    <t>La Barranquita</t>
  </si>
  <si>
    <t>Santa Lucia</t>
  </si>
  <si>
    <t xml:space="preserve">HOMICIDIOS DE MUJERES Y FEMINICIDIOS A NIVEL NACIONAL, SEGÚN NACIONALIDAD DE LA VÍCTIMA                                            </t>
  </si>
  <si>
    <t xml:space="preserve">La Unión </t>
  </si>
  <si>
    <t>La Ciénega</t>
  </si>
  <si>
    <t>Res. Ciudad Real II</t>
  </si>
  <si>
    <t xml:space="preserve">Cienfuegos </t>
  </si>
  <si>
    <t xml:space="preserve">Monte Adentro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</si>
</sst>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]* #,##0.00_);_([$€]* \(#,##0.00\);_([$€]* &quot;-&quot;??_);_(@_)"/>
  </numFmts>
  <fonts count="50">
    <font>
      <sz val="10"/>
      <name val="Arial"/>
    </font>
    <font>
      <sz val="10"/>
      <name val="Arial"/>
      <family val="2"/>
    </font>
    <font>
      <sz val="10"/>
      <name val="Book Antiqua"/>
      <family val="1"/>
    </font>
    <font>
      <sz val="7"/>
      <name val="Arial"/>
      <family val="2"/>
    </font>
    <font>
      <b/>
      <sz val="14"/>
      <name val="Book Antiqua"/>
      <family val="1"/>
    </font>
    <font>
      <sz val="11"/>
      <name val="AvantGarde Bk BT"/>
      <family val="2"/>
    </font>
    <font>
      <sz val="11"/>
      <name val="Times New Roman"/>
      <family val="1"/>
    </font>
    <font>
      <b/>
      <sz val="10"/>
      <name val="Century Gothic"/>
      <family val="2"/>
    </font>
    <font>
      <sz val="10"/>
      <name val="Arial"/>
      <family val="2"/>
    </font>
    <font>
      <b/>
      <sz val="8"/>
      <color indexed="8"/>
      <name val="Century Gothic"/>
      <family val="2"/>
    </font>
    <font>
      <b/>
      <sz val="16"/>
      <name val="Times New Roman"/>
      <family val="1"/>
    </font>
    <font>
      <b/>
      <sz val="10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8"/>
      <color theme="1"/>
      <name val="Century Gothic"/>
      <family val="2"/>
    </font>
    <font>
      <b/>
      <sz val="10"/>
      <color theme="1"/>
      <name val="Gill Sans MT"/>
      <family val="2"/>
    </font>
    <font>
      <b/>
      <sz val="12"/>
      <name val="Times New Roman"/>
      <family val="1"/>
    </font>
    <font>
      <b/>
      <i/>
      <sz val="12"/>
      <color rgb="FF1F497D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Gill Sans MT"/>
      <family val="2"/>
    </font>
    <font>
      <sz val="8"/>
      <name val="Gill Sans MT"/>
      <family val="2"/>
    </font>
    <font>
      <sz val="11"/>
      <name val="Gill Sans MT"/>
      <family val="2"/>
    </font>
    <font>
      <sz val="7"/>
      <name val="Gill Sans MT"/>
      <family val="2"/>
    </font>
    <font>
      <sz val="10"/>
      <name val="Gill Sans MT"/>
      <family val="2"/>
    </font>
    <font>
      <b/>
      <sz val="16"/>
      <name val="Gill Sans MT"/>
      <family val="2"/>
    </font>
    <font>
      <b/>
      <sz val="12"/>
      <name val="Gill Sans MT"/>
      <family val="2"/>
    </font>
    <font>
      <b/>
      <sz val="11"/>
      <name val="Gill Sans MT"/>
      <family val="2"/>
    </font>
    <font>
      <b/>
      <sz val="12"/>
      <color indexed="10"/>
      <name val="Gill Sans MT"/>
      <family val="2"/>
    </font>
    <font>
      <b/>
      <sz val="16"/>
      <color theme="1"/>
      <name val="Gill Sans MT"/>
      <family val="2"/>
    </font>
    <font>
      <b/>
      <i/>
      <sz val="16"/>
      <color theme="3"/>
      <name val="Gill Sans MT"/>
      <family val="2"/>
    </font>
    <font>
      <b/>
      <sz val="14"/>
      <color theme="1"/>
      <name val="Gill Sans MT"/>
      <family val="2"/>
    </font>
    <font>
      <b/>
      <sz val="13"/>
      <color theme="1"/>
      <name val="Gill Sans MT"/>
      <family val="2"/>
    </font>
    <font>
      <b/>
      <sz val="8"/>
      <color theme="1"/>
      <name val="Gill Sans MT"/>
      <family val="2"/>
    </font>
    <font>
      <b/>
      <i/>
      <sz val="14"/>
      <color indexed="10"/>
      <name val="Gill Sans MT"/>
      <family val="2"/>
    </font>
    <font>
      <b/>
      <sz val="8"/>
      <name val="Gill Sans MT"/>
      <family val="2"/>
    </font>
    <font>
      <b/>
      <i/>
      <sz val="8"/>
      <name val="Gill Sans MT"/>
      <family val="2"/>
    </font>
    <font>
      <b/>
      <sz val="14"/>
      <color indexed="12"/>
      <name val="Gill Sans MT"/>
      <family val="2"/>
    </font>
    <font>
      <b/>
      <sz val="10"/>
      <color indexed="12"/>
      <name val="Gill Sans MT"/>
      <family val="2"/>
    </font>
    <font>
      <b/>
      <sz val="14"/>
      <name val="Gill Sans MT"/>
      <family val="2"/>
    </font>
    <font>
      <b/>
      <sz val="12"/>
      <color theme="1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12"/>
      <name val="Gill Sans MT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22"/>
      <color rgb="FFFF0000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</cellStyleXfs>
  <cellXfs count="2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14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1" fillId="0" borderId="0" xfId="3"/>
    <xf numFmtId="0" fontId="2" fillId="0" borderId="0" xfId="3" applyFont="1"/>
    <xf numFmtId="0" fontId="3" fillId="0" borderId="0" xfId="3" applyFont="1"/>
    <xf numFmtId="0" fontId="5" fillId="0" borderId="0" xfId="3" applyFont="1"/>
    <xf numFmtId="0" fontId="5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1" fillId="0" borderId="0" xfId="4"/>
    <xf numFmtId="0" fontId="1" fillId="0" borderId="0" xfId="4" applyAlignment="1">
      <alignment horizontal="center"/>
    </xf>
    <xf numFmtId="0" fontId="1" fillId="0" borderId="0" xfId="4" applyNumberFormat="1" applyAlignment="1">
      <alignment horizontal="center"/>
    </xf>
    <xf numFmtId="0" fontId="17" fillId="0" borderId="0" xfId="4" applyFont="1" applyAlignment="1">
      <alignment wrapText="1"/>
    </xf>
    <xf numFmtId="0" fontId="11" fillId="0" borderId="26" xfId="0" applyFont="1" applyFill="1" applyBorder="1" applyAlignment="1">
      <alignment horizontal="left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18" fillId="0" borderId="0" xfId="0" applyFont="1" applyFill="1" applyAlignment="1">
      <alignment wrapText="1"/>
    </xf>
    <xf numFmtId="0" fontId="3" fillId="0" borderId="0" xfId="0" applyFont="1" applyFill="1"/>
    <xf numFmtId="0" fontId="1" fillId="0" borderId="0" xfId="4" applyFill="1"/>
    <xf numFmtId="0" fontId="1" fillId="0" borderId="0" xfId="4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" applyFont="1" applyFill="1" applyAlignment="1">
      <alignment wrapText="1"/>
    </xf>
    <xf numFmtId="0" fontId="16" fillId="0" borderId="0" xfId="4" applyFont="1" applyAlignment="1">
      <alignment horizontal="center"/>
    </xf>
    <xf numFmtId="0" fontId="18" fillId="0" borderId="0" xfId="4" applyFont="1" applyFill="1" applyAlignment="1">
      <alignment wrapText="1"/>
    </xf>
    <xf numFmtId="0" fontId="6" fillId="0" borderId="0" xfId="4" applyFont="1" applyAlignment="1"/>
    <xf numFmtId="0" fontId="22" fillId="0" borderId="0" xfId="3" applyFont="1"/>
    <xf numFmtId="0" fontId="22" fillId="0" borderId="0" xfId="3" applyFont="1" applyAlignment="1">
      <alignment horizontal="center"/>
    </xf>
    <xf numFmtId="0" fontId="23" fillId="0" borderId="0" xfId="3" applyFont="1"/>
    <xf numFmtId="0" fontId="24" fillId="0" borderId="0" xfId="0" applyFont="1"/>
    <xf numFmtId="0" fontId="11" fillId="0" borderId="0" xfId="0" applyFont="1" applyAlignment="1"/>
    <xf numFmtId="0" fontId="25" fillId="0" borderId="0" xfId="3" applyFont="1" applyAlignment="1"/>
    <xf numFmtId="0" fontId="26" fillId="0" borderId="0" xfId="0" applyFont="1" applyAlignment="1"/>
    <xf numFmtId="0" fontId="28" fillId="0" borderId="0" xfId="0" applyFont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30" fillId="0" borderId="0" xfId="0" applyFont="1" applyBorder="1" applyAlignment="1">
      <alignment wrapText="1"/>
    </xf>
    <xf numFmtId="0" fontId="20" fillId="0" borderId="0" xfId="0" applyFont="1"/>
    <xf numFmtId="0" fontId="13" fillId="0" borderId="0" xfId="3" applyFont="1"/>
    <xf numFmtId="0" fontId="24" fillId="0" borderId="0" xfId="0" applyNumberFormat="1" applyFont="1"/>
    <xf numFmtId="0" fontId="25" fillId="0" borderId="0" xfId="0" applyFont="1" applyAlignment="1"/>
    <xf numFmtId="0" fontId="31" fillId="0" borderId="0" xfId="0" applyFont="1" applyFill="1" applyBorder="1" applyAlignment="1">
      <alignment wrapText="1"/>
    </xf>
    <xf numFmtId="0" fontId="24" fillId="0" borderId="0" xfId="0" applyFont="1" applyFill="1"/>
    <xf numFmtId="0" fontId="34" fillId="0" borderId="0" xfId="0" applyFont="1" applyFill="1" applyBorder="1" applyAlignment="1">
      <alignment vertical="center"/>
    </xf>
    <xf numFmtId="0" fontId="21" fillId="0" borderId="29" xfId="0" applyFont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2" fontId="35" fillId="0" borderId="30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0" fontId="35" fillId="0" borderId="31" xfId="0" applyFont="1" applyFill="1" applyBorder="1" applyAlignment="1">
      <alignment horizontal="left" vertical="center"/>
    </xf>
    <xf numFmtId="0" fontId="35" fillId="0" borderId="32" xfId="0" applyFont="1" applyFill="1" applyBorder="1" applyAlignment="1">
      <alignment horizontal="center" vertical="center"/>
    </xf>
    <xf numFmtId="2" fontId="35" fillId="0" borderId="3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35" fillId="0" borderId="7" xfId="0" applyFont="1" applyFill="1" applyBorder="1" applyAlignment="1">
      <alignment vertical="center"/>
    </xf>
    <xf numFmtId="2" fontId="35" fillId="0" borderId="6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24" fillId="0" borderId="29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0" fontId="11" fillId="0" borderId="30" xfId="6" applyNumberFormat="1" applyFont="1" applyFill="1" applyBorder="1" applyAlignment="1">
      <alignment horizontal="center" vertical="center"/>
    </xf>
    <xf numFmtId="9" fontId="11" fillId="0" borderId="2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4" applyFont="1"/>
    <xf numFmtId="0" fontId="24" fillId="0" borderId="0" xfId="4" applyFont="1" applyFill="1"/>
    <xf numFmtId="0" fontId="24" fillId="0" borderId="0" xfId="4" applyFont="1" applyAlignment="1">
      <alignment horizontal="center"/>
    </xf>
    <xf numFmtId="0" fontId="22" fillId="0" borderId="0" xfId="4" applyFont="1" applyAlignment="1"/>
    <xf numFmtId="0" fontId="39" fillId="0" borderId="0" xfId="4" applyFont="1" applyFill="1" applyAlignment="1"/>
    <xf numFmtId="0" fontId="26" fillId="0" borderId="0" xfId="4" applyFont="1" applyAlignment="1">
      <alignment horizontal="center"/>
    </xf>
    <xf numFmtId="0" fontId="40" fillId="0" borderId="0" xfId="4" applyFont="1" applyFill="1" applyAlignment="1">
      <alignment wrapText="1"/>
    </xf>
    <xf numFmtId="0" fontId="24" fillId="0" borderId="0" xfId="4" applyNumberFormat="1" applyFont="1" applyAlignment="1">
      <alignment horizontal="center"/>
    </xf>
    <xf numFmtId="0" fontId="24" fillId="0" borderId="0" xfId="4" applyFont="1" applyFill="1" applyAlignment="1">
      <alignment horizontal="center"/>
    </xf>
    <xf numFmtId="0" fontId="11" fillId="0" borderId="0" xfId="4" applyFont="1" applyFill="1" applyBorder="1" applyAlignment="1">
      <alignment vertical="center"/>
    </xf>
    <xf numFmtId="0" fontId="26" fillId="0" borderId="0" xfId="4" applyFont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 applyAlignment="1">
      <alignment horizontal="center"/>
    </xf>
    <xf numFmtId="0" fontId="24" fillId="0" borderId="31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center" vertical="center"/>
    </xf>
    <xf numFmtId="10" fontId="11" fillId="0" borderId="42" xfId="6" applyNumberFormat="1" applyFont="1" applyFill="1" applyBorder="1" applyAlignment="1">
      <alignment horizontal="center" vertical="center"/>
    </xf>
    <xf numFmtId="0" fontId="26" fillId="0" borderId="0" xfId="4" applyFont="1" applyAlignment="1">
      <alignment horizontal="center"/>
    </xf>
    <xf numFmtId="0" fontId="13" fillId="0" borderId="15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32" xfId="3" applyFont="1" applyBorder="1" applyAlignment="1">
      <alignment horizontal="center" vertical="center"/>
    </xf>
    <xf numFmtId="0" fontId="12" fillId="0" borderId="12" xfId="3" applyFont="1" applyBorder="1" applyAlignment="1">
      <alignment horizontal="left" vertical="center" wrapText="1"/>
    </xf>
    <xf numFmtId="0" fontId="12" fillId="0" borderId="13" xfId="3" applyFont="1" applyBorder="1" applyAlignment="1">
      <alignment horizontal="center" vertical="center"/>
    </xf>
    <xf numFmtId="49" fontId="12" fillId="0" borderId="14" xfId="3" applyNumberFormat="1" applyFont="1" applyBorder="1" applyAlignment="1">
      <alignment horizontal="left" vertical="center"/>
    </xf>
    <xf numFmtId="49" fontId="12" fillId="0" borderId="11" xfId="3" applyNumberFormat="1" applyFont="1" applyBorder="1" applyAlignment="1">
      <alignment horizontal="left" vertical="center"/>
    </xf>
    <xf numFmtId="49" fontId="12" fillId="0" borderId="37" xfId="3" applyNumberFormat="1" applyFont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4" applyFont="1" applyAlignment="1">
      <alignment horizontal="center"/>
    </xf>
    <xf numFmtId="0" fontId="27" fillId="0" borderId="0" xfId="4" applyFont="1" applyAlignment="1">
      <alignment horizontal="center"/>
    </xf>
    <xf numFmtId="0" fontId="12" fillId="6" borderId="21" xfId="3" applyFont="1" applyFill="1" applyBorder="1" applyAlignment="1">
      <alignment horizontal="left" vertical="center"/>
    </xf>
    <xf numFmtId="0" fontId="12" fillId="6" borderId="17" xfId="3" applyFont="1" applyFill="1" applyBorder="1" applyAlignment="1">
      <alignment horizontal="center" vertical="center"/>
    </xf>
    <xf numFmtId="0" fontId="12" fillId="6" borderId="22" xfId="3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left" wrapText="1"/>
    </xf>
    <xf numFmtId="0" fontId="11" fillId="5" borderId="39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 wrapText="1"/>
    </xf>
    <xf numFmtId="0" fontId="11" fillId="5" borderId="40" xfId="0" applyFont="1" applyFill="1" applyBorder="1" applyAlignment="1">
      <alignment horizontal="center" wrapText="1"/>
    </xf>
    <xf numFmtId="0" fontId="11" fillId="5" borderId="24" xfId="0" applyFont="1" applyFill="1" applyBorder="1" applyAlignment="1">
      <alignment horizontal="center"/>
    </xf>
    <xf numFmtId="0" fontId="35" fillId="6" borderId="29" xfId="0" applyFont="1" applyFill="1" applyBorder="1" applyAlignment="1">
      <alignment horizontal="left"/>
    </xf>
    <xf numFmtId="0" fontId="35" fillId="6" borderId="10" xfId="0" applyFont="1" applyFill="1" applyBorder="1" applyAlignment="1">
      <alignment horizontal="center"/>
    </xf>
    <xf numFmtId="0" fontId="35" fillId="6" borderId="3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5" borderId="23" xfId="0" applyFont="1" applyFill="1" applyBorder="1" applyAlignment="1"/>
    <xf numFmtId="0" fontId="11" fillId="5" borderId="25" xfId="0" applyFont="1" applyFill="1" applyBorder="1" applyAlignment="1">
      <alignment horizontal="center"/>
    </xf>
    <xf numFmtId="0" fontId="11" fillId="5" borderId="23" xfId="0" applyFont="1" applyFill="1" applyBorder="1" applyAlignment="1">
      <alignment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4" borderId="23" xfId="0" applyFont="1" applyFill="1" applyBorder="1" applyAlignment="1">
      <alignment wrapText="1"/>
    </xf>
    <xf numFmtId="0" fontId="12" fillId="4" borderId="25" xfId="0" applyFont="1" applyFill="1" applyBorder="1" applyAlignment="1">
      <alignment wrapText="1"/>
    </xf>
    <xf numFmtId="0" fontId="26" fillId="5" borderId="24" xfId="4" applyFont="1" applyFill="1" applyBorder="1" applyAlignment="1" applyProtection="1">
      <alignment horizontal="center"/>
      <protection locked="0"/>
    </xf>
    <xf numFmtId="0" fontId="26" fillId="5" borderId="25" xfId="4" applyFont="1" applyFill="1" applyBorder="1" applyAlignment="1" applyProtection="1">
      <alignment horizontal="center"/>
      <protection locked="0"/>
    </xf>
    <xf numFmtId="0" fontId="43" fillId="0" borderId="29" xfId="4" applyFont="1" applyFill="1" applyBorder="1" applyAlignment="1" applyProtection="1">
      <alignment vertical="center"/>
      <protection locked="0"/>
    </xf>
    <xf numFmtId="0" fontId="43" fillId="0" borderId="10" xfId="4" applyFont="1" applyFill="1" applyBorder="1" applyAlignment="1" applyProtection="1">
      <alignment horizontal="center"/>
      <protection locked="0"/>
    </xf>
    <xf numFmtId="0" fontId="43" fillId="0" borderId="41" xfId="4" applyFont="1" applyFill="1" applyBorder="1" applyAlignment="1" applyProtection="1">
      <alignment horizontal="center"/>
      <protection locked="0"/>
    </xf>
    <xf numFmtId="0" fontId="26" fillId="0" borderId="30" xfId="4" applyFont="1" applyFill="1" applyBorder="1" applyAlignment="1" applyProtection="1">
      <alignment horizontal="center"/>
    </xf>
    <xf numFmtId="0" fontId="40" fillId="0" borderId="26" xfId="4" applyFont="1" applyFill="1" applyBorder="1" applyAlignment="1" applyProtection="1">
      <alignment horizontal="left" vertical="center"/>
      <protection locked="0"/>
    </xf>
    <xf numFmtId="1" fontId="40" fillId="0" borderId="27" xfId="4" applyNumberFormat="1" applyFont="1" applyFill="1" applyBorder="1" applyAlignment="1" applyProtection="1">
      <alignment horizontal="center" vertical="center"/>
    </xf>
    <xf numFmtId="1" fontId="40" fillId="0" borderId="28" xfId="4" applyNumberFormat="1" applyFont="1" applyFill="1" applyBorder="1" applyAlignment="1" applyProtection="1">
      <alignment horizontal="center" vertical="center"/>
    </xf>
    <xf numFmtId="0" fontId="22" fillId="0" borderId="0" xfId="4" applyFont="1" applyBorder="1"/>
    <xf numFmtId="0" fontId="22" fillId="0" borderId="0" xfId="4" applyFont="1" applyBorder="1" applyAlignment="1">
      <alignment horizontal="center"/>
    </xf>
    <xf numFmtId="0" fontId="22" fillId="0" borderId="0" xfId="4" applyNumberFormat="1" applyFont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43" fillId="0" borderId="10" xfId="4" applyNumberFormat="1" applyFont="1" applyFill="1" applyBorder="1" applyAlignment="1" applyProtection="1">
      <alignment horizontal="center"/>
      <protection locked="0"/>
    </xf>
    <xf numFmtId="1" fontId="43" fillId="0" borderId="10" xfId="4" applyNumberFormat="1" applyFont="1" applyFill="1" applyBorder="1" applyAlignment="1" applyProtection="1">
      <alignment horizontal="center"/>
      <protection locked="0"/>
    </xf>
    <xf numFmtId="0" fontId="43" fillId="0" borderId="10" xfId="4" applyFont="1" applyFill="1" applyBorder="1" applyAlignment="1" applyProtection="1">
      <alignment horizontal="center" vertical="center"/>
      <protection locked="0"/>
    </xf>
    <xf numFmtId="1" fontId="43" fillId="0" borderId="10" xfId="4" applyNumberFormat="1" applyFont="1" applyFill="1" applyBorder="1" applyAlignment="1" applyProtection="1">
      <alignment horizontal="center" vertical="center"/>
      <protection locked="0"/>
    </xf>
    <xf numFmtId="0" fontId="43" fillId="0" borderId="31" xfId="4" applyFont="1" applyFill="1" applyBorder="1" applyAlignment="1" applyProtection="1">
      <alignment vertical="center"/>
      <protection locked="0"/>
    </xf>
    <xf numFmtId="0" fontId="43" fillId="0" borderId="32" xfId="4" applyFont="1" applyFill="1" applyBorder="1" applyAlignment="1" applyProtection="1">
      <alignment horizontal="center" vertical="center"/>
      <protection locked="0"/>
    </xf>
    <xf numFmtId="1" fontId="43" fillId="0" borderId="32" xfId="4" applyNumberFormat="1" applyFont="1" applyFill="1" applyBorder="1" applyAlignment="1" applyProtection="1">
      <alignment horizontal="center" vertical="center"/>
      <protection locked="0"/>
    </xf>
    <xf numFmtId="0" fontId="35" fillId="0" borderId="27" xfId="0" applyFont="1" applyFill="1" applyBorder="1" applyAlignment="1">
      <alignment horizontal="center" vertical="center"/>
    </xf>
    <xf numFmtId="0" fontId="0" fillId="0" borderId="0" xfId="0" applyNumberFormat="1"/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3" fillId="0" borderId="0" xfId="5" applyFont="1"/>
    <xf numFmtId="0" fontId="21" fillId="0" borderId="0" xfId="4" applyFont="1"/>
    <xf numFmtId="0" fontId="12" fillId="4" borderId="10" xfId="0" applyFont="1" applyFill="1" applyBorder="1" applyAlignment="1">
      <alignment horizontal="center" textRotation="90" wrapText="1"/>
    </xf>
    <xf numFmtId="0" fontId="21" fillId="0" borderId="0" xfId="3" applyFont="1" applyAlignment="1">
      <alignment vertical="top" wrapText="1"/>
    </xf>
    <xf numFmtId="0" fontId="26" fillId="5" borderId="23" xfId="4" applyFont="1" applyFill="1" applyBorder="1" applyAlignment="1" applyProtection="1">
      <alignment horizontal="left" wrapText="1"/>
      <protection locked="0"/>
    </xf>
    <xf numFmtId="0" fontId="44" fillId="0" borderId="0" xfId="7" applyFont="1"/>
    <xf numFmtId="0" fontId="1" fillId="0" borderId="0" xfId="7"/>
    <xf numFmtId="0" fontId="45" fillId="0" borderId="0" xfId="7" applyFont="1" applyAlignment="1">
      <alignment horizontal="center" wrapText="1"/>
    </xf>
    <xf numFmtId="0" fontId="35" fillId="0" borderId="0" xfId="4" applyFont="1"/>
    <xf numFmtId="0" fontId="13" fillId="0" borderId="0" xfId="4" applyFont="1"/>
    <xf numFmtId="0" fontId="11" fillId="0" borderId="0" xfId="3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12" fillId="0" borderId="21" xfId="3" applyFont="1" applyBorder="1" applyAlignment="1">
      <alignment horizontal="left" vertical="center"/>
    </xf>
    <xf numFmtId="0" fontId="13" fillId="0" borderId="17" xfId="3" applyFont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0" fontId="12" fillId="0" borderId="46" xfId="3" applyFont="1" applyBorder="1" applyAlignment="1">
      <alignment horizontal="left" vertical="center" wrapText="1"/>
    </xf>
    <xf numFmtId="0" fontId="12" fillId="0" borderId="47" xfId="3" applyFont="1" applyBorder="1" applyAlignment="1">
      <alignment horizontal="center" vertical="center"/>
    </xf>
    <xf numFmtId="0" fontId="12" fillId="0" borderId="48" xfId="3" applyFont="1" applyBorder="1" applyAlignment="1">
      <alignment horizontal="center" vertical="center"/>
    </xf>
    <xf numFmtId="49" fontId="12" fillId="0" borderId="21" xfId="3" applyNumberFormat="1" applyFont="1" applyBorder="1" applyAlignment="1">
      <alignment horizontal="left" vertical="center"/>
    </xf>
    <xf numFmtId="0" fontId="49" fillId="0" borderId="0" xfId="0" applyFont="1"/>
    <xf numFmtId="0" fontId="24" fillId="0" borderId="50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center" vertical="center"/>
    </xf>
    <xf numFmtId="10" fontId="11" fillId="0" borderId="51" xfId="6" applyNumberFormat="1" applyFont="1" applyFill="1" applyBorder="1" applyAlignment="1">
      <alignment horizontal="center" vertical="center"/>
    </xf>
    <xf numFmtId="0" fontId="11" fillId="5" borderId="49" xfId="0" applyFont="1" applyFill="1" applyBorder="1" applyAlignment="1"/>
    <xf numFmtId="0" fontId="11" fillId="5" borderId="49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right" vertical="center"/>
    </xf>
    <xf numFmtId="0" fontId="12" fillId="0" borderId="52" xfId="3" applyFont="1" applyBorder="1" applyAlignment="1">
      <alignment horizontal="center" vertical="center"/>
    </xf>
    <xf numFmtId="0" fontId="26" fillId="0" borderId="42" xfId="4" applyFont="1" applyFill="1" applyBorder="1" applyAlignment="1" applyProtection="1">
      <alignment horizontal="center" vertical="center"/>
    </xf>
    <xf numFmtId="0" fontId="26" fillId="0" borderId="28" xfId="4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0" xfId="4" applyFont="1" applyAlignment="1">
      <alignment horizontal="center"/>
    </xf>
    <xf numFmtId="0" fontId="43" fillId="0" borderId="32" xfId="4" applyFont="1" applyFill="1" applyBorder="1" applyAlignment="1" applyProtection="1">
      <alignment horizontal="center"/>
      <protection locked="0"/>
    </xf>
    <xf numFmtId="0" fontId="43" fillId="0" borderId="53" xfId="4" applyFont="1" applyFill="1" applyBorder="1" applyAlignment="1" applyProtection="1">
      <alignment horizontal="center"/>
      <protection locked="0"/>
    </xf>
    <xf numFmtId="0" fontId="13" fillId="0" borderId="55" xfId="3" applyFont="1" applyBorder="1" applyAlignment="1">
      <alignment horizontal="center" vertical="center"/>
    </xf>
    <xf numFmtId="49" fontId="12" fillId="0" borderId="54" xfId="3" applyNumberFormat="1" applyFont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3" fontId="15" fillId="0" borderId="24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left" wrapText="1"/>
    </xf>
    <xf numFmtId="0" fontId="11" fillId="5" borderId="24" xfId="0" applyFont="1" applyFill="1" applyBorder="1" applyAlignment="1">
      <alignment horizontal="center" wrapText="1"/>
    </xf>
    <xf numFmtId="0" fontId="11" fillId="5" borderId="25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0" fontId="43" fillId="0" borderId="56" xfId="4" applyFont="1" applyFill="1" applyBorder="1" applyAlignment="1" applyProtection="1">
      <alignment horizontal="center" vertical="center"/>
      <protection locked="0"/>
    </xf>
    <xf numFmtId="1" fontId="43" fillId="0" borderId="56" xfId="4" applyNumberFormat="1" applyFont="1" applyFill="1" applyBorder="1" applyAlignment="1" applyProtection="1">
      <alignment horizontal="center" vertical="center"/>
      <protection locked="0"/>
    </xf>
    <xf numFmtId="0" fontId="43" fillId="0" borderId="15" xfId="4" applyFont="1" applyBorder="1" applyAlignment="1">
      <alignment horizontal="center"/>
    </xf>
    <xf numFmtId="1" fontId="43" fillId="0" borderId="15" xfId="4" applyNumberFormat="1" applyFont="1" applyFill="1" applyBorder="1" applyAlignment="1" applyProtection="1">
      <alignment horizontal="center" vertical="center"/>
      <protection locked="0"/>
    </xf>
    <xf numFmtId="0" fontId="43" fillId="0" borderId="15" xfId="4" applyFont="1" applyFill="1" applyBorder="1" applyAlignment="1" applyProtection="1">
      <alignment horizontal="center" vertical="center"/>
      <protection locked="0"/>
    </xf>
    <xf numFmtId="0" fontId="43" fillId="0" borderId="29" xfId="4" applyFont="1" applyBorder="1"/>
    <xf numFmtId="0" fontId="11" fillId="0" borderId="0" xfId="0" applyFont="1" applyFill="1" applyBorder="1" applyAlignment="1">
      <alignment horizontal="center" vertical="center"/>
    </xf>
    <xf numFmtId="0" fontId="48" fillId="0" borderId="0" xfId="7" applyFont="1" applyAlignment="1">
      <alignment horizontal="center" wrapText="1"/>
    </xf>
    <xf numFmtId="0" fontId="47" fillId="0" borderId="0" xfId="7" applyFont="1" applyAlignment="1">
      <alignment horizontal="justify" vertical="center" wrapText="1"/>
    </xf>
    <xf numFmtId="0" fontId="10" fillId="0" borderId="0" xfId="7" applyFont="1" applyAlignment="1">
      <alignment horizontal="center"/>
    </xf>
    <xf numFmtId="0" fontId="45" fillId="0" borderId="0" xfId="7" applyFont="1" applyAlignment="1">
      <alignment horizontal="center"/>
    </xf>
    <xf numFmtId="0" fontId="46" fillId="0" borderId="0" xfId="7" applyFont="1" applyAlignment="1">
      <alignment horizontal="center"/>
    </xf>
    <xf numFmtId="0" fontId="45" fillId="0" borderId="0" xfId="7" applyFont="1" applyAlignment="1">
      <alignment horizontal="center" wrapText="1"/>
    </xf>
    <xf numFmtId="49" fontId="45" fillId="0" borderId="0" xfId="7" applyNumberFormat="1" applyFont="1" applyAlignment="1">
      <alignment horizontal="center"/>
    </xf>
    <xf numFmtId="0" fontId="20" fillId="5" borderId="43" xfId="3" applyFont="1" applyFill="1" applyBorder="1" applyAlignment="1">
      <alignment horizontal="center"/>
    </xf>
    <xf numFmtId="0" fontId="20" fillId="5" borderId="44" xfId="3" applyFont="1" applyFill="1" applyBorder="1" applyAlignment="1">
      <alignment horizontal="center"/>
    </xf>
    <xf numFmtId="0" fontId="20" fillId="5" borderId="45" xfId="3" applyFont="1" applyFill="1" applyBorder="1" applyAlignment="1">
      <alignment horizontal="center"/>
    </xf>
    <xf numFmtId="0" fontId="39" fillId="0" borderId="0" xfId="3" applyFont="1" applyAlignment="1">
      <alignment horizontal="center"/>
    </xf>
    <xf numFmtId="0" fontId="40" fillId="0" borderId="0" xfId="3" applyFont="1" applyAlignment="1">
      <alignment horizontal="center" wrapText="1"/>
    </xf>
    <xf numFmtId="17" fontId="15" fillId="0" borderId="0" xfId="3" applyNumberFormat="1" applyFont="1" applyAlignment="1">
      <alignment horizontal="center" vertical="center" wrapText="1"/>
    </xf>
    <xf numFmtId="0" fontId="20" fillId="5" borderId="18" xfId="3" applyFont="1" applyFill="1" applyBorder="1" applyAlignment="1">
      <alignment horizontal="center"/>
    </xf>
    <xf numFmtId="0" fontId="20" fillId="5" borderId="19" xfId="3" applyFont="1" applyFill="1" applyBorder="1" applyAlignment="1">
      <alignment horizontal="center"/>
    </xf>
    <xf numFmtId="0" fontId="20" fillId="5" borderId="20" xfId="3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25" fillId="0" borderId="0" xfId="3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5" fillId="0" borderId="5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3" fillId="5" borderId="23" xfId="0" applyFont="1" applyFill="1" applyBorder="1" applyAlignment="1">
      <alignment horizontal="center" vertical="center"/>
    </xf>
    <xf numFmtId="0" fontId="33" fillId="5" borderId="24" xfId="0" applyFont="1" applyFill="1" applyBorder="1" applyAlignment="1">
      <alignment horizontal="center" vertical="center"/>
    </xf>
    <xf numFmtId="0" fontId="33" fillId="5" borderId="2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39" fillId="0" borderId="0" xfId="0" applyFont="1" applyAlignment="1">
      <alignment horizontal="center"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1" fillId="0" borderId="36" xfId="3" applyFont="1" applyBorder="1" applyAlignment="1">
      <alignment vertical="top" wrapText="1"/>
    </xf>
    <xf numFmtId="0" fontId="39" fillId="0" borderId="0" xfId="0" applyFont="1" applyFill="1" applyAlignment="1">
      <alignment horizontal="center"/>
    </xf>
    <xf numFmtId="0" fontId="12" fillId="5" borderId="24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wrapText="1"/>
    </xf>
    <xf numFmtId="0" fontId="12" fillId="5" borderId="23" xfId="0" applyFont="1" applyFill="1" applyBorder="1" applyAlignment="1">
      <alignment horizontal="center" vertical="center" wrapText="1"/>
    </xf>
    <xf numFmtId="0" fontId="13" fillId="0" borderId="36" xfId="3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textRotation="90" wrapText="1"/>
    </xf>
    <xf numFmtId="0" fontId="39" fillId="0" borderId="0" xfId="4" applyFont="1" applyFill="1" applyAlignment="1">
      <alignment horizontal="center"/>
    </xf>
    <xf numFmtId="0" fontId="40" fillId="0" borderId="0" xfId="4" applyFont="1" applyFill="1" applyAlignment="1">
      <alignment horizontal="center" wrapText="1"/>
    </xf>
    <xf numFmtId="0" fontId="21" fillId="0" borderId="36" xfId="3" applyFont="1" applyBorder="1" applyAlignment="1">
      <alignment horizontal="left" vertical="top" wrapText="1"/>
    </xf>
    <xf numFmtId="0" fontId="27" fillId="0" borderId="0" xfId="4" applyFont="1" applyFill="1" applyAlignment="1">
      <alignment horizontal="center"/>
    </xf>
    <xf numFmtId="0" fontId="26" fillId="0" borderId="0" xfId="4" applyFont="1" applyAlignment="1">
      <alignment horizontal="center"/>
    </xf>
  </cellXfs>
  <cellStyles count="8">
    <cellStyle name="Euro" xfId="1"/>
    <cellStyle name="Normal" xfId="0" builtinId="0"/>
    <cellStyle name="Normal 2" xfId="2"/>
    <cellStyle name="Normal 2 2" xfId="4"/>
    <cellStyle name="Normal 3" xfId="3"/>
    <cellStyle name="Normal 3 2" xfId="5"/>
    <cellStyle name="Normal 5 2" xfId="7"/>
    <cellStyle name="Porcentaje" xfId="6" builtinId="5"/>
  </cellStyles>
  <dxfs count="0"/>
  <tableStyles count="0" defaultTableStyle="TableStyleMedium9" defaultPivotStyle="PivotStyleLight16"/>
  <colors>
    <mruColors>
      <color rgb="FF33CCFF"/>
      <color rgb="FF8DB4E2"/>
      <color rgb="FF2F75B5"/>
      <color rgb="FF1F497D"/>
      <color rgb="FF9BC2E6"/>
      <color rgb="FF0099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ES" sz="1100" b="1" i="0" baseline="0">
                <a:solidFill>
                  <a:schemeClr val="tx1"/>
                </a:solidFill>
                <a:effectLst/>
                <a:latin typeface="Gill Sans MT" panose="020B0502020104020203" pitchFamily="34" charset="0"/>
              </a:rPr>
              <a:t>HOMICIDIOS DE MUJERES Y FEMINICIDIOS, SEGÚN TIPO DE ARMA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9807761529808773"/>
          <c:y val="0.15112149532710281"/>
          <c:w val="0.57527352830896139"/>
          <c:h val="0.752694336105183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F497D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236-47D3-A11A-D5457FD6517E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236-47D3-A11A-D5457FD6517E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236-47D3-A11A-D5457FD651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9AC-4512-A35C-319500CD6355}"/>
              </c:ext>
            </c:extLst>
          </c:dPt>
          <c:dLbls>
            <c:dLbl>
              <c:idx val="0"/>
              <c:layout>
                <c:manualLayout>
                  <c:x val="6.8788996312169837E-2"/>
                  <c:y val="-8.93077734442073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36-47D3-A11A-D5457FD6517E}"/>
                </c:ext>
              </c:extLst>
            </c:dLbl>
            <c:dLbl>
              <c:idx val="1"/>
              <c:layout>
                <c:manualLayout>
                  <c:x val="-0.16087355747198276"/>
                  <c:y val="-5.8398222610233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36-47D3-A11A-D5457FD6517E}"/>
                </c:ext>
              </c:extLst>
            </c:dLbl>
            <c:dLbl>
              <c:idx val="2"/>
              <c:layout>
                <c:manualLayout>
                  <c:x val="-8.0452981352014549E-2"/>
                  <c:y val="-1.58964358427159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36-47D3-A11A-D5457FD6517E}"/>
                </c:ext>
              </c:extLst>
            </c:dLbl>
            <c:dLbl>
              <c:idx val="3"/>
              <c:layout>
                <c:manualLayout>
                  <c:x val="-0.20223231914741774"/>
                  <c:y val="5.73780263448377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AC-4512-A35C-319500CD63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ARMAS!$C$8:$F$8</c:f>
              <c:strCache>
                <c:ptCount val="4"/>
                <c:pt idx="0">
                  <c:v>Arma de Fuego</c:v>
                </c:pt>
                <c:pt idx="1">
                  <c:v>Arma Blanca</c:v>
                </c:pt>
                <c:pt idx="2">
                  <c:v>Pendiente</c:v>
                </c:pt>
                <c:pt idx="3">
                  <c:v>Otras</c:v>
                </c:pt>
              </c:strCache>
            </c:strRef>
          </c:cat>
          <c:val>
            <c:numRef>
              <c:f>ARMAS!$C$21:$F$21</c:f>
              <c:numCache>
                <c:formatCode>General</c:formatCode>
                <c:ptCount val="4"/>
                <c:pt idx="0">
                  <c:v>62</c:v>
                </c:pt>
                <c:pt idx="1">
                  <c:v>58</c:v>
                </c:pt>
                <c:pt idx="2">
                  <c:v>11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36-47D3-A11A-D5457FD6517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37924206842565"/>
          <c:y val="0.90160285702781995"/>
          <c:w val="0.61147893355435834"/>
          <c:h val="6.99677852709288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ES" sz="1100" b="1" i="0" baseline="0">
                <a:solidFill>
                  <a:schemeClr val="tx1"/>
                </a:solidFill>
                <a:effectLst/>
              </a:rPr>
              <a:t>HOMICIDIOS DE MUJERES Y FEMINICIDIOS, </a:t>
            </a:r>
            <a:endParaRPr lang="es-ES" sz="11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  <a:latin typeface="Gill Sans MT" panose="020B0502020104020203" pitchFamily="34" charset="0"/>
              </a:defRPr>
            </a:pPr>
            <a:r>
              <a:rPr lang="es-ES" sz="1100" b="1" i="0" baseline="0">
                <a:solidFill>
                  <a:schemeClr val="tx1"/>
                </a:solidFill>
                <a:effectLst/>
              </a:rPr>
              <a:t>SEGÚN HORA DE COMISIÓN</a:t>
            </a:r>
            <a:endParaRPr lang="es-ES" sz="11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4034225721784777"/>
          <c:y val="2.454537333753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0912876845531795"/>
          <c:y val="0.2435484071600055"/>
          <c:w val="0.4143002457543748"/>
          <c:h val="0.678392108569367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F497D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63-4A06-B3D9-7B65453416CF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63-4A06-B3D9-7B65453416CF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163-4A06-B3D9-7B65453416CF}"/>
              </c:ext>
            </c:extLst>
          </c:dPt>
          <c:dLbls>
            <c:dLbl>
              <c:idx val="0"/>
              <c:layout>
                <c:manualLayout>
                  <c:x val="8.5825192903518643E-2"/>
                  <c:y val="-7.88805026314716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63-4A06-B3D9-7B65453416CF}"/>
                </c:ext>
              </c:extLst>
            </c:dLbl>
            <c:dLbl>
              <c:idx val="1"/>
              <c:layout>
                <c:manualLayout>
                  <c:x val="-0.14432627739714354"/>
                  <c:y val="7.57980042797735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63-4A06-B3D9-7B65453416CF}"/>
                </c:ext>
              </c:extLst>
            </c:dLbl>
            <c:dLbl>
              <c:idx val="2"/>
              <c:layout>
                <c:manualLayout>
                  <c:x val="1.1335942474646291E-2"/>
                  <c:y val="-3.07738428431043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63-4A06-B3D9-7B65453416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HORA!$C$10:$E$10</c:f>
              <c:strCache>
                <c:ptCount val="3"/>
                <c:pt idx="0">
                  <c:v>6:00 a.m. - 5:59 p.m.</c:v>
                </c:pt>
                <c:pt idx="1">
                  <c:v>6:00 p.m. - 5:59 p.m.</c:v>
                </c:pt>
                <c:pt idx="2">
                  <c:v>Indeterminados</c:v>
                </c:pt>
              </c:strCache>
            </c:strRef>
          </c:cat>
          <c:val>
            <c:numRef>
              <c:f>HORA!$C$23:$E$23</c:f>
              <c:numCache>
                <c:formatCode>General</c:formatCode>
                <c:ptCount val="3"/>
                <c:pt idx="0">
                  <c:v>56</c:v>
                </c:pt>
                <c:pt idx="1">
                  <c:v>108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63-4A06-B3D9-7B65453416C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74404013107827"/>
          <c:y val="0.92542747322461472"/>
          <c:w val="0.5768136482939632"/>
          <c:h val="7.4572531318953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ES" sz="1000">
                <a:solidFill>
                  <a:schemeClr val="tx1"/>
                </a:solidFill>
                <a:latin typeface="Gill Sans MT" panose="020B0502020104020203" pitchFamily="34" charset="0"/>
              </a:rPr>
              <a:t>HOMICIDIOS DE MUJERES Y FEMINICIDIOS  A NIVEL NACIONAL, </a:t>
            </a:r>
          </a:p>
          <a:p>
            <a:pPr>
              <a:defRPr sz="1000">
                <a:solidFill>
                  <a:schemeClr val="tx1"/>
                </a:solidFill>
                <a:latin typeface="Gill Sans MT" panose="020B0502020104020203" pitchFamily="34" charset="0"/>
              </a:defRPr>
            </a:pPr>
            <a:r>
              <a:rPr lang="es-ES" sz="1000">
                <a:solidFill>
                  <a:schemeClr val="tx1"/>
                </a:solidFill>
                <a:latin typeface="Gill Sans MT" panose="020B0502020104020203" pitchFamily="34" charset="0"/>
              </a:rPr>
              <a:t>SEGÚN LA EDAD DE LA VICTIMA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3702849362720216"/>
          <c:y val="0.2281020268942153"/>
          <c:w val="0.39008542972608184"/>
          <c:h val="0.5730990784742215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A3C-488D-AA0A-4FDFDA91F8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A3C-488D-AA0A-4FDFDA91F805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A3C-488D-AA0A-4FDFDA91F805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A3C-488D-AA0A-4FDFDA91F8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A3C-488D-AA0A-4FDFDA91F80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A3C-488D-AA0A-4FDFDA91F805}"/>
              </c:ext>
            </c:extLst>
          </c:dPt>
          <c:dLbls>
            <c:dLbl>
              <c:idx val="0"/>
              <c:layout>
                <c:manualLayout>
                  <c:x val="3.2306299226146751E-2"/>
                  <c:y val="-5.92237560823261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C-488D-AA0A-4FDFDA91F805}"/>
                </c:ext>
              </c:extLst>
            </c:dLbl>
            <c:dLbl>
              <c:idx val="1"/>
              <c:layout>
                <c:manualLayout>
                  <c:x val="2.6849500028887127E-2"/>
                  <c:y val="2.558110856306435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3C-488D-AA0A-4FDFDA91F805}"/>
                </c:ext>
              </c:extLst>
            </c:dLbl>
            <c:dLbl>
              <c:idx val="2"/>
              <c:layout>
                <c:manualLayout>
                  <c:x val="-7.4056416005423467E-2"/>
                  <c:y val="5.82033882128370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3C-488D-AA0A-4FDFDA91F805}"/>
                </c:ext>
              </c:extLst>
            </c:dLbl>
            <c:dLbl>
              <c:idx val="3"/>
              <c:layout>
                <c:manualLayout>
                  <c:x val="-9.9391020202383412E-2"/>
                  <c:y val="5.59910238697543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3C-488D-AA0A-4FDFDA91F805}"/>
                </c:ext>
              </c:extLst>
            </c:dLbl>
            <c:dLbl>
              <c:idx val="4"/>
              <c:layout>
                <c:manualLayout>
                  <c:x val="-0.1387485761024706"/>
                  <c:y val="-6.11048929359635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3C-488D-AA0A-4FDFDA91F805}"/>
                </c:ext>
              </c:extLst>
            </c:dLbl>
            <c:dLbl>
              <c:idx val="5"/>
              <c:layout>
                <c:manualLayout>
                  <c:x val="9.1007738252696091E-3"/>
                  <c:y val="-5.9234735098876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3C-488D-AA0A-4FDFDA91F8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EDADES!$C$9:$H$9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EDADES!$C$22:$H$22</c:f>
              <c:numCache>
                <c:formatCode>General</c:formatCode>
                <c:ptCount val="6"/>
                <c:pt idx="0">
                  <c:v>15</c:v>
                </c:pt>
                <c:pt idx="1">
                  <c:v>60</c:v>
                </c:pt>
                <c:pt idx="2">
                  <c:v>32</c:v>
                </c:pt>
                <c:pt idx="3">
                  <c:v>40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3C-488D-AA0A-4FDFDA91F80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72322274148719"/>
          <c:y val="0.92924298158790186"/>
          <c:w val="0.78859508540813839"/>
          <c:h val="4.221417913755152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ES" sz="1000">
                <a:solidFill>
                  <a:schemeClr val="tx1"/>
                </a:solidFill>
                <a:latin typeface="Gill Sans MT" panose="020B0502020104020203" pitchFamily="34" charset="0"/>
              </a:rPr>
              <a:t>HOMICIDIOS DE MUJERES Y FEMINICIDIOS  A NIVEL NACIONAL, </a:t>
            </a:r>
          </a:p>
          <a:p>
            <a:pPr>
              <a:defRPr sz="1000">
                <a:solidFill>
                  <a:schemeClr val="tx1"/>
                </a:solidFill>
                <a:latin typeface="Gill Sans MT" panose="020B0502020104020203" pitchFamily="34" charset="0"/>
              </a:defRPr>
            </a:pPr>
            <a:r>
              <a:rPr lang="es-ES" sz="1000">
                <a:solidFill>
                  <a:schemeClr val="tx1"/>
                </a:solidFill>
                <a:latin typeface="Gill Sans MT" panose="020B0502020104020203" pitchFamily="34" charset="0"/>
              </a:rPr>
              <a:t>SEGÚN EL DÍA DE OCURRENCIA</a:t>
            </a:r>
          </a:p>
        </c:rich>
      </c:tx>
      <c:layout>
        <c:manualLayout>
          <c:xMode val="edge"/>
          <c:yMode val="edge"/>
          <c:x val="0.13609903996971684"/>
          <c:y val="2.6688810364052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4760093709342604"/>
          <c:y val="0.1780105062080144"/>
          <c:w val="0.42605309937278757"/>
          <c:h val="0.51592697761303952"/>
        </c:manualLayout>
      </c:layout>
      <c:pieChart>
        <c:varyColors val="1"/>
        <c:ser>
          <c:idx val="0"/>
          <c:order val="0"/>
          <c:tx>
            <c:strRef>
              <c:f>DIAS!$C$9:$I$9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F3D-48AB-8895-EE463D03DF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F3D-48AB-8895-EE463D03DF94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F3D-48AB-8895-EE463D03DF94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F3D-48AB-8895-EE463D03DF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F3D-48AB-8895-EE463D03DF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F3D-48AB-8895-EE463D03DF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F3D-48AB-8895-EE463D03DF94}"/>
              </c:ext>
            </c:extLst>
          </c:dPt>
          <c:dLbls>
            <c:dLbl>
              <c:idx val="0"/>
              <c:layout>
                <c:manualLayout>
                  <c:x val="8.7491505245032158E-2"/>
                  <c:y val="-6.17136401929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3D-48AB-8895-EE463D03DF94}"/>
                </c:ext>
              </c:extLst>
            </c:dLbl>
            <c:dLbl>
              <c:idx val="1"/>
              <c:layout>
                <c:manualLayout>
                  <c:x val="0.11715177252962307"/>
                  <c:y val="-9.891309696687023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3D-48AB-8895-EE463D03DF94}"/>
                </c:ext>
              </c:extLst>
            </c:dLbl>
            <c:dLbl>
              <c:idx val="2"/>
              <c:layout>
                <c:manualLayout>
                  <c:x val="2.7647233903397316E-2"/>
                  <c:y val="3.19350183378984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3D-48AB-8895-EE463D03DF94}"/>
                </c:ext>
              </c:extLst>
            </c:dLbl>
            <c:dLbl>
              <c:idx val="3"/>
              <c:layout>
                <c:manualLayout>
                  <c:x val="-3.9308219680934562E-3"/>
                  <c:y val="4.04574799353571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3D-48AB-8895-EE463D03DF94}"/>
                </c:ext>
              </c:extLst>
            </c:dLbl>
            <c:dLbl>
              <c:idx val="4"/>
              <c:layout>
                <c:manualLayout>
                  <c:x val="-8.331689178111959E-2"/>
                  <c:y val="3.50188196459310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3D-48AB-8895-EE463D03DF94}"/>
                </c:ext>
              </c:extLst>
            </c:dLbl>
            <c:dLbl>
              <c:idx val="5"/>
              <c:layout>
                <c:manualLayout>
                  <c:x val="-0.13819641023151721"/>
                  <c:y val="-2.18864734398964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3D-48AB-8895-EE463D03DF94}"/>
                </c:ext>
              </c:extLst>
            </c:dLbl>
            <c:dLbl>
              <c:idx val="6"/>
              <c:layout>
                <c:manualLayout>
                  <c:x val="-0.15709724003494982"/>
                  <c:y val="-8.14466579579538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3D-48AB-8895-EE463D03DF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DIAS!$C$9:$I$9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DIAS!$C$22:$I$22</c:f>
              <c:numCache>
                <c:formatCode>General</c:formatCode>
                <c:ptCount val="7"/>
                <c:pt idx="0">
                  <c:v>34</c:v>
                </c:pt>
                <c:pt idx="1">
                  <c:v>20</c:v>
                </c:pt>
                <c:pt idx="2">
                  <c:v>15</c:v>
                </c:pt>
                <c:pt idx="3">
                  <c:v>16</c:v>
                </c:pt>
                <c:pt idx="4">
                  <c:v>12</c:v>
                </c:pt>
                <c:pt idx="5">
                  <c:v>41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3D-48AB-8895-EE463D03DF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397285890841974"/>
          <c:y val="0.86128443635317842"/>
          <c:w val="0.69948533804537627"/>
          <c:h val="5.897133105776011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746298</xdr:colOff>
      <xdr:row>0</xdr:row>
      <xdr:rowOff>53423</xdr:rowOff>
    </xdr:from>
    <xdr:to>
      <xdr:col>4</xdr:col>
      <xdr:colOff>679063</xdr:colOff>
      <xdr:row>8</xdr:row>
      <xdr:rowOff>157077</xdr:rowOff>
    </xdr:to>
    <xdr:pic>
      <xdr:nvPicPr>
        <xdr:cNvPr id="2" name="Imagen 1" descr="C:\Users\jonathan.munoz\Desktop\BAUL\Trabajos PGR LAPTOP\logo.jfif">
          <a:extLst>
            <a:ext uri="{FF2B5EF4-FFF2-40B4-BE49-F238E27FC236}">
              <a16:creationId xmlns:a16="http://schemas.microsoft.com/office/drawing/2014/main" id="{37BDBFA9-9491-4B7A-B2D7-ECE9346F76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523" y="53423"/>
          <a:ext cx="1456765" cy="1399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77057" name="Picture 1">
          <a:extLst>
            <a:ext uri="{FF2B5EF4-FFF2-40B4-BE49-F238E27FC236}">
              <a16:creationId xmlns:a16="http://schemas.microsoft.com/office/drawing/2014/main" id="{00000000-0008-0000-0900-0000617A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82120</xdr:colOff>
      <xdr:row>0</xdr:row>
      <xdr:rowOff>0</xdr:rowOff>
    </xdr:from>
    <xdr:to>
      <xdr:col>17</xdr:col>
      <xdr:colOff>304800</xdr:colOff>
      <xdr:row>3</xdr:row>
      <xdr:rowOff>57149</xdr:rowOff>
    </xdr:to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8320" y="0"/>
          <a:ext cx="3499280" cy="742949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10</xdr:col>
      <xdr:colOff>704850</xdr:colOff>
      <xdr:row>4</xdr:row>
      <xdr:rowOff>9525</xdr:rowOff>
    </xdr:to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25" y="0"/>
          <a:ext cx="3257550" cy="923925"/>
        </a:xfrm>
        <a:prstGeom prst="rect">
          <a:avLst/>
        </a:prstGeom>
        <a:noFill/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0</xdr:rowOff>
    </xdr:from>
    <xdr:to>
      <xdr:col>10</xdr:col>
      <xdr:colOff>714375</xdr:colOff>
      <xdr:row>4</xdr:row>
      <xdr:rowOff>8282</xdr:rowOff>
    </xdr:to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19450" y="0"/>
          <a:ext cx="3505200" cy="922682"/>
        </a:xfrm>
        <a:prstGeom prst="rect">
          <a:avLst/>
        </a:prstGeom>
        <a:noFill/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228601</xdr:colOff>
      <xdr:row>0</xdr:row>
      <xdr:rowOff>28575</xdr:rowOff>
    </xdr:from>
    <xdr:to>
      <xdr:col>11</xdr:col>
      <xdr:colOff>28575</xdr:colOff>
      <xdr:row>4</xdr:row>
      <xdr:rowOff>28575</xdr:rowOff>
    </xdr:to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4226" y="28575"/>
          <a:ext cx="3400424" cy="9144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345098</xdr:colOff>
      <xdr:row>0</xdr:row>
      <xdr:rowOff>0</xdr:rowOff>
    </xdr:from>
    <xdr:to>
      <xdr:col>11</xdr:col>
      <xdr:colOff>466725</xdr:colOff>
      <xdr:row>3</xdr:row>
      <xdr:rowOff>80596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E022F549-D3DE-4073-B599-DC408EF9C7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21598" y="0"/>
          <a:ext cx="3074377" cy="766396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0</xdr:rowOff>
    </xdr:from>
    <xdr:to>
      <xdr:col>14</xdr:col>
      <xdr:colOff>57150</xdr:colOff>
      <xdr:row>4</xdr:row>
      <xdr:rowOff>9525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6225" y="0"/>
          <a:ext cx="3248025" cy="92392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12</xdr:col>
      <xdr:colOff>417634</xdr:colOff>
      <xdr:row>4</xdr:row>
      <xdr:rowOff>7327</xdr:rowOff>
    </xdr:to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81275" y="0"/>
          <a:ext cx="3397494" cy="91586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9525"/>
          <a:ext cx="619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23</xdr:row>
      <xdr:rowOff>95249</xdr:rowOff>
    </xdr:from>
    <xdr:to>
      <xdr:col>7</xdr:col>
      <xdr:colOff>133350</xdr:colOff>
      <xdr:row>47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904875</xdr:colOff>
      <xdr:row>0</xdr:row>
      <xdr:rowOff>0</xdr:rowOff>
    </xdr:from>
    <xdr:to>
      <xdr:col>5</xdr:col>
      <xdr:colOff>476250</xdr:colOff>
      <xdr:row>4</xdr:row>
      <xdr:rowOff>0</xdr:rowOff>
    </xdr:to>
    <xdr:pic>
      <xdr:nvPicPr>
        <xdr:cNvPr id="8" name="image2.png" title="Image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85975" y="0"/>
          <a:ext cx="3152775" cy="91440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</xdr:rowOff>
    </xdr:from>
    <xdr:to>
      <xdr:col>5</xdr:col>
      <xdr:colOff>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25</xdr:row>
      <xdr:rowOff>9526</xdr:rowOff>
    </xdr:from>
    <xdr:to>
      <xdr:col>6</xdr:col>
      <xdr:colOff>666750</xdr:colOff>
      <xdr:row>46</xdr:row>
      <xdr:rowOff>28576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914400</xdr:colOff>
      <xdr:row>0</xdr:row>
      <xdr:rowOff>0</xdr:rowOff>
    </xdr:from>
    <xdr:to>
      <xdr:col>4</xdr:col>
      <xdr:colOff>971550</xdr:colOff>
      <xdr:row>4</xdr:row>
      <xdr:rowOff>0</xdr:rowOff>
    </xdr:to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71625" y="0"/>
          <a:ext cx="3638550" cy="91440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9525</xdr:rowOff>
    </xdr:from>
    <xdr:to>
      <xdr:col>8</xdr:col>
      <xdr:colOff>28575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52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23</xdr:row>
      <xdr:rowOff>180976</xdr:rowOff>
    </xdr:from>
    <xdr:to>
      <xdr:col>8</xdr:col>
      <xdr:colOff>561975</xdr:colOff>
      <xdr:row>46</xdr:row>
      <xdr:rowOff>123826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238124</xdr:colOff>
      <xdr:row>0</xdr:row>
      <xdr:rowOff>57151</xdr:rowOff>
    </xdr:from>
    <xdr:to>
      <xdr:col>6</xdr:col>
      <xdr:colOff>647699</xdr:colOff>
      <xdr:row>3</xdr:row>
      <xdr:rowOff>209551</xdr:rowOff>
    </xdr:to>
    <xdr:pic>
      <xdr:nvPicPr>
        <xdr:cNvPr id="7" name="image2.png" title="Image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33574" y="57151"/>
          <a:ext cx="2867025" cy="8382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</xdr:colOff>
      <xdr:row>23</xdr:row>
      <xdr:rowOff>52387</xdr:rowOff>
    </xdr:from>
    <xdr:to>
      <xdr:col>9</xdr:col>
      <xdr:colOff>647700</xdr:colOff>
      <xdr:row>48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523873</xdr:colOff>
      <xdr:row>0</xdr:row>
      <xdr:rowOff>0</xdr:rowOff>
    </xdr:from>
    <xdr:to>
      <xdr:col>8</xdr:col>
      <xdr:colOff>152399</xdr:colOff>
      <xdr:row>4</xdr:row>
      <xdr:rowOff>57150</xdr:rowOff>
    </xdr:to>
    <xdr:pic>
      <xdr:nvPicPr>
        <xdr:cNvPr id="6" name="image2.png" title="Image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47798" y="0"/>
          <a:ext cx="3314701" cy="9715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6" y="131990"/>
          <a:ext cx="609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341243</xdr:colOff>
      <xdr:row>0</xdr:row>
      <xdr:rowOff>0</xdr:rowOff>
    </xdr:from>
    <xdr:to>
      <xdr:col>4</xdr:col>
      <xdr:colOff>523461</xdr:colOff>
      <xdr:row>3</xdr:row>
      <xdr:rowOff>223631</xdr:rowOff>
    </xdr:to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89018" y="0"/>
          <a:ext cx="3287368" cy="909431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45"/>
  <sheetViews>
    <sheetView topLeftCell="A16" zoomScale="70" zoomScaleNormal="70" workbookViewId="0">
      <selection activeCell="A34" sqref="A34:I35"/>
    </sheetView>
  </sheetViews>
  <sheetFormatPr baseColWidth="10" defaultRowHeight="12.75"/>
  <cols>
    <col min="1" max="1" width="10.42578125" style="176" customWidth="1"/>
    <col min="2" max="2" width="10.85546875" style="176" customWidth="1"/>
    <col min="3" max="6" width="11.42578125" style="176"/>
    <col min="7" max="7" width="4.5703125" style="176" customWidth="1"/>
    <col min="8" max="8" width="4.85546875" style="176" customWidth="1"/>
    <col min="9" max="9" width="9.28515625" style="176" customWidth="1"/>
    <col min="10" max="16384" width="11.42578125" style="176"/>
  </cols>
  <sheetData>
    <row r="10" spans="1:10" ht="20.25">
      <c r="A10" s="230" t="s">
        <v>95</v>
      </c>
      <c r="B10" s="230"/>
      <c r="C10" s="230"/>
      <c r="D10" s="230"/>
      <c r="E10" s="230"/>
      <c r="F10" s="230"/>
      <c r="G10" s="230"/>
      <c r="H10" s="230"/>
      <c r="I10" s="230"/>
      <c r="J10" s="175"/>
    </row>
    <row r="11" spans="1:10" ht="22.5">
      <c r="A11" s="231" t="s">
        <v>96</v>
      </c>
      <c r="B11" s="231"/>
      <c r="C11" s="231"/>
      <c r="D11" s="231"/>
      <c r="E11" s="231"/>
      <c r="F11" s="231"/>
      <c r="G11" s="231"/>
      <c r="H11" s="231"/>
      <c r="I11" s="231"/>
      <c r="J11" s="175"/>
    </row>
    <row r="12" spans="1:10">
      <c r="A12" s="175"/>
      <c r="B12" s="175"/>
      <c r="C12" s="175"/>
      <c r="D12" s="175"/>
      <c r="E12" s="175"/>
      <c r="F12" s="175"/>
      <c r="G12" s="175"/>
      <c r="H12" s="175"/>
      <c r="I12" s="175"/>
      <c r="J12" s="175"/>
    </row>
    <row r="13" spans="1:10">
      <c r="A13" s="175"/>
      <c r="B13" s="175"/>
      <c r="C13" s="175"/>
      <c r="D13" s="175"/>
      <c r="E13" s="175"/>
      <c r="F13" s="175"/>
      <c r="G13" s="175"/>
      <c r="H13" s="175"/>
      <c r="I13" s="175"/>
      <c r="J13" s="175"/>
    </row>
    <row r="14" spans="1:10">
      <c r="A14" s="175"/>
      <c r="B14" s="175"/>
      <c r="C14" s="175"/>
      <c r="D14" s="175"/>
      <c r="E14" s="175"/>
      <c r="F14" s="175"/>
      <c r="G14" s="175"/>
      <c r="H14" s="175"/>
      <c r="I14" s="175"/>
      <c r="J14" s="175"/>
    </row>
    <row r="15" spans="1:10" ht="27">
      <c r="A15" s="232" t="s">
        <v>205</v>
      </c>
      <c r="B15" s="232"/>
      <c r="C15" s="232"/>
      <c r="D15" s="232"/>
      <c r="E15" s="232"/>
      <c r="F15" s="232"/>
      <c r="G15" s="232"/>
      <c r="H15" s="232"/>
      <c r="I15" s="232"/>
      <c r="J15" s="175"/>
    </row>
    <row r="16" spans="1:10">
      <c r="A16" s="175"/>
      <c r="B16" s="175"/>
      <c r="C16" s="175"/>
      <c r="D16" s="175"/>
      <c r="E16" s="175"/>
      <c r="F16" s="175"/>
      <c r="G16" s="175"/>
      <c r="H16" s="175"/>
      <c r="I16" s="175"/>
      <c r="J16" s="175"/>
    </row>
    <row r="17" spans="1:10">
      <c r="A17" s="175"/>
      <c r="B17" s="175"/>
      <c r="C17" s="175"/>
      <c r="D17" s="175"/>
      <c r="E17" s="175"/>
      <c r="F17" s="175"/>
      <c r="G17" s="175"/>
      <c r="H17" s="175"/>
      <c r="I17" s="175"/>
      <c r="J17" s="175"/>
    </row>
    <row r="18" spans="1:10">
      <c r="A18" s="175"/>
      <c r="B18" s="175"/>
      <c r="C18" s="175"/>
      <c r="D18" s="175"/>
      <c r="E18" s="175"/>
      <c r="F18" s="175"/>
      <c r="G18" s="175"/>
      <c r="H18" s="175"/>
      <c r="I18" s="175"/>
      <c r="J18" s="175"/>
    </row>
    <row r="19" spans="1:10" ht="66" customHeight="1">
      <c r="A19" s="233" t="s">
        <v>137</v>
      </c>
      <c r="B19" s="233"/>
      <c r="C19" s="233"/>
      <c r="D19" s="233"/>
      <c r="E19" s="233"/>
      <c r="F19" s="233"/>
      <c r="G19" s="233"/>
      <c r="H19" s="233"/>
      <c r="I19" s="233"/>
      <c r="J19" s="175"/>
    </row>
    <row r="20" spans="1:10" ht="13.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5"/>
    </row>
    <row r="21" spans="1:10" ht="24" customHeight="1">
      <c r="A21" s="175"/>
      <c r="B21" s="234" t="s">
        <v>239</v>
      </c>
      <c r="C21" s="234"/>
      <c r="D21" s="234"/>
      <c r="E21" s="234"/>
      <c r="F21" s="234"/>
      <c r="G21" s="234"/>
      <c r="H21" s="234"/>
      <c r="I21" s="175"/>
      <c r="J21" s="175"/>
    </row>
    <row r="22" spans="1:10">
      <c r="A22" s="175"/>
      <c r="B22" s="175"/>
      <c r="C22" s="175"/>
      <c r="D22" s="175"/>
      <c r="E22" s="175"/>
      <c r="F22" s="175"/>
      <c r="G22" s="175"/>
      <c r="H22" s="175"/>
      <c r="I22" s="175"/>
      <c r="J22" s="175"/>
    </row>
    <row r="23" spans="1:10" ht="27">
      <c r="A23" s="232"/>
      <c r="B23" s="232"/>
      <c r="C23" s="232"/>
      <c r="D23" s="232"/>
      <c r="E23" s="232"/>
      <c r="F23" s="232"/>
      <c r="G23" s="232"/>
      <c r="H23" s="232"/>
      <c r="I23" s="232"/>
      <c r="J23" s="175"/>
    </row>
    <row r="24" spans="1:10">
      <c r="A24" s="175"/>
      <c r="B24" s="175"/>
      <c r="C24" s="175"/>
      <c r="D24" s="175"/>
      <c r="E24" s="175"/>
      <c r="F24" s="175"/>
      <c r="G24" s="175"/>
      <c r="H24" s="175"/>
      <c r="I24" s="175"/>
      <c r="J24" s="175"/>
    </row>
    <row r="25" spans="1:10" ht="15" customHeight="1">
      <c r="A25" s="229" t="s">
        <v>155</v>
      </c>
      <c r="B25" s="229"/>
      <c r="C25" s="229"/>
      <c r="D25" s="229"/>
      <c r="E25" s="229"/>
      <c r="F25" s="229"/>
      <c r="G25" s="229"/>
      <c r="H25" s="229"/>
      <c r="I25" s="229"/>
      <c r="J25" s="175"/>
    </row>
    <row r="26" spans="1:10" ht="12.75" customHeight="1">
      <c r="A26" s="229"/>
      <c r="B26" s="229"/>
      <c r="C26" s="229"/>
      <c r="D26" s="229"/>
      <c r="E26" s="229"/>
      <c r="F26" s="229"/>
      <c r="G26" s="229"/>
      <c r="H26" s="229"/>
      <c r="I26" s="229"/>
      <c r="J26" s="175"/>
    </row>
    <row r="27" spans="1:10" ht="12.75" customHeight="1">
      <c r="A27" s="229"/>
      <c r="B27" s="229"/>
      <c r="C27" s="229"/>
      <c r="D27" s="229"/>
      <c r="E27" s="229"/>
      <c r="F27" s="229"/>
      <c r="G27" s="229"/>
      <c r="H27" s="229"/>
      <c r="I27" s="229"/>
      <c r="J27" s="175"/>
    </row>
    <row r="28" spans="1:10" ht="55.5" customHeight="1">
      <c r="A28" s="229"/>
      <c r="B28" s="229"/>
      <c r="C28" s="229"/>
      <c r="D28" s="229"/>
      <c r="E28" s="229"/>
      <c r="F28" s="229"/>
      <c r="G28" s="229"/>
      <c r="H28" s="229"/>
      <c r="I28" s="229"/>
      <c r="J28" s="175"/>
    </row>
    <row r="29" spans="1:10">
      <c r="A29" s="175"/>
      <c r="B29" s="175"/>
      <c r="C29" s="175"/>
      <c r="D29" s="175"/>
      <c r="E29" s="175"/>
      <c r="F29" s="175"/>
      <c r="G29" s="175"/>
      <c r="H29" s="175"/>
      <c r="I29" s="175"/>
      <c r="J29" s="175"/>
    </row>
    <row r="30" spans="1:10">
      <c r="A30" s="175"/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0">
      <c r="A31" s="175"/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10">
      <c r="A32" s="175"/>
      <c r="B32" s="175"/>
      <c r="C32" s="175"/>
      <c r="D32" s="175"/>
      <c r="E32" s="175"/>
      <c r="F32" s="175"/>
      <c r="G32" s="175"/>
      <c r="H32" s="175"/>
      <c r="I32" s="175"/>
      <c r="J32" s="175"/>
    </row>
    <row r="33" spans="1:10">
      <c r="A33" s="175"/>
      <c r="B33" s="175"/>
      <c r="C33" s="175"/>
      <c r="D33" s="175"/>
      <c r="E33" s="175"/>
      <c r="F33" s="175"/>
      <c r="G33" s="175"/>
      <c r="H33" s="175"/>
      <c r="I33" s="175"/>
      <c r="J33" s="175"/>
    </row>
    <row r="34" spans="1:10" ht="17.25" customHeight="1">
      <c r="A34" s="228" t="s">
        <v>113</v>
      </c>
      <c r="B34" s="228"/>
      <c r="C34" s="228"/>
      <c r="D34" s="228"/>
      <c r="E34" s="228"/>
      <c r="F34" s="228"/>
      <c r="G34" s="228"/>
      <c r="H34" s="228"/>
      <c r="I34" s="228"/>
      <c r="J34" s="175"/>
    </row>
    <row r="35" spans="1:10" ht="45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175"/>
    </row>
    <row r="36" spans="1:10">
      <c r="A36" s="175"/>
      <c r="B36" s="175"/>
      <c r="C36" s="175"/>
      <c r="D36" s="175"/>
      <c r="E36" s="175"/>
      <c r="F36" s="175"/>
      <c r="G36" s="175"/>
      <c r="H36" s="175"/>
      <c r="I36" s="175"/>
      <c r="J36" s="175"/>
    </row>
    <row r="37" spans="1:10">
      <c r="A37" s="175"/>
      <c r="B37" s="175"/>
      <c r="C37" s="175"/>
      <c r="D37" s="175"/>
      <c r="E37" s="175"/>
      <c r="F37" s="175"/>
      <c r="G37" s="175"/>
      <c r="H37" s="175"/>
      <c r="I37" s="175"/>
      <c r="J37" s="175"/>
    </row>
    <row r="38" spans="1:10">
      <c r="A38" s="175"/>
      <c r="B38" s="175"/>
      <c r="C38" s="175"/>
      <c r="D38" s="175"/>
      <c r="E38" s="175"/>
      <c r="F38" s="175"/>
      <c r="G38" s="175"/>
      <c r="H38" s="175"/>
      <c r="I38" s="175"/>
      <c r="J38" s="175"/>
    </row>
    <row r="39" spans="1:10">
      <c r="A39" s="175"/>
      <c r="B39" s="175"/>
      <c r="C39" s="175"/>
      <c r="D39" s="175"/>
      <c r="E39" s="175"/>
      <c r="F39" s="175"/>
      <c r="G39" s="175"/>
      <c r="H39" s="175"/>
      <c r="I39" s="175"/>
      <c r="J39" s="175"/>
    </row>
    <row r="40" spans="1:10">
      <c r="A40" s="175"/>
      <c r="B40" s="175"/>
      <c r="C40" s="175"/>
      <c r="D40" s="175"/>
      <c r="E40" s="175"/>
      <c r="F40" s="175"/>
      <c r="G40" s="175"/>
      <c r="H40" s="175"/>
      <c r="I40" s="175"/>
      <c r="J40" s="175"/>
    </row>
    <row r="41" spans="1:10">
      <c r="A41" s="175"/>
      <c r="B41" s="175"/>
      <c r="C41" s="175"/>
      <c r="D41" s="175"/>
      <c r="E41" s="175"/>
      <c r="F41" s="175"/>
      <c r="G41" s="175"/>
      <c r="H41" s="175"/>
      <c r="I41" s="175"/>
      <c r="J41" s="175"/>
    </row>
    <row r="42" spans="1:10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>
      <c r="A43" s="175"/>
      <c r="B43" s="175"/>
      <c r="C43" s="175"/>
      <c r="D43" s="175"/>
      <c r="E43" s="175"/>
      <c r="F43" s="175"/>
      <c r="G43" s="175"/>
      <c r="H43" s="175"/>
      <c r="I43" s="175"/>
      <c r="J43" s="175"/>
    </row>
    <row r="44" spans="1:10">
      <c r="A44" s="175"/>
      <c r="B44" s="175"/>
      <c r="C44" s="175"/>
      <c r="D44" s="175"/>
      <c r="E44" s="175"/>
      <c r="F44" s="175"/>
      <c r="G44" s="175"/>
      <c r="H44" s="175"/>
      <c r="I44" s="175"/>
      <c r="J44" s="175"/>
    </row>
    <row r="45" spans="1:10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</sheetData>
  <mergeCells count="8">
    <mergeCell ref="A34:I35"/>
    <mergeCell ref="A25:I28"/>
    <mergeCell ref="A10:I10"/>
    <mergeCell ref="A11:I11"/>
    <mergeCell ref="A15:I15"/>
    <mergeCell ref="A19:I19"/>
    <mergeCell ref="B21:H21"/>
    <mergeCell ref="A23:I2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topLeftCell="A4" workbookViewId="0">
      <selection activeCell="J7" sqref="J7"/>
    </sheetView>
  </sheetViews>
  <sheetFormatPr baseColWidth="10" defaultColWidth="11.42578125" defaultRowHeight="12.75"/>
  <cols>
    <col min="1" max="1" width="3.42578125" customWidth="1"/>
    <col min="2" max="2" width="7.28515625" customWidth="1"/>
    <col min="3" max="3" width="31.28515625" customWidth="1"/>
    <col min="4" max="4" width="18.42578125" style="1" customWidth="1"/>
    <col min="5" max="5" width="18.85546875" style="1" customWidth="1"/>
    <col min="6" max="6" width="7.85546875" customWidth="1"/>
    <col min="8" max="8" width="6.140625" customWidth="1"/>
  </cols>
  <sheetData>
    <row r="1" spans="2:8" ht="18" customHeight="1"/>
    <row r="2" spans="2:8" ht="18" customHeight="1"/>
    <row r="3" spans="2:8" ht="18" customHeight="1"/>
    <row r="4" spans="2:8" ht="18" customHeight="1"/>
    <row r="5" spans="2:8" ht="21.75">
      <c r="C5" s="261" t="str">
        <f>Descripcion!A2</f>
        <v>DEPARTAMENTO DE ESTADÍSTICAS</v>
      </c>
      <c r="D5" s="261"/>
      <c r="E5" s="261"/>
      <c r="F5" s="37"/>
      <c r="G5" s="37"/>
    </row>
    <row r="6" spans="2:8" ht="15" customHeight="1">
      <c r="C6" s="202"/>
      <c r="D6" s="202"/>
      <c r="E6" s="202"/>
      <c r="F6" s="37"/>
      <c r="G6" s="37"/>
    </row>
    <row r="7" spans="2:8" s="4" customFormat="1" ht="41.25" customHeight="1">
      <c r="B7" s="255" t="s">
        <v>248</v>
      </c>
      <c r="C7" s="255"/>
      <c r="D7" s="255"/>
      <c r="E7" s="255"/>
      <c r="F7" s="255"/>
      <c r="G7" s="142"/>
      <c r="H7" s="142"/>
    </row>
    <row r="8" spans="2:8" ht="15">
      <c r="C8" s="36"/>
      <c r="D8" s="74"/>
      <c r="E8" s="74"/>
      <c r="F8" s="36"/>
      <c r="G8" s="36"/>
    </row>
    <row r="9" spans="2:8" ht="15.75" thickBot="1">
      <c r="C9" s="36"/>
      <c r="D9" s="74"/>
      <c r="E9" s="74"/>
      <c r="F9" s="36"/>
      <c r="G9" s="36"/>
    </row>
    <row r="10" spans="2:8" ht="18.75" customHeight="1" thickBot="1">
      <c r="C10" s="193" t="s">
        <v>66</v>
      </c>
      <c r="D10" s="194" t="s">
        <v>0</v>
      </c>
      <c r="E10" s="194" t="s">
        <v>85</v>
      </c>
      <c r="F10" s="36"/>
      <c r="G10" s="36"/>
    </row>
    <row r="11" spans="2:8" s="1" customFormat="1" ht="20.100000000000001" customHeight="1">
      <c r="C11" s="190" t="s">
        <v>57</v>
      </c>
      <c r="D11" s="191">
        <v>139</v>
      </c>
      <c r="E11" s="192">
        <f t="shared" ref="E11:E19" si="0">D11/$D$20</f>
        <v>0.84242424242424241</v>
      </c>
      <c r="F11" s="42"/>
      <c r="G11" s="42"/>
    </row>
    <row r="12" spans="2:8" s="1" customFormat="1" ht="20.100000000000001" hidden="1" customHeight="1">
      <c r="C12" s="75" t="s">
        <v>88</v>
      </c>
      <c r="D12" s="77"/>
      <c r="E12" s="83">
        <f t="shared" si="0"/>
        <v>0</v>
      </c>
      <c r="F12" s="42"/>
      <c r="G12" s="42"/>
    </row>
    <row r="13" spans="2:8" s="1" customFormat="1" ht="20.100000000000001" customHeight="1">
      <c r="C13" s="75" t="s">
        <v>56</v>
      </c>
      <c r="D13" s="77">
        <v>25</v>
      </c>
      <c r="E13" s="83">
        <f t="shared" si="0"/>
        <v>0.15151515151515152</v>
      </c>
      <c r="F13" s="42"/>
      <c r="G13" s="42"/>
    </row>
    <row r="14" spans="2:8" s="1" customFormat="1" ht="20.100000000000001" customHeight="1">
      <c r="C14" s="75" t="s">
        <v>111</v>
      </c>
      <c r="D14" s="77">
        <v>1</v>
      </c>
      <c r="E14" s="83">
        <f t="shared" si="0"/>
        <v>6.0606060606060606E-3</v>
      </c>
      <c r="F14" s="42"/>
      <c r="G14" s="42"/>
    </row>
    <row r="15" spans="2:8" s="1" customFormat="1" ht="20.100000000000001" hidden="1" customHeight="1">
      <c r="C15" s="75" t="s">
        <v>84</v>
      </c>
      <c r="D15" s="77"/>
      <c r="E15" s="83">
        <f t="shared" si="0"/>
        <v>0</v>
      </c>
      <c r="F15" s="42"/>
      <c r="G15" s="42"/>
    </row>
    <row r="16" spans="2:8" s="1" customFormat="1" ht="20.100000000000001" hidden="1" customHeight="1">
      <c r="C16" s="99" t="s">
        <v>125</v>
      </c>
      <c r="D16" s="100">
        <v>0</v>
      </c>
      <c r="E16" s="101">
        <f t="shared" si="0"/>
        <v>0</v>
      </c>
      <c r="F16" s="42"/>
      <c r="G16" s="42"/>
    </row>
    <row r="17" spans="3:7" s="1" customFormat="1" ht="20.100000000000001" hidden="1" customHeight="1">
      <c r="C17" s="99" t="s">
        <v>90</v>
      </c>
      <c r="D17" s="100"/>
      <c r="E17" s="101">
        <f t="shared" si="0"/>
        <v>0</v>
      </c>
      <c r="F17" s="42"/>
      <c r="G17" s="42"/>
    </row>
    <row r="18" spans="3:7" s="1" customFormat="1" ht="20.100000000000001" hidden="1" customHeight="1">
      <c r="C18" s="99" t="s">
        <v>178</v>
      </c>
      <c r="D18" s="100">
        <v>0</v>
      </c>
      <c r="E18" s="101">
        <f t="shared" si="0"/>
        <v>0</v>
      </c>
      <c r="F18" s="42"/>
      <c r="G18" s="42"/>
    </row>
    <row r="19" spans="3:7" s="1" customFormat="1" ht="20.100000000000001" hidden="1" customHeight="1">
      <c r="C19" s="99" t="s">
        <v>55</v>
      </c>
      <c r="D19" s="100">
        <v>0</v>
      </c>
      <c r="E19" s="101">
        <f t="shared" si="0"/>
        <v>0</v>
      </c>
      <c r="F19" s="42"/>
      <c r="G19" s="42"/>
    </row>
    <row r="20" spans="3:7" ht="24" customHeight="1" thickBot="1">
      <c r="C20" s="79" t="s">
        <v>0</v>
      </c>
      <c r="D20" s="81">
        <f>SUM(D11:D19)</f>
        <v>165</v>
      </c>
      <c r="E20" s="84">
        <f>SUM(E11:E19)</f>
        <v>1</v>
      </c>
      <c r="F20" s="36"/>
      <c r="G20" s="36"/>
    </row>
    <row r="21" spans="3:7" ht="21" customHeight="1">
      <c r="C21" s="262" t="s">
        <v>117</v>
      </c>
      <c r="D21" s="262"/>
      <c r="E21" s="42"/>
      <c r="F21" s="36"/>
      <c r="G21" s="36"/>
    </row>
    <row r="22" spans="3:7" ht="15">
      <c r="C22" s="36"/>
      <c r="D22" s="42"/>
      <c r="E22" s="42"/>
      <c r="F22" s="36"/>
      <c r="G22" s="36"/>
    </row>
    <row r="23" spans="3:7" ht="15">
      <c r="C23" s="36"/>
      <c r="D23" s="42"/>
      <c r="E23" s="42"/>
      <c r="F23" s="36"/>
      <c r="G23" s="36"/>
    </row>
    <row r="24" spans="3:7" ht="15">
      <c r="C24" s="36"/>
      <c r="D24" s="42"/>
      <c r="E24" s="42"/>
      <c r="F24" s="36"/>
      <c r="G24" s="36"/>
    </row>
    <row r="25" spans="3:7" ht="15">
      <c r="C25" s="36"/>
      <c r="D25" s="42"/>
      <c r="E25" s="42"/>
      <c r="F25" s="36"/>
      <c r="G25" s="36"/>
    </row>
    <row r="26" spans="3:7" ht="15">
      <c r="C26" s="36"/>
      <c r="D26" s="42"/>
      <c r="E26" s="42"/>
      <c r="F26" s="36"/>
      <c r="G26" s="36"/>
    </row>
    <row r="27" spans="3:7" ht="15">
      <c r="C27" s="36"/>
      <c r="D27" s="42"/>
      <c r="E27" s="42"/>
      <c r="F27" s="36"/>
      <c r="G27" s="36"/>
    </row>
    <row r="28" spans="3:7" ht="15">
      <c r="C28" s="36"/>
      <c r="D28" s="42"/>
      <c r="E28" s="42"/>
      <c r="F28" s="36"/>
      <c r="G28" s="36"/>
    </row>
    <row r="29" spans="3:7" ht="15">
      <c r="C29" s="36"/>
      <c r="D29" s="42"/>
      <c r="E29" s="42" t="s">
        <v>31</v>
      </c>
      <c r="F29" s="36"/>
      <c r="G29" s="36"/>
    </row>
    <row r="30" spans="3:7" ht="15">
      <c r="C30" s="36"/>
      <c r="D30" s="42"/>
      <c r="E30" s="42" t="s">
        <v>78</v>
      </c>
      <c r="F30" s="36"/>
      <c r="G30" s="36"/>
    </row>
    <row r="31" spans="3:7" ht="15">
      <c r="C31" s="36"/>
      <c r="D31" s="42"/>
      <c r="E31" s="42"/>
      <c r="F31" s="36"/>
      <c r="G31" s="36"/>
    </row>
    <row r="32" spans="3:7" ht="15">
      <c r="C32" s="36"/>
      <c r="D32" s="42"/>
      <c r="E32" s="42"/>
      <c r="F32" s="36"/>
      <c r="G32" s="36"/>
    </row>
    <row r="33" spans="3:7" ht="15">
      <c r="C33" s="36"/>
      <c r="D33" s="42"/>
      <c r="E33" s="42"/>
      <c r="F33" s="36"/>
      <c r="G33" s="36"/>
    </row>
    <row r="34" spans="3:7" ht="15">
      <c r="C34" s="36"/>
      <c r="D34" s="42"/>
      <c r="E34" s="42"/>
      <c r="F34" s="36"/>
      <c r="G34" s="36"/>
    </row>
    <row r="35" spans="3:7" ht="15">
      <c r="C35" s="36"/>
      <c r="D35" s="42"/>
      <c r="E35" s="42"/>
      <c r="F35" s="36"/>
      <c r="G35" s="36"/>
    </row>
    <row r="36" spans="3:7" ht="15">
      <c r="C36" s="36"/>
      <c r="D36" s="42"/>
      <c r="E36" s="42"/>
      <c r="F36" s="36"/>
      <c r="G36" s="36"/>
    </row>
    <row r="37" spans="3:7" ht="15">
      <c r="C37" s="36"/>
      <c r="D37" s="42"/>
      <c r="E37" s="42"/>
      <c r="F37" s="36"/>
      <c r="G37" s="36"/>
    </row>
    <row r="38" spans="3:7" ht="15">
      <c r="C38" s="36"/>
      <c r="D38" s="42"/>
      <c r="E38" s="42"/>
      <c r="F38" s="36"/>
      <c r="G38" s="36"/>
    </row>
    <row r="39" spans="3:7" ht="15">
      <c r="C39" s="36"/>
      <c r="D39" s="42"/>
      <c r="E39" s="42"/>
      <c r="F39" s="36"/>
      <c r="G39" s="36"/>
    </row>
    <row r="40" spans="3:7" ht="15">
      <c r="C40" s="36"/>
      <c r="D40" s="42"/>
      <c r="E40" s="42"/>
      <c r="F40" s="36"/>
      <c r="G40" s="36"/>
    </row>
    <row r="41" spans="3:7" ht="15">
      <c r="C41" s="36"/>
      <c r="D41" s="42"/>
      <c r="E41" s="42"/>
      <c r="F41" s="36"/>
      <c r="G41" s="36"/>
    </row>
    <row r="42" spans="3:7" ht="15">
      <c r="C42" s="36"/>
      <c r="D42" s="42"/>
      <c r="E42" s="42"/>
      <c r="F42" s="36"/>
      <c r="G42" s="36"/>
    </row>
    <row r="43" spans="3:7" ht="15">
      <c r="C43" s="36"/>
      <c r="D43" s="42"/>
      <c r="E43" s="42"/>
      <c r="F43" s="36"/>
      <c r="G43" s="36"/>
    </row>
    <row r="44" spans="3:7" ht="15">
      <c r="C44" s="36"/>
      <c r="D44" s="42"/>
      <c r="E44" s="42"/>
      <c r="F44" s="36"/>
      <c r="G44" s="36"/>
    </row>
    <row r="45" spans="3:7" ht="15">
      <c r="C45" s="36"/>
      <c r="D45" s="42"/>
      <c r="E45" s="42"/>
      <c r="F45" s="36"/>
      <c r="G45" s="36"/>
    </row>
    <row r="46" spans="3:7" ht="15">
      <c r="C46" s="36"/>
      <c r="D46" s="42"/>
      <c r="E46" s="42"/>
      <c r="F46" s="36"/>
      <c r="G46" s="36"/>
    </row>
    <row r="47" spans="3:7" ht="15">
      <c r="C47" s="36"/>
      <c r="D47" s="42"/>
      <c r="E47" s="42"/>
      <c r="F47" s="36"/>
      <c r="G47" s="36"/>
    </row>
    <row r="48" spans="3:7" ht="15">
      <c r="C48" s="36"/>
      <c r="D48" s="42"/>
      <c r="E48" s="42"/>
      <c r="F48" s="36"/>
      <c r="G48" s="36"/>
    </row>
    <row r="49" spans="3:7" ht="15">
      <c r="C49" s="36"/>
      <c r="D49" s="42"/>
      <c r="E49" s="42"/>
      <c r="F49" s="36"/>
      <c r="G49" s="36"/>
    </row>
    <row r="50" spans="3:7" ht="15">
      <c r="C50" s="36"/>
      <c r="D50" s="42"/>
      <c r="E50" s="42"/>
      <c r="F50" s="36"/>
      <c r="G50" s="36"/>
    </row>
    <row r="51" spans="3:7" ht="15">
      <c r="C51" s="36"/>
      <c r="D51" s="42"/>
      <c r="E51" s="42"/>
      <c r="F51" s="36"/>
      <c r="G51" s="36"/>
    </row>
    <row r="52" spans="3:7" ht="15">
      <c r="C52" s="36"/>
      <c r="D52" s="42"/>
      <c r="E52" s="42"/>
      <c r="F52" s="36"/>
      <c r="G52" s="36"/>
    </row>
    <row r="53" spans="3:7" ht="15">
      <c r="C53" s="36"/>
      <c r="D53" s="42"/>
      <c r="E53" s="42"/>
      <c r="F53" s="36"/>
      <c r="G53" s="36"/>
    </row>
    <row r="54" spans="3:7" ht="15">
      <c r="C54" s="36"/>
      <c r="D54" s="42"/>
      <c r="E54" s="42"/>
      <c r="F54" s="36"/>
      <c r="G54" s="36"/>
    </row>
  </sheetData>
  <mergeCells count="3">
    <mergeCell ref="C5:E5"/>
    <mergeCell ref="C21:D21"/>
    <mergeCell ref="B7:F7"/>
  </mergeCells>
  <pageMargins left="0.39370078740157483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opLeftCell="A23" workbookViewId="0">
      <selection activeCell="V10" sqref="V10"/>
    </sheetView>
  </sheetViews>
  <sheetFormatPr baseColWidth="10" defaultColWidth="11.42578125" defaultRowHeight="12.75"/>
  <cols>
    <col min="1" max="1" width="1" customWidth="1"/>
    <col min="2" max="2" width="23.42578125" style="3" customWidth="1"/>
    <col min="3" max="3" width="4.140625" style="1" customWidth="1"/>
    <col min="4" max="4" width="7.140625" style="1" customWidth="1"/>
    <col min="5" max="5" width="4.140625" style="1" customWidth="1"/>
    <col min="6" max="6" width="7.140625" style="1" customWidth="1"/>
    <col min="7" max="7" width="4.140625" style="1" customWidth="1"/>
    <col min="8" max="8" width="7.140625" style="1" customWidth="1"/>
    <col min="9" max="9" width="4" style="1" customWidth="1"/>
    <col min="10" max="10" width="7.140625" style="1" customWidth="1"/>
    <col min="11" max="11" width="4.140625" style="1" customWidth="1"/>
    <col min="12" max="12" width="7.140625" style="1" customWidth="1"/>
    <col min="13" max="13" width="4.140625" style="1" customWidth="1"/>
    <col min="14" max="14" width="7.140625" style="1" customWidth="1"/>
    <col min="15" max="15" width="4.140625" style="1" customWidth="1"/>
    <col min="16" max="16" width="7.140625" style="1" customWidth="1"/>
    <col min="17" max="17" width="4.140625" style="1" customWidth="1"/>
    <col min="18" max="18" width="7.140625" style="1" customWidth="1"/>
    <col min="19" max="19" width="4.140625" style="1" customWidth="1"/>
    <col min="20" max="20" width="8.7109375" style="1" customWidth="1"/>
    <col min="21" max="21" width="4.140625" style="1" customWidth="1"/>
    <col min="22" max="22" width="7.140625" style="1" customWidth="1"/>
    <col min="23" max="23" width="4.140625" style="1" customWidth="1"/>
    <col min="24" max="24" width="7.140625" style="1" customWidth="1"/>
    <col min="25" max="25" width="4.140625" style="1" customWidth="1"/>
    <col min="26" max="26" width="7.140625" style="1" customWidth="1"/>
    <col min="27" max="27" width="7.5703125" customWidth="1"/>
    <col min="28" max="28" width="4.28515625" hidden="1" customWidth="1"/>
    <col min="29" max="29" width="7.5703125" hidden="1" customWidth="1"/>
    <col min="30" max="30" width="2.85546875" customWidth="1"/>
    <col min="31" max="31" width="8.7109375" customWidth="1"/>
    <col min="32" max="32" width="7" customWidth="1"/>
  </cols>
  <sheetData>
    <row r="1" spans="1:32" ht="18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32" ht="18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32" ht="18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32" ht="17.25" customHeight="1">
      <c r="B4" s="263" t="str">
        <f>Descripcion!A2</f>
        <v>DEPARTAMENTO DE ESTADÍSTICAS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3"/>
      <c r="AC4" s="23"/>
      <c r="AD4" s="23"/>
      <c r="AE4" s="23"/>
      <c r="AF4" s="23"/>
    </row>
    <row r="5" spans="1:32" s="4" customFormat="1" ht="17.25" customHeight="1" thickBot="1">
      <c r="A5" s="24"/>
      <c r="B5" s="265" t="s">
        <v>67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4"/>
      <c r="AC5" s="24"/>
      <c r="AD5" s="24"/>
      <c r="AE5" s="24"/>
      <c r="AF5" s="24"/>
    </row>
    <row r="6" spans="1:32" s="4" customFormat="1" ht="16.5" customHeight="1" thickBot="1">
      <c r="A6" s="25"/>
      <c r="B6" s="143"/>
      <c r="C6" s="266" t="s">
        <v>33</v>
      </c>
      <c r="D6" s="264"/>
      <c r="E6" s="264" t="s">
        <v>34</v>
      </c>
      <c r="F6" s="264"/>
      <c r="G6" s="264" t="s">
        <v>35</v>
      </c>
      <c r="H6" s="264"/>
      <c r="I6" s="264" t="s">
        <v>36</v>
      </c>
      <c r="J6" s="264"/>
      <c r="K6" s="264" t="s">
        <v>37</v>
      </c>
      <c r="L6" s="264"/>
      <c r="M6" s="264" t="s">
        <v>38</v>
      </c>
      <c r="N6" s="264"/>
      <c r="O6" s="264" t="s">
        <v>39</v>
      </c>
      <c r="P6" s="264"/>
      <c r="Q6" s="264" t="s">
        <v>40</v>
      </c>
      <c r="R6" s="264"/>
      <c r="S6" s="264" t="s">
        <v>41</v>
      </c>
      <c r="T6" s="264"/>
      <c r="U6" s="264" t="s">
        <v>42</v>
      </c>
      <c r="V6" s="264"/>
      <c r="W6" s="264" t="s">
        <v>43</v>
      </c>
      <c r="X6" s="264"/>
      <c r="Y6" s="264" t="s">
        <v>44</v>
      </c>
      <c r="Z6" s="264"/>
      <c r="AB6" s="268" t="s">
        <v>13</v>
      </c>
      <c r="AC6" s="270" t="s">
        <v>17</v>
      </c>
    </row>
    <row r="7" spans="1:32" s="4" customFormat="1" ht="64.5" customHeight="1">
      <c r="A7" s="25"/>
      <c r="B7" s="144" t="s">
        <v>58</v>
      </c>
      <c r="C7" s="172" t="s">
        <v>81</v>
      </c>
      <c r="D7" s="172" t="s">
        <v>114</v>
      </c>
      <c r="E7" s="172" t="s">
        <v>81</v>
      </c>
      <c r="F7" s="172" t="s">
        <v>114</v>
      </c>
      <c r="G7" s="172" t="s">
        <v>81</v>
      </c>
      <c r="H7" s="172" t="s">
        <v>114</v>
      </c>
      <c r="I7" s="172" t="s">
        <v>81</v>
      </c>
      <c r="J7" s="172" t="s">
        <v>114</v>
      </c>
      <c r="K7" s="172" t="s">
        <v>81</v>
      </c>
      <c r="L7" s="172" t="s">
        <v>114</v>
      </c>
      <c r="M7" s="172" t="s">
        <v>81</v>
      </c>
      <c r="N7" s="172" t="s">
        <v>114</v>
      </c>
      <c r="O7" s="172" t="s">
        <v>81</v>
      </c>
      <c r="P7" s="172" t="s">
        <v>114</v>
      </c>
      <c r="Q7" s="172" t="s">
        <v>81</v>
      </c>
      <c r="R7" s="172" t="s">
        <v>114</v>
      </c>
      <c r="S7" s="172" t="s">
        <v>81</v>
      </c>
      <c r="T7" s="172" t="s">
        <v>114</v>
      </c>
      <c r="U7" s="172" t="s">
        <v>81</v>
      </c>
      <c r="V7" s="172" t="s">
        <v>114</v>
      </c>
      <c r="W7" s="172" t="s">
        <v>81</v>
      </c>
      <c r="X7" s="172" t="s">
        <v>114</v>
      </c>
      <c r="Y7" s="172" t="s">
        <v>81</v>
      </c>
      <c r="Z7" s="172" t="s">
        <v>114</v>
      </c>
      <c r="AA7" s="145" t="s">
        <v>0</v>
      </c>
      <c r="AB7" s="269"/>
      <c r="AC7" s="271"/>
    </row>
    <row r="8" spans="1:32" s="4" customFormat="1" ht="15" customHeight="1">
      <c r="B8" s="112" t="s">
        <v>97</v>
      </c>
      <c r="C8" s="113">
        <v>0</v>
      </c>
      <c r="D8" s="113">
        <v>0</v>
      </c>
      <c r="E8" s="113">
        <v>0</v>
      </c>
      <c r="F8" s="113">
        <v>1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4">
        <v>0</v>
      </c>
      <c r="N8" s="114">
        <v>0</v>
      </c>
      <c r="O8" s="113">
        <v>0</v>
      </c>
      <c r="P8" s="113">
        <v>0</v>
      </c>
      <c r="Q8" s="113">
        <v>1</v>
      </c>
      <c r="R8" s="113">
        <v>0</v>
      </c>
      <c r="S8" s="113">
        <v>1</v>
      </c>
      <c r="T8" s="113">
        <v>0</v>
      </c>
      <c r="U8" s="113">
        <v>0</v>
      </c>
      <c r="V8" s="113">
        <v>0</v>
      </c>
      <c r="W8" s="113">
        <v>0</v>
      </c>
      <c r="X8" s="113">
        <v>1</v>
      </c>
      <c r="Y8" s="113">
        <v>0</v>
      </c>
      <c r="Z8" s="113">
        <v>0</v>
      </c>
      <c r="AA8" s="115">
        <f t="shared" ref="AA8:AA38" si="0">SUM(C8:Z8)</f>
        <v>4</v>
      </c>
      <c r="AB8" s="7">
        <f t="shared" ref="AB8:AB39" si="1">C8+E8+G8+I8+K8+M8+O8+Q8+S8+U8+W8</f>
        <v>2</v>
      </c>
      <c r="AC8" s="5">
        <f t="shared" ref="AC8:AC39" si="2">AA8-AB8</f>
        <v>2</v>
      </c>
    </row>
    <row r="9" spans="1:32" s="4" customFormat="1" ht="16.5" customHeight="1">
      <c r="B9" s="112" t="s">
        <v>4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1</v>
      </c>
      <c r="M9" s="114">
        <v>0</v>
      </c>
      <c r="N9" s="114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  <c r="U9" s="113">
        <v>0</v>
      </c>
      <c r="V9" s="113">
        <v>1</v>
      </c>
      <c r="W9" s="113">
        <v>0</v>
      </c>
      <c r="X9" s="113">
        <v>0</v>
      </c>
      <c r="Y9" s="113">
        <v>0</v>
      </c>
      <c r="Z9" s="113">
        <v>0</v>
      </c>
      <c r="AA9" s="115">
        <f t="shared" si="0"/>
        <v>2</v>
      </c>
      <c r="AB9" s="7">
        <f t="shared" si="1"/>
        <v>0</v>
      </c>
      <c r="AC9" s="5">
        <f t="shared" si="2"/>
        <v>2</v>
      </c>
    </row>
    <row r="10" spans="1:32" ht="15.75" customHeight="1">
      <c r="B10" s="112" t="s">
        <v>5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1</v>
      </c>
      <c r="J10" s="113">
        <v>0</v>
      </c>
      <c r="K10" s="113">
        <v>0</v>
      </c>
      <c r="L10" s="113">
        <v>1</v>
      </c>
      <c r="M10" s="114">
        <v>0</v>
      </c>
      <c r="N10" s="114">
        <v>1</v>
      </c>
      <c r="O10" s="113">
        <v>1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3">
        <v>0</v>
      </c>
      <c r="Z10" s="113">
        <v>1</v>
      </c>
      <c r="AA10" s="115">
        <f t="shared" si="0"/>
        <v>5</v>
      </c>
      <c r="AB10" s="7">
        <f t="shared" si="1"/>
        <v>2</v>
      </c>
      <c r="AC10" s="5">
        <f t="shared" si="2"/>
        <v>3</v>
      </c>
    </row>
    <row r="11" spans="1:32" ht="15" customHeight="1">
      <c r="B11" s="112" t="s">
        <v>171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4">
        <v>0</v>
      </c>
      <c r="N11" s="114">
        <v>0</v>
      </c>
      <c r="O11" s="113">
        <v>1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5">
        <f t="shared" si="0"/>
        <v>1</v>
      </c>
      <c r="AB11" s="7">
        <f t="shared" si="1"/>
        <v>1</v>
      </c>
      <c r="AC11" s="5">
        <f t="shared" si="2"/>
        <v>0</v>
      </c>
    </row>
    <row r="12" spans="1:32" ht="20.100000000000001" customHeight="1">
      <c r="B12" s="112" t="s">
        <v>3</v>
      </c>
      <c r="C12" s="113">
        <v>0</v>
      </c>
      <c r="D12" s="113">
        <v>1</v>
      </c>
      <c r="E12" s="113">
        <v>0</v>
      </c>
      <c r="F12" s="113">
        <v>0</v>
      </c>
      <c r="G12" s="113">
        <v>0</v>
      </c>
      <c r="H12" s="113">
        <v>2</v>
      </c>
      <c r="I12" s="113">
        <v>1</v>
      </c>
      <c r="J12" s="113">
        <v>1</v>
      </c>
      <c r="K12" s="113">
        <v>0</v>
      </c>
      <c r="L12" s="113">
        <v>4</v>
      </c>
      <c r="M12" s="114">
        <v>2</v>
      </c>
      <c r="N12" s="114">
        <v>0</v>
      </c>
      <c r="O12" s="113">
        <v>0</v>
      </c>
      <c r="P12" s="113">
        <v>3</v>
      </c>
      <c r="Q12" s="113">
        <v>0</v>
      </c>
      <c r="R12" s="113">
        <v>0</v>
      </c>
      <c r="S12" s="113">
        <v>1</v>
      </c>
      <c r="T12" s="113">
        <v>2</v>
      </c>
      <c r="U12" s="113">
        <v>0</v>
      </c>
      <c r="V12" s="113">
        <v>3</v>
      </c>
      <c r="W12" s="113">
        <v>0</v>
      </c>
      <c r="X12" s="113">
        <v>1</v>
      </c>
      <c r="Y12" s="113">
        <v>0</v>
      </c>
      <c r="Z12" s="113">
        <v>0</v>
      </c>
      <c r="AA12" s="115">
        <f t="shared" si="0"/>
        <v>21</v>
      </c>
      <c r="AB12" s="7">
        <f t="shared" si="1"/>
        <v>4</v>
      </c>
      <c r="AC12" s="5">
        <f t="shared" si="2"/>
        <v>17</v>
      </c>
    </row>
    <row r="13" spans="1:32" ht="15" customHeight="1">
      <c r="B13" s="112" t="s">
        <v>6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1</v>
      </c>
      <c r="U13" s="113">
        <v>0</v>
      </c>
      <c r="V13" s="113">
        <v>0</v>
      </c>
      <c r="W13" s="113">
        <v>0</v>
      </c>
      <c r="X13" s="113">
        <v>0</v>
      </c>
      <c r="Y13" s="113">
        <v>2</v>
      </c>
      <c r="Z13" s="113">
        <v>1</v>
      </c>
      <c r="AA13" s="115">
        <f t="shared" si="0"/>
        <v>4</v>
      </c>
      <c r="AB13" s="7">
        <f t="shared" si="1"/>
        <v>0</v>
      </c>
      <c r="AC13" s="5">
        <f t="shared" si="2"/>
        <v>4</v>
      </c>
    </row>
    <row r="14" spans="1:32" ht="15" customHeight="1">
      <c r="B14" s="112" t="s">
        <v>92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1</v>
      </c>
      <c r="K14" s="113">
        <v>0</v>
      </c>
      <c r="L14" s="113">
        <v>0</v>
      </c>
      <c r="M14" s="114">
        <v>0</v>
      </c>
      <c r="N14" s="114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5">
        <f t="shared" si="0"/>
        <v>1</v>
      </c>
      <c r="AB14" s="7">
        <f t="shared" si="1"/>
        <v>0</v>
      </c>
      <c r="AC14" s="5">
        <f t="shared" si="2"/>
        <v>1</v>
      </c>
    </row>
    <row r="15" spans="1:32" ht="20.100000000000001" customHeight="1">
      <c r="B15" s="112" t="s">
        <v>200</v>
      </c>
      <c r="C15" s="113">
        <v>0</v>
      </c>
      <c r="D15" s="113">
        <v>0</v>
      </c>
      <c r="E15" s="113">
        <v>0</v>
      </c>
      <c r="F15" s="113">
        <v>1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4">
        <v>0</v>
      </c>
      <c r="N15" s="114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1</v>
      </c>
      <c r="W15" s="113">
        <v>0</v>
      </c>
      <c r="X15" s="113">
        <v>0</v>
      </c>
      <c r="Y15" s="113">
        <v>0</v>
      </c>
      <c r="Z15" s="113">
        <v>0</v>
      </c>
      <c r="AA15" s="115">
        <f t="shared" si="0"/>
        <v>2</v>
      </c>
      <c r="AB15" s="7">
        <f t="shared" si="1"/>
        <v>0</v>
      </c>
      <c r="AC15" s="5">
        <f t="shared" si="2"/>
        <v>2</v>
      </c>
    </row>
    <row r="16" spans="1:32" ht="20.100000000000001" hidden="1" customHeight="1">
      <c r="B16" s="112" t="s">
        <v>142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4"/>
      <c r="N16" s="114"/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/>
      <c r="X16" s="113"/>
      <c r="Y16" s="113"/>
      <c r="Z16" s="113"/>
      <c r="AA16" s="115">
        <f t="shared" si="0"/>
        <v>0</v>
      </c>
      <c r="AB16" s="7">
        <f t="shared" si="1"/>
        <v>0</v>
      </c>
      <c r="AC16" s="5">
        <f t="shared" si="2"/>
        <v>0</v>
      </c>
    </row>
    <row r="17" spans="2:29" ht="20.100000000000001" customHeight="1">
      <c r="B17" s="112" t="s">
        <v>138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1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5">
        <f t="shared" si="0"/>
        <v>1</v>
      </c>
      <c r="AB17" s="7">
        <f t="shared" si="1"/>
        <v>0</v>
      </c>
      <c r="AC17" s="5">
        <f t="shared" si="2"/>
        <v>1</v>
      </c>
    </row>
    <row r="18" spans="2:29" ht="15.75" customHeight="1">
      <c r="B18" s="112" t="s">
        <v>93</v>
      </c>
      <c r="C18" s="113">
        <v>1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4">
        <v>0</v>
      </c>
      <c r="N18" s="114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5">
        <f t="shared" si="0"/>
        <v>1</v>
      </c>
      <c r="AB18" s="7">
        <f t="shared" si="1"/>
        <v>1</v>
      </c>
      <c r="AC18" s="5">
        <f t="shared" si="2"/>
        <v>0</v>
      </c>
    </row>
    <row r="19" spans="2:29" ht="20.100000000000001" hidden="1" customHeight="1">
      <c r="B19" s="112" t="s">
        <v>98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4"/>
      <c r="N19" s="114"/>
      <c r="O19" s="113">
        <v>0</v>
      </c>
      <c r="P19" s="113">
        <v>0</v>
      </c>
      <c r="Q19" s="113">
        <v>0</v>
      </c>
      <c r="R19" s="113"/>
      <c r="S19" s="113">
        <v>0</v>
      </c>
      <c r="T19" s="113">
        <v>0</v>
      </c>
      <c r="U19" s="113">
        <v>0</v>
      </c>
      <c r="V19" s="113">
        <v>0</v>
      </c>
      <c r="W19" s="113"/>
      <c r="X19" s="113"/>
      <c r="Y19" s="113"/>
      <c r="Z19" s="113"/>
      <c r="AA19" s="115">
        <f t="shared" si="0"/>
        <v>0</v>
      </c>
      <c r="AB19" s="7">
        <f t="shared" si="1"/>
        <v>0</v>
      </c>
      <c r="AC19" s="5">
        <f t="shared" si="2"/>
        <v>0</v>
      </c>
    </row>
    <row r="20" spans="2:29" ht="15.75" customHeight="1">
      <c r="B20" s="112" t="s">
        <v>7</v>
      </c>
      <c r="C20" s="113">
        <v>0</v>
      </c>
      <c r="D20" s="113">
        <v>0</v>
      </c>
      <c r="E20" s="113">
        <v>0</v>
      </c>
      <c r="F20" s="113">
        <v>1</v>
      </c>
      <c r="G20" s="113">
        <v>1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4">
        <v>1</v>
      </c>
      <c r="N20" s="114">
        <v>0</v>
      </c>
      <c r="O20" s="113">
        <v>0</v>
      </c>
      <c r="P20" s="113">
        <v>0</v>
      </c>
      <c r="Q20" s="113">
        <v>0</v>
      </c>
      <c r="R20" s="113">
        <v>1</v>
      </c>
      <c r="S20" s="113">
        <v>0</v>
      </c>
      <c r="T20" s="113">
        <v>0</v>
      </c>
      <c r="U20" s="113">
        <v>0</v>
      </c>
      <c r="V20" s="113">
        <v>1</v>
      </c>
      <c r="W20" s="113">
        <v>1</v>
      </c>
      <c r="X20" s="113">
        <v>0</v>
      </c>
      <c r="Y20" s="113">
        <v>0</v>
      </c>
      <c r="Z20" s="113">
        <v>1</v>
      </c>
      <c r="AA20" s="115">
        <f t="shared" si="0"/>
        <v>7</v>
      </c>
      <c r="AB20" s="7">
        <f t="shared" si="1"/>
        <v>3</v>
      </c>
      <c r="AC20" s="5">
        <f t="shared" si="2"/>
        <v>4</v>
      </c>
    </row>
    <row r="21" spans="2:29" ht="15.75" customHeight="1">
      <c r="B21" s="112" t="s">
        <v>99</v>
      </c>
      <c r="C21" s="113">
        <v>0</v>
      </c>
      <c r="D21" s="113">
        <v>1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1</v>
      </c>
      <c r="M21" s="114">
        <v>0</v>
      </c>
      <c r="N21" s="114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1</v>
      </c>
      <c r="Z21" s="113">
        <v>0</v>
      </c>
      <c r="AA21" s="115">
        <f t="shared" si="0"/>
        <v>3</v>
      </c>
      <c r="AB21" s="7">
        <f t="shared" si="1"/>
        <v>0</v>
      </c>
      <c r="AC21" s="5">
        <f t="shared" si="2"/>
        <v>3</v>
      </c>
    </row>
    <row r="22" spans="2:29" ht="16.5" customHeight="1">
      <c r="B22" s="112" t="s">
        <v>8</v>
      </c>
      <c r="C22" s="113">
        <v>1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1</v>
      </c>
      <c r="L22" s="113">
        <v>0</v>
      </c>
      <c r="M22" s="114">
        <v>0</v>
      </c>
      <c r="N22" s="114">
        <v>0</v>
      </c>
      <c r="O22" s="113">
        <v>0</v>
      </c>
      <c r="P22" s="113">
        <v>0</v>
      </c>
      <c r="Q22" s="113">
        <v>0</v>
      </c>
      <c r="R22" s="113">
        <v>1</v>
      </c>
      <c r="S22" s="113">
        <v>1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5">
        <f t="shared" si="0"/>
        <v>4</v>
      </c>
      <c r="AB22" s="7">
        <f t="shared" si="1"/>
        <v>3</v>
      </c>
      <c r="AC22" s="5">
        <f t="shared" si="2"/>
        <v>1</v>
      </c>
    </row>
    <row r="23" spans="2:29" ht="20.100000000000001" customHeight="1">
      <c r="B23" s="112" t="s">
        <v>128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  <c r="H23" s="113">
        <v>1</v>
      </c>
      <c r="I23" s="113">
        <v>0</v>
      </c>
      <c r="J23" s="113">
        <v>0</v>
      </c>
      <c r="K23" s="113">
        <v>0</v>
      </c>
      <c r="L23" s="113">
        <v>1</v>
      </c>
      <c r="M23" s="114">
        <v>0</v>
      </c>
      <c r="N23" s="114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1</v>
      </c>
      <c r="W23" s="113">
        <v>1</v>
      </c>
      <c r="X23" s="113">
        <v>0</v>
      </c>
      <c r="Y23" s="113">
        <v>0</v>
      </c>
      <c r="Z23" s="113">
        <v>0</v>
      </c>
      <c r="AA23" s="115">
        <f t="shared" si="0"/>
        <v>4</v>
      </c>
      <c r="AB23" s="7">
        <f t="shared" si="1"/>
        <v>1</v>
      </c>
      <c r="AC23" s="5">
        <f t="shared" si="2"/>
        <v>3</v>
      </c>
    </row>
    <row r="24" spans="2:29" ht="15.75" customHeight="1">
      <c r="B24" s="112" t="s">
        <v>102</v>
      </c>
      <c r="C24" s="113">
        <v>0</v>
      </c>
      <c r="D24" s="113">
        <v>0</v>
      </c>
      <c r="E24" s="113">
        <v>0</v>
      </c>
      <c r="F24" s="113">
        <v>1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4">
        <v>0</v>
      </c>
      <c r="N24" s="114">
        <v>0</v>
      </c>
      <c r="O24" s="113">
        <v>0</v>
      </c>
      <c r="P24" s="113">
        <v>0</v>
      </c>
      <c r="Q24" s="113">
        <v>0</v>
      </c>
      <c r="R24" s="113">
        <v>1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5">
        <f t="shared" si="0"/>
        <v>2</v>
      </c>
      <c r="AB24" s="7">
        <f t="shared" si="1"/>
        <v>0</v>
      </c>
      <c r="AC24" s="5">
        <f t="shared" si="2"/>
        <v>2</v>
      </c>
    </row>
    <row r="25" spans="2:29" s="4" customFormat="1" ht="20.100000000000001" customHeight="1">
      <c r="B25" s="112" t="s">
        <v>9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1</v>
      </c>
      <c r="L25" s="113">
        <v>0</v>
      </c>
      <c r="M25" s="114">
        <v>0</v>
      </c>
      <c r="N25" s="114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5">
        <f t="shared" si="0"/>
        <v>1</v>
      </c>
      <c r="AB25" s="7">
        <f t="shared" si="1"/>
        <v>1</v>
      </c>
      <c r="AC25" s="5">
        <f t="shared" si="2"/>
        <v>0</v>
      </c>
    </row>
    <row r="26" spans="2:29" ht="20.100000000000001" customHeight="1">
      <c r="B26" s="112" t="s">
        <v>100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4">
        <v>0</v>
      </c>
      <c r="N26" s="114">
        <v>0</v>
      </c>
      <c r="O26" s="113">
        <v>1</v>
      </c>
      <c r="P26" s="113">
        <v>0</v>
      </c>
      <c r="Q26" s="113">
        <v>0</v>
      </c>
      <c r="R26" s="113">
        <v>0</v>
      </c>
      <c r="S26" s="113">
        <v>0</v>
      </c>
      <c r="T26" s="113">
        <v>1</v>
      </c>
      <c r="U26" s="113">
        <v>0</v>
      </c>
      <c r="V26" s="113">
        <v>0</v>
      </c>
      <c r="W26" s="113">
        <v>1</v>
      </c>
      <c r="X26" s="113">
        <v>0</v>
      </c>
      <c r="Y26" s="113">
        <v>0</v>
      </c>
      <c r="Z26" s="113">
        <v>0</v>
      </c>
      <c r="AA26" s="115">
        <f t="shared" si="0"/>
        <v>3</v>
      </c>
      <c r="AB26" s="7">
        <f t="shared" si="1"/>
        <v>2</v>
      </c>
      <c r="AC26" s="5">
        <f t="shared" si="2"/>
        <v>1</v>
      </c>
    </row>
    <row r="27" spans="2:29" s="4" customFormat="1" ht="15" customHeight="1">
      <c r="B27" s="112" t="s">
        <v>143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1</v>
      </c>
      <c r="K27" s="113">
        <v>0</v>
      </c>
      <c r="L27" s="113">
        <v>0</v>
      </c>
      <c r="M27" s="114">
        <v>0</v>
      </c>
      <c r="N27" s="114">
        <v>0</v>
      </c>
      <c r="O27" s="113">
        <v>1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5">
        <f t="shared" si="0"/>
        <v>2</v>
      </c>
      <c r="AB27" s="7">
        <f t="shared" si="1"/>
        <v>1</v>
      </c>
      <c r="AC27" s="5">
        <f t="shared" si="2"/>
        <v>1</v>
      </c>
    </row>
    <row r="28" spans="2:29" s="4" customFormat="1" ht="15.75" customHeight="1">
      <c r="B28" s="112" t="s">
        <v>10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1</v>
      </c>
      <c r="K28" s="113">
        <v>0</v>
      </c>
      <c r="L28" s="113">
        <v>0</v>
      </c>
      <c r="M28" s="114">
        <v>0</v>
      </c>
      <c r="N28" s="114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1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5">
        <f t="shared" si="0"/>
        <v>2</v>
      </c>
      <c r="AB28" s="7">
        <f>C28+E28+G28+I28+K28+M28+O28+Q28+S28+U28+W28</f>
        <v>1</v>
      </c>
      <c r="AC28" s="5">
        <f>AA28-AB28</f>
        <v>1</v>
      </c>
    </row>
    <row r="29" spans="2:29" s="4" customFormat="1" ht="16.5" customHeight="1">
      <c r="B29" s="112" t="s">
        <v>101</v>
      </c>
      <c r="C29" s="113">
        <v>1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2</v>
      </c>
      <c r="J29" s="113">
        <v>1</v>
      </c>
      <c r="K29" s="113">
        <v>0</v>
      </c>
      <c r="L29" s="113">
        <v>0</v>
      </c>
      <c r="M29" s="114">
        <v>1</v>
      </c>
      <c r="N29" s="114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1</v>
      </c>
      <c r="W29" s="113">
        <v>0</v>
      </c>
      <c r="X29" s="113">
        <v>0</v>
      </c>
      <c r="Y29" s="113">
        <v>0</v>
      </c>
      <c r="Z29" s="113">
        <v>0</v>
      </c>
      <c r="AA29" s="115">
        <f t="shared" si="0"/>
        <v>6</v>
      </c>
      <c r="AB29" s="7">
        <f t="shared" si="1"/>
        <v>4</v>
      </c>
      <c r="AC29" s="5">
        <f t="shared" si="2"/>
        <v>2</v>
      </c>
    </row>
    <row r="30" spans="2:29" ht="20.100000000000001" hidden="1" customHeight="1">
      <c r="B30" s="112" t="s">
        <v>129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/>
      <c r="N30" s="114"/>
      <c r="O30" s="113"/>
      <c r="P30" s="113"/>
      <c r="Q30" s="113"/>
      <c r="R30" s="113"/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/>
      <c r="Y30" s="113">
        <v>0</v>
      </c>
      <c r="Z30" s="113">
        <v>0</v>
      </c>
      <c r="AA30" s="115">
        <f t="shared" si="0"/>
        <v>0</v>
      </c>
      <c r="AB30" s="7">
        <f t="shared" si="1"/>
        <v>0</v>
      </c>
      <c r="AC30" s="5">
        <f t="shared" si="2"/>
        <v>0</v>
      </c>
    </row>
    <row r="31" spans="2:29" ht="16.5" customHeight="1">
      <c r="B31" s="112" t="s">
        <v>130</v>
      </c>
      <c r="C31" s="113">
        <v>1</v>
      </c>
      <c r="D31" s="113">
        <v>1</v>
      </c>
      <c r="E31" s="113">
        <v>1</v>
      </c>
      <c r="F31" s="113">
        <v>0</v>
      </c>
      <c r="G31" s="113">
        <v>0</v>
      </c>
      <c r="H31" s="113">
        <v>0</v>
      </c>
      <c r="I31" s="113">
        <v>0</v>
      </c>
      <c r="J31" s="113">
        <v>2</v>
      </c>
      <c r="K31" s="113">
        <v>0</v>
      </c>
      <c r="L31" s="113">
        <v>1</v>
      </c>
      <c r="M31" s="114">
        <v>0</v>
      </c>
      <c r="N31" s="114">
        <v>2</v>
      </c>
      <c r="O31" s="113">
        <v>0</v>
      </c>
      <c r="P31" s="113">
        <v>1</v>
      </c>
      <c r="Q31" s="113">
        <v>1</v>
      </c>
      <c r="R31" s="113">
        <v>2</v>
      </c>
      <c r="S31" s="113">
        <v>0</v>
      </c>
      <c r="T31" s="113">
        <v>0</v>
      </c>
      <c r="U31" s="113">
        <v>0</v>
      </c>
      <c r="V31" s="113">
        <v>1</v>
      </c>
      <c r="W31" s="113">
        <v>0</v>
      </c>
      <c r="X31" s="113">
        <v>1</v>
      </c>
      <c r="Y31" s="113">
        <v>0</v>
      </c>
      <c r="Z31" s="113">
        <v>0</v>
      </c>
      <c r="AA31" s="115">
        <f t="shared" si="0"/>
        <v>14</v>
      </c>
      <c r="AB31" s="7">
        <f t="shared" si="1"/>
        <v>3</v>
      </c>
      <c r="AC31" s="5">
        <f t="shared" si="2"/>
        <v>11</v>
      </c>
    </row>
    <row r="32" spans="2:29" s="4" customFormat="1" ht="15.75" customHeight="1">
      <c r="B32" s="112" t="s">
        <v>131</v>
      </c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1</v>
      </c>
      <c r="I32" s="113">
        <v>0</v>
      </c>
      <c r="J32" s="113">
        <v>0</v>
      </c>
      <c r="K32" s="113">
        <v>0</v>
      </c>
      <c r="L32" s="113">
        <v>0</v>
      </c>
      <c r="M32" s="114">
        <v>0</v>
      </c>
      <c r="N32" s="114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2</v>
      </c>
      <c r="AA32" s="115">
        <f t="shared" si="0"/>
        <v>3</v>
      </c>
      <c r="AB32" s="7">
        <f t="shared" si="1"/>
        <v>0</v>
      </c>
      <c r="AC32" s="5">
        <f t="shared" si="2"/>
        <v>3</v>
      </c>
    </row>
    <row r="33" spans="2:29" ht="15.75" customHeight="1">
      <c r="B33" s="112" t="s">
        <v>135</v>
      </c>
      <c r="C33" s="113">
        <v>0</v>
      </c>
      <c r="D33" s="113">
        <v>0</v>
      </c>
      <c r="E33" s="113">
        <v>0</v>
      </c>
      <c r="F33" s="113">
        <v>0</v>
      </c>
      <c r="G33" s="113">
        <v>1</v>
      </c>
      <c r="H33" s="113">
        <v>0</v>
      </c>
      <c r="I33" s="113">
        <v>1</v>
      </c>
      <c r="J33" s="113">
        <v>0</v>
      </c>
      <c r="K33" s="113">
        <v>0</v>
      </c>
      <c r="L33" s="113">
        <v>0</v>
      </c>
      <c r="M33" s="114">
        <v>1</v>
      </c>
      <c r="N33" s="114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</v>
      </c>
      <c r="V33" s="113">
        <v>0</v>
      </c>
      <c r="W33" s="113">
        <v>0</v>
      </c>
      <c r="X33" s="113">
        <v>0</v>
      </c>
      <c r="Y33" s="113">
        <v>0</v>
      </c>
      <c r="Z33" s="113">
        <v>1</v>
      </c>
      <c r="AA33" s="115">
        <f t="shared" si="0"/>
        <v>5</v>
      </c>
      <c r="AB33" s="7">
        <f t="shared" si="1"/>
        <v>4</v>
      </c>
      <c r="AC33" s="5">
        <f t="shared" si="2"/>
        <v>1</v>
      </c>
    </row>
    <row r="34" spans="2:29" ht="15.75" customHeight="1">
      <c r="B34" s="112" t="s">
        <v>132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1</v>
      </c>
      <c r="J34" s="113">
        <v>1</v>
      </c>
      <c r="K34" s="113">
        <v>0</v>
      </c>
      <c r="L34" s="113">
        <v>0</v>
      </c>
      <c r="M34" s="114">
        <v>0</v>
      </c>
      <c r="N34" s="114">
        <v>1</v>
      </c>
      <c r="O34" s="113">
        <v>0</v>
      </c>
      <c r="P34" s="113">
        <v>0</v>
      </c>
      <c r="Q34" s="113">
        <v>0</v>
      </c>
      <c r="R34" s="113">
        <v>1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1</v>
      </c>
      <c r="Z34" s="113">
        <v>0</v>
      </c>
      <c r="AA34" s="115">
        <f t="shared" si="0"/>
        <v>5</v>
      </c>
      <c r="AB34" s="7">
        <f t="shared" si="1"/>
        <v>1</v>
      </c>
      <c r="AC34" s="5">
        <f t="shared" si="2"/>
        <v>4</v>
      </c>
    </row>
    <row r="35" spans="2:29" s="4" customFormat="1" ht="16.5" customHeight="1">
      <c r="B35" s="112" t="s">
        <v>133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1</v>
      </c>
      <c r="I35" s="113">
        <v>0</v>
      </c>
      <c r="J35" s="113">
        <v>0</v>
      </c>
      <c r="K35" s="113">
        <v>0</v>
      </c>
      <c r="L35" s="113">
        <v>0</v>
      </c>
      <c r="M35" s="114">
        <v>0</v>
      </c>
      <c r="N35" s="114">
        <v>0</v>
      </c>
      <c r="O35" s="113">
        <v>0</v>
      </c>
      <c r="P35" s="113">
        <v>0</v>
      </c>
      <c r="Q35" s="113">
        <v>1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5">
        <f t="shared" si="0"/>
        <v>2</v>
      </c>
      <c r="AB35" s="7">
        <f t="shared" si="1"/>
        <v>1</v>
      </c>
      <c r="AC35" s="5">
        <f t="shared" si="2"/>
        <v>1</v>
      </c>
    </row>
    <row r="36" spans="2:29" ht="12.75" customHeight="1">
      <c r="B36" s="112" t="s">
        <v>11</v>
      </c>
      <c r="C36" s="113">
        <v>1</v>
      </c>
      <c r="D36" s="113">
        <v>1</v>
      </c>
      <c r="E36" s="113">
        <v>0</v>
      </c>
      <c r="F36" s="113">
        <v>0</v>
      </c>
      <c r="G36" s="113">
        <v>0</v>
      </c>
      <c r="H36" s="113">
        <v>1</v>
      </c>
      <c r="I36" s="113">
        <v>0</v>
      </c>
      <c r="J36" s="113">
        <v>0</v>
      </c>
      <c r="K36" s="113">
        <v>0</v>
      </c>
      <c r="L36" s="113">
        <v>1</v>
      </c>
      <c r="M36" s="114">
        <v>0</v>
      </c>
      <c r="N36" s="114">
        <v>2</v>
      </c>
      <c r="O36" s="113">
        <v>1</v>
      </c>
      <c r="P36" s="113">
        <v>0</v>
      </c>
      <c r="Q36" s="113">
        <v>2</v>
      </c>
      <c r="R36" s="113">
        <v>0</v>
      </c>
      <c r="S36" s="113">
        <v>0</v>
      </c>
      <c r="T36" s="113">
        <v>0</v>
      </c>
      <c r="U36" s="113">
        <v>0</v>
      </c>
      <c r="V36" s="113">
        <v>1</v>
      </c>
      <c r="W36" s="113">
        <v>0</v>
      </c>
      <c r="X36" s="113">
        <v>3</v>
      </c>
      <c r="Y36" s="113">
        <v>1</v>
      </c>
      <c r="Z36" s="113">
        <v>1</v>
      </c>
      <c r="AA36" s="115">
        <f t="shared" si="0"/>
        <v>15</v>
      </c>
      <c r="AB36" s="7">
        <f t="shared" si="1"/>
        <v>4</v>
      </c>
      <c r="AC36" s="5">
        <f t="shared" si="2"/>
        <v>11</v>
      </c>
    </row>
    <row r="37" spans="2:29" ht="16.5" customHeight="1">
      <c r="B37" s="112" t="s">
        <v>136</v>
      </c>
      <c r="C37" s="113">
        <v>0</v>
      </c>
      <c r="D37" s="113">
        <v>0</v>
      </c>
      <c r="E37" s="113">
        <v>0</v>
      </c>
      <c r="F37" s="113">
        <v>1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4">
        <v>0</v>
      </c>
      <c r="N37" s="114">
        <v>1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5">
        <f t="shared" si="0"/>
        <v>2</v>
      </c>
      <c r="AB37" s="7">
        <f t="shared" si="1"/>
        <v>0</v>
      </c>
      <c r="AC37" s="5">
        <f t="shared" si="2"/>
        <v>2</v>
      </c>
    </row>
    <row r="38" spans="2:29" ht="15.75" customHeight="1">
      <c r="B38" s="112" t="s">
        <v>94</v>
      </c>
      <c r="C38" s="113">
        <v>2</v>
      </c>
      <c r="D38" s="113">
        <v>2</v>
      </c>
      <c r="E38" s="113">
        <v>3</v>
      </c>
      <c r="F38" s="113">
        <v>2</v>
      </c>
      <c r="G38" s="113">
        <v>0</v>
      </c>
      <c r="H38" s="113">
        <v>3</v>
      </c>
      <c r="I38" s="113">
        <v>4</v>
      </c>
      <c r="J38" s="113">
        <v>3</v>
      </c>
      <c r="K38" s="113">
        <v>2</v>
      </c>
      <c r="L38" s="113">
        <v>1</v>
      </c>
      <c r="M38" s="114">
        <v>2</v>
      </c>
      <c r="N38" s="114">
        <v>0</v>
      </c>
      <c r="O38" s="113">
        <v>1</v>
      </c>
      <c r="P38" s="113">
        <v>4</v>
      </c>
      <c r="Q38" s="113">
        <v>2</v>
      </c>
      <c r="R38" s="113">
        <v>2</v>
      </c>
      <c r="S38" s="113">
        <v>0</v>
      </c>
      <c r="T38" s="113">
        <v>0</v>
      </c>
      <c r="U38" s="113">
        <v>1</v>
      </c>
      <c r="V38" s="113">
        <v>2</v>
      </c>
      <c r="W38" s="113">
        <v>1</v>
      </c>
      <c r="X38" s="113">
        <v>1</v>
      </c>
      <c r="Y38" s="113">
        <v>1</v>
      </c>
      <c r="Z38" s="113">
        <v>4</v>
      </c>
      <c r="AA38" s="115">
        <f t="shared" si="0"/>
        <v>43</v>
      </c>
      <c r="AB38" s="7">
        <f t="shared" si="1"/>
        <v>18</v>
      </c>
      <c r="AC38" s="5">
        <f t="shared" si="2"/>
        <v>25</v>
      </c>
    </row>
    <row r="39" spans="2:29" ht="20.100000000000001" customHeight="1">
      <c r="B39" s="112" t="s">
        <v>12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4">
        <v>0</v>
      </c>
      <c r="N39" s="114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1</v>
      </c>
      <c r="Y39" s="113">
        <v>0</v>
      </c>
      <c r="Z39" s="113">
        <v>0</v>
      </c>
      <c r="AA39" s="115">
        <f>SUM(C39:Z39)</f>
        <v>1</v>
      </c>
      <c r="AB39" s="7">
        <f t="shared" si="1"/>
        <v>0</v>
      </c>
      <c r="AC39" s="5">
        <f t="shared" si="2"/>
        <v>1</v>
      </c>
    </row>
    <row r="40" spans="2:29" ht="20.100000000000001" customHeight="1" thickBot="1">
      <c r="B40" s="116" t="s">
        <v>0</v>
      </c>
      <c r="C40" s="117">
        <f t="shared" ref="C40:AC40" si="3">SUM(C8:C39)</f>
        <v>7</v>
      </c>
      <c r="D40" s="117">
        <f t="shared" si="3"/>
        <v>6</v>
      </c>
      <c r="E40" s="117">
        <f t="shared" si="3"/>
        <v>4</v>
      </c>
      <c r="F40" s="117">
        <f t="shared" si="3"/>
        <v>7</v>
      </c>
      <c r="G40" s="117">
        <f t="shared" si="3"/>
        <v>2</v>
      </c>
      <c r="H40" s="117">
        <f t="shared" si="3"/>
        <v>9</v>
      </c>
      <c r="I40" s="117">
        <f t="shared" si="3"/>
        <v>10</v>
      </c>
      <c r="J40" s="117">
        <f t="shared" si="3"/>
        <v>11</v>
      </c>
      <c r="K40" s="117">
        <f t="shared" si="3"/>
        <v>4</v>
      </c>
      <c r="L40" s="117">
        <f t="shared" si="3"/>
        <v>11</v>
      </c>
      <c r="M40" s="117">
        <f t="shared" si="3"/>
        <v>7</v>
      </c>
      <c r="N40" s="117">
        <f t="shared" si="3"/>
        <v>7</v>
      </c>
      <c r="O40" s="117">
        <f t="shared" si="3"/>
        <v>6</v>
      </c>
      <c r="P40" s="117">
        <f t="shared" si="3"/>
        <v>8</v>
      </c>
      <c r="Q40" s="117">
        <f t="shared" si="3"/>
        <v>7</v>
      </c>
      <c r="R40" s="117">
        <f t="shared" si="3"/>
        <v>8</v>
      </c>
      <c r="S40" s="117">
        <f t="shared" si="3"/>
        <v>4</v>
      </c>
      <c r="T40" s="117">
        <f t="shared" si="3"/>
        <v>5</v>
      </c>
      <c r="U40" s="117">
        <f t="shared" si="3"/>
        <v>2</v>
      </c>
      <c r="V40" s="117">
        <f t="shared" si="3"/>
        <v>12</v>
      </c>
      <c r="W40" s="117">
        <f t="shared" si="3"/>
        <v>4</v>
      </c>
      <c r="X40" s="117">
        <f t="shared" si="3"/>
        <v>8</v>
      </c>
      <c r="Y40" s="117">
        <f t="shared" si="3"/>
        <v>6</v>
      </c>
      <c r="Z40" s="117">
        <f t="shared" si="3"/>
        <v>11</v>
      </c>
      <c r="AA40" s="118">
        <f t="shared" si="3"/>
        <v>166</v>
      </c>
      <c r="AB40" s="8">
        <f t="shared" si="3"/>
        <v>57</v>
      </c>
      <c r="AC40" s="6">
        <f t="shared" si="3"/>
        <v>109</v>
      </c>
    </row>
    <row r="41" spans="2:29" ht="15" customHeight="1">
      <c r="B41" s="267" t="s">
        <v>117</v>
      </c>
      <c r="C41" s="267"/>
      <c r="D41" s="267"/>
      <c r="E41" s="267"/>
      <c r="F41" s="267"/>
      <c r="G41" s="267"/>
      <c r="H41" s="267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36"/>
    </row>
    <row r="42" spans="2:29" ht="15">
      <c r="B42" s="173"/>
      <c r="C42" s="17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36"/>
    </row>
    <row r="43" spans="2:29" ht="15">
      <c r="B43" s="85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36"/>
    </row>
  </sheetData>
  <sortState ref="B9:AA35">
    <sortCondition ref="B35"/>
  </sortState>
  <mergeCells count="17">
    <mergeCell ref="B41:H41"/>
    <mergeCell ref="AB6:AB7"/>
    <mergeCell ref="AC6:AC7"/>
    <mergeCell ref="M6:N6"/>
    <mergeCell ref="O6:P6"/>
    <mergeCell ref="Q6:R6"/>
    <mergeCell ref="S6:T6"/>
    <mergeCell ref="U6:V6"/>
    <mergeCell ref="W6:X6"/>
    <mergeCell ref="B4:AA4"/>
    <mergeCell ref="E6:F6"/>
    <mergeCell ref="G6:H6"/>
    <mergeCell ref="I6:J6"/>
    <mergeCell ref="K6:L6"/>
    <mergeCell ref="B5:AA5"/>
    <mergeCell ref="Y6:Z6"/>
    <mergeCell ref="C6:D6"/>
  </mergeCells>
  <pageMargins left="0.11811023622047245" right="0.11811023622047245" top="0.19685039370078741" bottom="0.19685039370078741" header="0.19685039370078741" footer="0.19685039370078741"/>
  <pageSetup paperSize="122" scale="8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1"/>
  <sheetViews>
    <sheetView workbookViewId="0">
      <selection activeCell="B5" sqref="B5:O5"/>
    </sheetView>
  </sheetViews>
  <sheetFormatPr baseColWidth="10" defaultRowHeight="12.75"/>
  <cols>
    <col min="1" max="1" width="0.5703125" style="15" customWidth="1"/>
    <col min="2" max="2" width="28.85546875" style="26" customWidth="1"/>
    <col min="3" max="3" width="7.42578125" style="15" customWidth="1"/>
    <col min="4" max="4" width="9.7109375" style="16" customWidth="1"/>
    <col min="5" max="5" width="8.140625" style="16" customWidth="1"/>
    <col min="6" max="7" width="6.85546875" style="16" customWidth="1"/>
    <col min="8" max="8" width="5.5703125" style="16" customWidth="1"/>
    <col min="9" max="9" width="5.140625" style="16" customWidth="1"/>
    <col min="10" max="10" width="8.42578125" style="16" customWidth="1"/>
    <col min="11" max="11" width="13.5703125" style="16" customWidth="1"/>
    <col min="12" max="12" width="10" style="16" customWidth="1"/>
    <col min="13" max="13" width="13.28515625" style="16" customWidth="1"/>
    <col min="14" max="14" width="12.140625" style="16" customWidth="1"/>
    <col min="15" max="15" width="9" style="15" customWidth="1"/>
    <col min="16" max="16" width="0.85546875" style="15" customWidth="1"/>
    <col min="17" max="17" width="4.140625" style="15" customWidth="1"/>
    <col min="18" max="18" width="0.7109375" style="15" customWidth="1"/>
    <col min="19" max="19" width="1.42578125" style="15" customWidth="1"/>
    <col min="20" max="20" width="1.7109375" style="15" hidden="1" customWidth="1"/>
    <col min="21" max="21" width="11.42578125" style="15"/>
    <col min="22" max="22" width="5.140625" style="15" customWidth="1"/>
    <col min="23" max="23" width="1.7109375" style="15" customWidth="1"/>
    <col min="24" max="16384" width="11.42578125" style="15"/>
  </cols>
  <sheetData>
    <row r="1" spans="2:35" ht="18" customHeight="1"/>
    <row r="2" spans="2:35" ht="18" customHeight="1"/>
    <row r="3" spans="2:35" ht="18" customHeight="1"/>
    <row r="4" spans="2:35" ht="18" customHeight="1"/>
    <row r="5" spans="2:35" ht="22.5" customHeight="1">
      <c r="B5" s="272" t="str">
        <f>Descripcion!A2:A2</f>
        <v>DEPARTAMENTO DE ESTADÍSTICAS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89"/>
      <c r="Q5" s="89"/>
      <c r="R5" s="89"/>
      <c r="S5" s="89"/>
      <c r="T5" s="89"/>
      <c r="U5" s="89"/>
      <c r="V5" s="89"/>
      <c r="W5" s="32"/>
      <c r="X5" s="32"/>
    </row>
    <row r="6" spans="2:35" ht="12.75" customHeight="1">
      <c r="B6" s="91"/>
      <c r="C6" s="91"/>
      <c r="D6" s="91"/>
      <c r="E6" s="91"/>
      <c r="F6" s="96"/>
      <c r="G6" s="96"/>
      <c r="H6" s="96"/>
      <c r="I6" s="97"/>
      <c r="J6" s="97"/>
      <c r="K6" s="98"/>
      <c r="L6" s="102"/>
      <c r="M6" s="102"/>
      <c r="N6" s="102"/>
      <c r="O6" s="91"/>
      <c r="P6" s="91"/>
      <c r="Q6" s="91"/>
      <c r="R6" s="91"/>
      <c r="S6" s="91"/>
      <c r="T6" s="91"/>
      <c r="U6" s="91"/>
      <c r="V6" s="91"/>
      <c r="W6" s="30"/>
      <c r="X6" s="30"/>
    </row>
    <row r="7" spans="2:35" ht="12.75" customHeight="1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30"/>
      <c r="X7" s="30"/>
    </row>
    <row r="8" spans="2:35" ht="12.75" customHeight="1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30"/>
      <c r="X8" s="30"/>
    </row>
    <row r="9" spans="2:35" ht="26.25" customHeight="1" thickBot="1">
      <c r="B9" s="273" t="s">
        <v>68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92"/>
      <c r="Q9" s="92"/>
      <c r="R9" s="92"/>
      <c r="S9" s="92"/>
      <c r="T9" s="92"/>
      <c r="U9" s="92"/>
      <c r="V9" s="92"/>
      <c r="W9" s="31"/>
      <c r="X9" s="31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2:35" s="26" customFormat="1" ht="30" customHeight="1">
      <c r="B10" s="174" t="s">
        <v>112</v>
      </c>
      <c r="C10" s="146" t="s">
        <v>33</v>
      </c>
      <c r="D10" s="146" t="s">
        <v>34</v>
      </c>
      <c r="E10" s="146" t="s">
        <v>35</v>
      </c>
      <c r="F10" s="146" t="s">
        <v>36</v>
      </c>
      <c r="G10" s="146" t="s">
        <v>37</v>
      </c>
      <c r="H10" s="146" t="s">
        <v>38</v>
      </c>
      <c r="I10" s="146" t="s">
        <v>39</v>
      </c>
      <c r="J10" s="146" t="s">
        <v>40</v>
      </c>
      <c r="K10" s="146" t="s">
        <v>41</v>
      </c>
      <c r="L10" s="146" t="s">
        <v>42</v>
      </c>
      <c r="M10" s="146" t="s">
        <v>43</v>
      </c>
      <c r="N10" s="146" t="s">
        <v>44</v>
      </c>
      <c r="O10" s="147" t="s">
        <v>0</v>
      </c>
      <c r="P10" s="87"/>
      <c r="Q10" s="87"/>
      <c r="R10" s="87"/>
      <c r="S10" s="87"/>
      <c r="T10" s="87"/>
      <c r="U10" s="87"/>
      <c r="V10" s="87"/>
    </row>
    <row r="11" spans="2:35" ht="21.95" hidden="1" customHeight="1">
      <c r="B11" s="148" t="s">
        <v>144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50">
        <v>0</v>
      </c>
      <c r="N11" s="150">
        <v>0</v>
      </c>
      <c r="O11" s="151">
        <f t="shared" ref="O11:O48" si="0">SUM(C11:N11)</f>
        <v>0</v>
      </c>
      <c r="P11" s="86"/>
      <c r="Q11" s="86"/>
      <c r="R11" s="86"/>
      <c r="S11" s="86"/>
      <c r="T11" s="86"/>
      <c r="U11" s="86"/>
      <c r="V11" s="86"/>
    </row>
    <row r="12" spans="2:35" ht="21.95" customHeight="1">
      <c r="B12" s="148" t="s">
        <v>172</v>
      </c>
      <c r="C12" s="149">
        <v>0</v>
      </c>
      <c r="D12" s="149">
        <v>2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50">
        <v>0</v>
      </c>
      <c r="N12" s="150">
        <v>0</v>
      </c>
      <c r="O12" s="151">
        <f t="shared" si="0"/>
        <v>2</v>
      </c>
      <c r="P12" s="86"/>
      <c r="Q12" s="86"/>
      <c r="R12" s="86"/>
      <c r="S12" s="86"/>
      <c r="T12" s="86"/>
      <c r="U12" s="86"/>
      <c r="V12" s="86"/>
    </row>
    <row r="13" spans="2:35" ht="21.95" hidden="1" customHeight="1">
      <c r="B13" s="148" t="s">
        <v>179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50">
        <v>0</v>
      </c>
      <c r="N13" s="150">
        <v>0</v>
      </c>
      <c r="O13" s="151">
        <f t="shared" si="0"/>
        <v>0</v>
      </c>
      <c r="P13" s="86"/>
      <c r="Q13" s="86"/>
      <c r="R13" s="86"/>
      <c r="S13" s="86"/>
      <c r="T13" s="86"/>
      <c r="U13" s="86"/>
      <c r="V13" s="86"/>
    </row>
    <row r="14" spans="2:35" ht="21.95" customHeight="1">
      <c r="B14" s="148" t="s">
        <v>160</v>
      </c>
      <c r="C14" s="149">
        <v>1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50">
        <v>0</v>
      </c>
      <c r="N14" s="150">
        <v>0</v>
      </c>
      <c r="O14" s="151">
        <f t="shared" si="0"/>
        <v>1</v>
      </c>
      <c r="P14" s="86"/>
      <c r="Q14" s="86"/>
      <c r="R14" s="86"/>
      <c r="S14" s="86"/>
      <c r="T14" s="86"/>
      <c r="U14" s="86"/>
      <c r="V14" s="86"/>
    </row>
    <row r="15" spans="2:35" ht="21.95" customHeight="1">
      <c r="B15" s="148" t="s">
        <v>214</v>
      </c>
      <c r="C15" s="149">
        <v>0</v>
      </c>
      <c r="D15" s="149">
        <v>0</v>
      </c>
      <c r="E15" s="149">
        <v>0</v>
      </c>
      <c r="F15" s="149">
        <v>0</v>
      </c>
      <c r="G15" s="149">
        <v>1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50">
        <v>0</v>
      </c>
      <c r="N15" s="150">
        <v>0</v>
      </c>
      <c r="O15" s="151">
        <f t="shared" si="0"/>
        <v>1</v>
      </c>
      <c r="P15" s="86"/>
      <c r="Q15" s="86"/>
      <c r="R15" s="86"/>
      <c r="S15" s="86"/>
      <c r="T15" s="86"/>
      <c r="U15" s="86"/>
      <c r="V15" s="86"/>
    </row>
    <row r="16" spans="2:35" ht="21.95" customHeight="1">
      <c r="B16" s="148" t="s">
        <v>176</v>
      </c>
      <c r="C16" s="149">
        <v>0</v>
      </c>
      <c r="D16" s="149">
        <v>0</v>
      </c>
      <c r="E16" s="149">
        <v>0</v>
      </c>
      <c r="F16" s="149">
        <v>0</v>
      </c>
      <c r="G16" s="149">
        <v>1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50">
        <v>0</v>
      </c>
      <c r="N16" s="150">
        <v>0</v>
      </c>
      <c r="O16" s="151">
        <f t="shared" si="0"/>
        <v>1</v>
      </c>
      <c r="P16" s="86"/>
      <c r="Q16" s="86"/>
      <c r="R16" s="86"/>
      <c r="S16" s="86"/>
      <c r="T16" s="86"/>
      <c r="U16" s="86"/>
      <c r="V16" s="86"/>
    </row>
    <row r="17" spans="2:22" ht="21.95" customHeight="1">
      <c r="B17" s="148" t="s">
        <v>253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50">
        <v>1</v>
      </c>
      <c r="O17" s="151">
        <f t="shared" si="0"/>
        <v>1</v>
      </c>
      <c r="P17" s="86"/>
      <c r="Q17" s="86"/>
      <c r="R17" s="86"/>
      <c r="S17" s="86"/>
      <c r="T17" s="86"/>
      <c r="U17" s="86"/>
      <c r="V17" s="86"/>
    </row>
    <row r="18" spans="2:22" ht="21.95" customHeight="1">
      <c r="B18" s="148" t="s">
        <v>240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50">
        <v>1</v>
      </c>
      <c r="O18" s="151">
        <f t="shared" si="0"/>
        <v>1</v>
      </c>
      <c r="P18" s="86"/>
      <c r="Q18" s="86"/>
      <c r="R18" s="86"/>
      <c r="S18" s="86"/>
      <c r="T18" s="86"/>
      <c r="U18" s="86"/>
      <c r="V18" s="86"/>
    </row>
    <row r="19" spans="2:22" ht="21.95" customHeight="1">
      <c r="B19" s="148" t="s">
        <v>209</v>
      </c>
      <c r="C19" s="149">
        <v>0</v>
      </c>
      <c r="D19" s="149">
        <v>0</v>
      </c>
      <c r="E19" s="149">
        <v>0</v>
      </c>
      <c r="F19" s="149">
        <v>1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50">
        <v>0</v>
      </c>
      <c r="O19" s="151">
        <f t="shared" si="0"/>
        <v>1</v>
      </c>
      <c r="P19" s="86"/>
      <c r="Q19" s="86"/>
      <c r="R19" s="86"/>
      <c r="S19" s="86"/>
      <c r="T19" s="86"/>
      <c r="U19" s="86"/>
      <c r="V19" s="86"/>
    </row>
    <row r="20" spans="2:22" ht="21.95" customHeight="1">
      <c r="B20" s="148" t="s">
        <v>215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1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50">
        <v>0</v>
      </c>
      <c r="O20" s="151">
        <f t="shared" si="0"/>
        <v>1</v>
      </c>
      <c r="P20" s="86"/>
      <c r="Q20" s="86"/>
      <c r="R20" s="86"/>
      <c r="S20" s="86"/>
      <c r="T20" s="86"/>
      <c r="U20" s="86"/>
      <c r="V20" s="86"/>
    </row>
    <row r="21" spans="2:22" ht="21.95" customHeight="1">
      <c r="B21" s="148" t="s">
        <v>193</v>
      </c>
      <c r="C21" s="149">
        <v>1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50">
        <v>0</v>
      </c>
      <c r="O21" s="151">
        <f t="shared" si="0"/>
        <v>1</v>
      </c>
      <c r="P21" s="86"/>
      <c r="Q21" s="86"/>
      <c r="R21" s="86"/>
      <c r="S21" s="86"/>
      <c r="T21" s="86"/>
      <c r="U21" s="86"/>
      <c r="V21" s="86"/>
    </row>
    <row r="22" spans="2:22" ht="21.95" customHeight="1">
      <c r="B22" s="148" t="s">
        <v>139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1</v>
      </c>
      <c r="J22" s="149">
        <v>0</v>
      </c>
      <c r="K22" s="149">
        <v>0</v>
      </c>
      <c r="L22" s="150">
        <v>1</v>
      </c>
      <c r="M22" s="149">
        <v>0</v>
      </c>
      <c r="N22" s="150">
        <v>0</v>
      </c>
      <c r="O22" s="151">
        <f t="shared" si="0"/>
        <v>2</v>
      </c>
      <c r="P22" s="86"/>
      <c r="Q22" s="86"/>
      <c r="R22" s="86"/>
      <c r="S22" s="86"/>
      <c r="T22" s="86"/>
      <c r="U22" s="86"/>
      <c r="V22" s="86"/>
    </row>
    <row r="23" spans="2:22" ht="21.95" customHeight="1">
      <c r="B23" s="148" t="s">
        <v>228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1</v>
      </c>
      <c r="J23" s="149">
        <v>0</v>
      </c>
      <c r="K23" s="149">
        <v>0</v>
      </c>
      <c r="L23" s="150">
        <v>0</v>
      </c>
      <c r="M23" s="149">
        <v>0</v>
      </c>
      <c r="N23" s="150">
        <v>0</v>
      </c>
      <c r="O23" s="151">
        <f t="shared" si="0"/>
        <v>1</v>
      </c>
      <c r="P23" s="86"/>
      <c r="Q23" s="86"/>
      <c r="R23" s="86"/>
      <c r="S23" s="86"/>
      <c r="T23" s="86"/>
      <c r="U23" s="86"/>
      <c r="V23" s="86"/>
    </row>
    <row r="24" spans="2:22" ht="21.95" customHeight="1">
      <c r="B24" s="148" t="s">
        <v>232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1</v>
      </c>
      <c r="K24" s="149">
        <v>0</v>
      </c>
      <c r="L24" s="150">
        <v>0</v>
      </c>
      <c r="M24" s="149">
        <v>0</v>
      </c>
      <c r="N24" s="150">
        <v>0</v>
      </c>
      <c r="O24" s="151">
        <f t="shared" si="0"/>
        <v>1</v>
      </c>
      <c r="P24" s="86"/>
      <c r="Q24" s="86"/>
      <c r="R24" s="86"/>
      <c r="S24" s="86"/>
      <c r="T24" s="86"/>
      <c r="U24" s="86"/>
      <c r="V24" s="86"/>
    </row>
    <row r="25" spans="2:22" ht="21.95" hidden="1" customHeight="1">
      <c r="B25" s="148" t="s">
        <v>180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50">
        <v>0</v>
      </c>
      <c r="M25" s="149">
        <v>0</v>
      </c>
      <c r="N25" s="150">
        <v>0</v>
      </c>
      <c r="O25" s="151">
        <f t="shared" si="0"/>
        <v>0</v>
      </c>
      <c r="P25" s="86"/>
      <c r="Q25" s="86"/>
      <c r="R25" s="86"/>
      <c r="S25" s="86"/>
      <c r="T25" s="86"/>
      <c r="U25" s="86"/>
      <c r="V25" s="86"/>
    </row>
    <row r="26" spans="2:22" ht="21.95" customHeight="1">
      <c r="B26" s="148" t="s">
        <v>249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3</v>
      </c>
      <c r="K26" s="149">
        <v>0</v>
      </c>
      <c r="L26" s="150">
        <v>0</v>
      </c>
      <c r="M26" s="149">
        <v>0</v>
      </c>
      <c r="N26" s="150">
        <v>0</v>
      </c>
      <c r="O26" s="151">
        <f t="shared" si="0"/>
        <v>3</v>
      </c>
      <c r="P26" s="86"/>
      <c r="Q26" s="86"/>
      <c r="R26" s="86"/>
      <c r="S26" s="86"/>
      <c r="T26" s="86"/>
      <c r="U26" s="86"/>
      <c r="V26" s="86"/>
    </row>
    <row r="27" spans="2:22" ht="21.95" customHeight="1">
      <c r="B27" s="148" t="s">
        <v>165</v>
      </c>
      <c r="C27" s="149">
        <v>0</v>
      </c>
      <c r="D27" s="149">
        <v>0</v>
      </c>
      <c r="E27" s="149">
        <v>1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50">
        <v>0</v>
      </c>
      <c r="M27" s="149">
        <v>0</v>
      </c>
      <c r="N27" s="150">
        <v>0</v>
      </c>
      <c r="O27" s="151">
        <f t="shared" si="0"/>
        <v>1</v>
      </c>
      <c r="P27" s="86"/>
      <c r="Q27" s="86"/>
      <c r="R27" s="86"/>
      <c r="S27" s="86"/>
      <c r="T27" s="86"/>
      <c r="U27" s="86"/>
      <c r="V27" s="86"/>
    </row>
    <row r="28" spans="2:22" ht="21.95" customHeight="1">
      <c r="B28" s="148" t="s">
        <v>198</v>
      </c>
      <c r="C28" s="149">
        <v>0</v>
      </c>
      <c r="D28" s="149">
        <v>1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50">
        <v>0</v>
      </c>
      <c r="M28" s="149">
        <v>0</v>
      </c>
      <c r="N28" s="150">
        <v>0</v>
      </c>
      <c r="O28" s="151">
        <f t="shared" si="0"/>
        <v>1</v>
      </c>
      <c r="P28" s="86"/>
      <c r="Q28" s="86"/>
      <c r="R28" s="86"/>
      <c r="S28" s="86"/>
      <c r="T28" s="86"/>
      <c r="U28" s="86"/>
      <c r="V28" s="86"/>
    </row>
    <row r="29" spans="2:22" ht="21.95" customHeight="1">
      <c r="B29" s="148" t="s">
        <v>241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50">
        <v>1</v>
      </c>
      <c r="N29" s="150">
        <v>0</v>
      </c>
      <c r="O29" s="151">
        <f t="shared" si="0"/>
        <v>1</v>
      </c>
      <c r="P29" s="86"/>
      <c r="Q29" s="86"/>
      <c r="R29" s="86"/>
      <c r="S29" s="86"/>
      <c r="T29" s="86"/>
      <c r="U29" s="86"/>
      <c r="V29" s="86"/>
    </row>
    <row r="30" spans="2:22" ht="21.95" hidden="1" customHeight="1">
      <c r="B30" s="148" t="s">
        <v>175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50">
        <v>0</v>
      </c>
      <c r="M30" s="150">
        <v>0</v>
      </c>
      <c r="N30" s="150">
        <v>0</v>
      </c>
      <c r="O30" s="151">
        <f t="shared" si="0"/>
        <v>0</v>
      </c>
      <c r="P30" s="86"/>
      <c r="Q30" s="86"/>
      <c r="R30" s="86"/>
      <c r="S30" s="86"/>
      <c r="T30" s="86"/>
      <c r="U30" s="86"/>
      <c r="V30" s="86"/>
    </row>
    <row r="31" spans="2:22" ht="21.95" customHeight="1">
      <c r="B31" s="148" t="s">
        <v>206</v>
      </c>
      <c r="C31" s="149">
        <v>1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50">
        <v>1</v>
      </c>
      <c r="M31" s="150">
        <v>0</v>
      </c>
      <c r="N31" s="150">
        <v>0</v>
      </c>
      <c r="O31" s="151">
        <f t="shared" si="0"/>
        <v>2</v>
      </c>
      <c r="P31" s="86"/>
      <c r="Q31" s="86"/>
      <c r="R31" s="86"/>
      <c r="S31" s="86"/>
      <c r="T31" s="86"/>
      <c r="U31" s="86"/>
      <c r="V31" s="86"/>
    </row>
    <row r="32" spans="2:22" ht="21.95" customHeight="1">
      <c r="B32" s="148" t="s">
        <v>145</v>
      </c>
      <c r="C32" s="149">
        <v>0</v>
      </c>
      <c r="D32" s="149">
        <v>1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50">
        <v>0</v>
      </c>
      <c r="M32" s="150">
        <v>0</v>
      </c>
      <c r="N32" s="150">
        <v>2</v>
      </c>
      <c r="O32" s="151">
        <f t="shared" si="0"/>
        <v>3</v>
      </c>
      <c r="P32" s="86"/>
      <c r="Q32" s="86"/>
      <c r="R32" s="86"/>
      <c r="S32" s="86"/>
      <c r="T32" s="86"/>
      <c r="U32" s="86"/>
      <c r="V32" s="86"/>
    </row>
    <row r="33" spans="2:22" ht="21.95" customHeight="1">
      <c r="B33" s="148" t="s">
        <v>181</v>
      </c>
      <c r="C33" s="149">
        <v>0</v>
      </c>
      <c r="D33" s="149">
        <v>0</v>
      </c>
      <c r="E33" s="149">
        <v>1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50">
        <v>0</v>
      </c>
      <c r="M33" s="150">
        <v>0</v>
      </c>
      <c r="N33" s="150">
        <v>0</v>
      </c>
      <c r="O33" s="151">
        <f t="shared" si="0"/>
        <v>1</v>
      </c>
      <c r="P33" s="86"/>
      <c r="Q33" s="86"/>
      <c r="R33" s="86"/>
      <c r="S33" s="86"/>
      <c r="T33" s="86"/>
      <c r="U33" s="86"/>
      <c r="V33" s="86"/>
    </row>
    <row r="34" spans="2:22" ht="21.95" hidden="1" customHeight="1">
      <c r="B34" s="148" t="s">
        <v>237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50">
        <v>0</v>
      </c>
      <c r="M34" s="150">
        <v>0</v>
      </c>
      <c r="N34" s="150">
        <v>0</v>
      </c>
      <c r="O34" s="151">
        <f t="shared" si="0"/>
        <v>0</v>
      </c>
      <c r="P34" s="86"/>
      <c r="Q34" s="86"/>
      <c r="R34" s="86"/>
      <c r="S34" s="86"/>
      <c r="T34" s="86"/>
      <c r="U34" s="86"/>
      <c r="V34" s="86"/>
    </row>
    <row r="35" spans="2:22" ht="21.95" hidden="1" customHeight="1">
      <c r="B35" s="148" t="s">
        <v>146</v>
      </c>
      <c r="C35" s="149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50">
        <v>0</v>
      </c>
      <c r="M35" s="150">
        <v>0</v>
      </c>
      <c r="N35" s="150">
        <v>0</v>
      </c>
      <c r="O35" s="151">
        <f t="shared" si="0"/>
        <v>0</v>
      </c>
      <c r="P35" s="86"/>
      <c r="Q35" s="86"/>
      <c r="R35" s="86"/>
      <c r="S35" s="86"/>
      <c r="T35" s="86"/>
      <c r="U35" s="86"/>
      <c r="V35" s="86"/>
    </row>
    <row r="36" spans="2:22" ht="21.95" hidden="1" customHeight="1">
      <c r="B36" s="148" t="s">
        <v>126</v>
      </c>
      <c r="C36" s="149">
        <v>0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50">
        <v>0</v>
      </c>
      <c r="M36" s="150">
        <v>0</v>
      </c>
      <c r="N36" s="150">
        <v>0</v>
      </c>
      <c r="O36" s="151">
        <f t="shared" si="0"/>
        <v>0</v>
      </c>
      <c r="P36" s="86"/>
      <c r="Q36" s="86"/>
      <c r="R36" s="86"/>
      <c r="S36" s="86"/>
      <c r="T36" s="86"/>
      <c r="U36" s="86"/>
      <c r="V36" s="86"/>
    </row>
    <row r="37" spans="2:22" ht="21.95" hidden="1" customHeight="1">
      <c r="B37" s="148" t="s">
        <v>147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50">
        <v>0</v>
      </c>
      <c r="M37" s="150">
        <v>0</v>
      </c>
      <c r="N37" s="150">
        <v>0</v>
      </c>
      <c r="O37" s="151">
        <f t="shared" si="0"/>
        <v>0</v>
      </c>
      <c r="P37" s="86"/>
      <c r="Q37" s="86"/>
      <c r="R37" s="86"/>
      <c r="S37" s="86"/>
      <c r="T37" s="86"/>
      <c r="U37" s="86"/>
      <c r="V37" s="86"/>
    </row>
    <row r="38" spans="2:22" ht="21.95" customHeight="1">
      <c r="B38" s="148" t="s">
        <v>207</v>
      </c>
      <c r="C38" s="149">
        <v>0</v>
      </c>
      <c r="D38" s="149">
        <v>0</v>
      </c>
      <c r="E38" s="149">
        <v>0</v>
      </c>
      <c r="F38" s="149">
        <v>1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50">
        <v>0</v>
      </c>
      <c r="M38" s="150">
        <v>0</v>
      </c>
      <c r="N38" s="150">
        <v>0</v>
      </c>
      <c r="O38" s="151">
        <f t="shared" si="0"/>
        <v>1</v>
      </c>
      <c r="P38" s="86"/>
      <c r="Q38" s="86"/>
      <c r="R38" s="86"/>
      <c r="S38" s="86"/>
      <c r="T38" s="86"/>
      <c r="U38" s="86"/>
      <c r="V38" s="86"/>
    </row>
    <row r="39" spans="2:22" ht="21.95" customHeight="1">
      <c r="B39" s="148" t="s">
        <v>202</v>
      </c>
      <c r="C39" s="149">
        <v>0</v>
      </c>
      <c r="D39" s="149">
        <v>0</v>
      </c>
      <c r="E39" s="149">
        <v>1</v>
      </c>
      <c r="F39" s="149">
        <v>1</v>
      </c>
      <c r="G39" s="149">
        <v>0</v>
      </c>
      <c r="H39" s="149">
        <v>0</v>
      </c>
      <c r="I39" s="149">
        <v>1</v>
      </c>
      <c r="J39" s="149">
        <v>0</v>
      </c>
      <c r="K39" s="149">
        <v>0</v>
      </c>
      <c r="L39" s="150">
        <v>0</v>
      </c>
      <c r="M39" s="150">
        <v>1</v>
      </c>
      <c r="N39" s="150">
        <v>0</v>
      </c>
      <c r="O39" s="151">
        <f t="shared" si="0"/>
        <v>4</v>
      </c>
      <c r="P39" s="86"/>
      <c r="Q39" s="86"/>
      <c r="R39" s="86"/>
      <c r="S39" s="86"/>
      <c r="T39" s="86"/>
      <c r="U39" s="86"/>
      <c r="V39" s="86"/>
    </row>
    <row r="40" spans="2:22" ht="21.95" hidden="1" customHeight="1">
      <c r="B40" s="148" t="s">
        <v>174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50">
        <v>0</v>
      </c>
      <c r="M40" s="150">
        <v>0</v>
      </c>
      <c r="N40" s="150">
        <v>0</v>
      </c>
      <c r="O40" s="151">
        <f t="shared" si="0"/>
        <v>0</v>
      </c>
      <c r="P40" s="86"/>
      <c r="Q40" s="86"/>
      <c r="R40" s="86"/>
      <c r="S40" s="86"/>
      <c r="T40" s="86"/>
      <c r="U40" s="86"/>
      <c r="V40" s="86"/>
    </row>
    <row r="41" spans="2:22" ht="21.95" customHeight="1">
      <c r="B41" s="148" t="s">
        <v>210</v>
      </c>
      <c r="C41" s="149">
        <v>0</v>
      </c>
      <c r="D41" s="149">
        <v>0</v>
      </c>
      <c r="E41" s="149">
        <v>0</v>
      </c>
      <c r="F41" s="149">
        <v>1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50">
        <v>0</v>
      </c>
      <c r="M41" s="150">
        <v>0</v>
      </c>
      <c r="N41" s="150">
        <v>0</v>
      </c>
      <c r="O41" s="151">
        <f t="shared" si="0"/>
        <v>1</v>
      </c>
      <c r="P41" s="86"/>
      <c r="Q41" s="86"/>
      <c r="R41" s="86"/>
      <c r="S41" s="86"/>
      <c r="T41" s="86"/>
      <c r="U41" s="86"/>
      <c r="V41" s="86"/>
    </row>
    <row r="42" spans="2:22" ht="21.95" customHeight="1">
      <c r="B42" s="148" t="s">
        <v>150</v>
      </c>
      <c r="C42" s="149">
        <v>0</v>
      </c>
      <c r="D42" s="149">
        <v>0</v>
      </c>
      <c r="E42" s="149">
        <v>0</v>
      </c>
      <c r="F42" s="149">
        <v>1</v>
      </c>
      <c r="G42" s="149">
        <v>0</v>
      </c>
      <c r="H42" s="149">
        <v>1</v>
      </c>
      <c r="I42" s="149">
        <v>0</v>
      </c>
      <c r="J42" s="149">
        <v>0</v>
      </c>
      <c r="K42" s="149">
        <v>0</v>
      </c>
      <c r="L42" s="150">
        <v>0</v>
      </c>
      <c r="M42" s="150">
        <v>0</v>
      </c>
      <c r="N42" s="150">
        <v>0</v>
      </c>
      <c r="O42" s="151">
        <f t="shared" si="0"/>
        <v>2</v>
      </c>
      <c r="P42" s="86"/>
      <c r="Q42" s="86"/>
      <c r="R42" s="86"/>
      <c r="S42" s="86"/>
      <c r="T42" s="86"/>
      <c r="U42" s="86"/>
      <c r="V42" s="86"/>
    </row>
    <row r="43" spans="2:22" ht="21.95" customHeight="1">
      <c r="B43" s="148" t="s">
        <v>148</v>
      </c>
      <c r="C43" s="149">
        <v>0</v>
      </c>
      <c r="D43" s="149">
        <v>0</v>
      </c>
      <c r="E43" s="149">
        <v>0</v>
      </c>
      <c r="F43" s="149">
        <v>1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50">
        <v>0</v>
      </c>
      <c r="M43" s="150">
        <v>0</v>
      </c>
      <c r="N43" s="150">
        <v>0</v>
      </c>
      <c r="O43" s="151">
        <f t="shared" si="0"/>
        <v>1</v>
      </c>
      <c r="P43" s="86"/>
      <c r="Q43" s="86"/>
      <c r="R43" s="86"/>
      <c r="S43" s="86"/>
      <c r="T43" s="86"/>
      <c r="U43" s="86"/>
      <c r="V43" s="86"/>
    </row>
    <row r="44" spans="2:22" ht="21.95" customHeight="1">
      <c r="B44" s="148" t="s">
        <v>149</v>
      </c>
      <c r="C44" s="149">
        <v>0</v>
      </c>
      <c r="D44" s="149">
        <v>1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50">
        <v>0</v>
      </c>
      <c r="M44" s="150">
        <v>0</v>
      </c>
      <c r="N44" s="150">
        <v>0</v>
      </c>
      <c r="O44" s="151">
        <f t="shared" si="0"/>
        <v>1</v>
      </c>
      <c r="P44" s="86"/>
      <c r="Q44" s="86"/>
      <c r="R44" s="86"/>
      <c r="S44" s="86"/>
      <c r="T44" s="86"/>
      <c r="U44" s="86"/>
      <c r="V44" s="86"/>
    </row>
    <row r="45" spans="2:22" ht="21.95" hidden="1" customHeight="1">
      <c r="B45" s="148" t="s">
        <v>140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50">
        <v>0</v>
      </c>
      <c r="M45" s="150">
        <v>0</v>
      </c>
      <c r="N45" s="150">
        <v>0</v>
      </c>
      <c r="O45" s="151">
        <f t="shared" si="0"/>
        <v>0</v>
      </c>
      <c r="P45" s="86"/>
      <c r="Q45" s="86"/>
      <c r="R45" s="86"/>
      <c r="S45" s="86"/>
      <c r="T45" s="86"/>
      <c r="U45" s="86"/>
      <c r="V45" s="86"/>
    </row>
    <row r="46" spans="2:22" ht="21.95" customHeight="1">
      <c r="B46" s="163" t="s">
        <v>194</v>
      </c>
      <c r="C46" s="204">
        <v>1</v>
      </c>
      <c r="D46" s="204">
        <v>0</v>
      </c>
      <c r="E46" s="149">
        <v>0</v>
      </c>
      <c r="F46" s="204">
        <v>1</v>
      </c>
      <c r="G46" s="149">
        <v>0</v>
      </c>
      <c r="H46" s="204">
        <v>0</v>
      </c>
      <c r="I46" s="149">
        <v>0</v>
      </c>
      <c r="J46" s="149">
        <v>0</v>
      </c>
      <c r="K46" s="149">
        <v>0</v>
      </c>
      <c r="L46" s="150">
        <v>0</v>
      </c>
      <c r="M46" s="150">
        <v>0</v>
      </c>
      <c r="N46" s="150">
        <v>0</v>
      </c>
      <c r="O46" s="151">
        <f t="shared" si="0"/>
        <v>2</v>
      </c>
      <c r="P46" s="86"/>
      <c r="Q46" s="86"/>
      <c r="R46" s="86"/>
      <c r="S46" s="86"/>
      <c r="T46" s="86"/>
      <c r="U46" s="86"/>
      <c r="V46" s="86"/>
    </row>
    <row r="47" spans="2:22" ht="21.95" customHeight="1">
      <c r="B47" s="163" t="s">
        <v>242</v>
      </c>
      <c r="C47" s="204">
        <v>0</v>
      </c>
      <c r="D47" s="204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4">
        <v>0</v>
      </c>
      <c r="M47" s="150">
        <v>0</v>
      </c>
      <c r="N47" s="205">
        <v>1</v>
      </c>
      <c r="O47" s="151">
        <f t="shared" si="0"/>
        <v>1</v>
      </c>
      <c r="P47" s="86"/>
      <c r="Q47" s="86"/>
      <c r="R47" s="86"/>
      <c r="S47" s="86"/>
      <c r="T47" s="86"/>
      <c r="U47" s="86"/>
      <c r="V47" s="86"/>
    </row>
    <row r="48" spans="2:22" ht="21.95" customHeight="1">
      <c r="B48" s="163" t="s">
        <v>182</v>
      </c>
      <c r="C48" s="204">
        <v>0</v>
      </c>
      <c r="D48" s="204">
        <v>0</v>
      </c>
      <c r="E48" s="149">
        <v>0</v>
      </c>
      <c r="F48" s="204">
        <v>0</v>
      </c>
      <c r="G48" s="204">
        <v>1</v>
      </c>
      <c r="H48" s="204">
        <v>0</v>
      </c>
      <c r="I48" s="204">
        <v>2</v>
      </c>
      <c r="J48" s="149">
        <v>0</v>
      </c>
      <c r="K48" s="149">
        <v>0</v>
      </c>
      <c r="L48" s="205">
        <v>1</v>
      </c>
      <c r="M48" s="150">
        <v>0</v>
      </c>
      <c r="N48" s="205">
        <v>0</v>
      </c>
      <c r="O48" s="151">
        <f t="shared" si="0"/>
        <v>4</v>
      </c>
      <c r="P48" s="86"/>
      <c r="Q48" s="86"/>
      <c r="R48" s="86"/>
      <c r="S48" s="86"/>
      <c r="T48" s="86"/>
      <c r="U48" s="86"/>
      <c r="V48" s="86"/>
    </row>
    <row r="49" spans="2:22" ht="20.100000000000001" customHeight="1" thickBot="1">
      <c r="B49" s="152" t="s">
        <v>0</v>
      </c>
      <c r="C49" s="153">
        <f t="shared" ref="C49:N49" si="1">SUM(C11:C48)</f>
        <v>4</v>
      </c>
      <c r="D49" s="153">
        <f t="shared" si="1"/>
        <v>5</v>
      </c>
      <c r="E49" s="153">
        <f t="shared" si="1"/>
        <v>3</v>
      </c>
      <c r="F49" s="153">
        <f t="shared" si="1"/>
        <v>7</v>
      </c>
      <c r="G49" s="153">
        <f t="shared" si="1"/>
        <v>3</v>
      </c>
      <c r="H49" s="153">
        <f t="shared" si="1"/>
        <v>2</v>
      </c>
      <c r="I49" s="153">
        <f t="shared" si="1"/>
        <v>5</v>
      </c>
      <c r="J49" s="153">
        <f t="shared" si="1"/>
        <v>4</v>
      </c>
      <c r="K49" s="153">
        <f t="shared" si="1"/>
        <v>0</v>
      </c>
      <c r="L49" s="153">
        <f t="shared" si="1"/>
        <v>3</v>
      </c>
      <c r="M49" s="153">
        <f t="shared" si="1"/>
        <v>2</v>
      </c>
      <c r="N49" s="153">
        <f t="shared" si="1"/>
        <v>5</v>
      </c>
      <c r="O49" s="154">
        <f>SUM(O11:O48)</f>
        <v>43</v>
      </c>
      <c r="P49" s="86"/>
      <c r="Q49" s="86"/>
      <c r="R49" s="86"/>
      <c r="S49" s="86"/>
      <c r="T49" s="86"/>
      <c r="U49" s="86"/>
      <c r="V49" s="86"/>
    </row>
    <row r="50" spans="2:22" ht="15">
      <c r="B50" s="274" t="s">
        <v>117</v>
      </c>
      <c r="C50" s="274"/>
      <c r="D50" s="274"/>
      <c r="E50" s="274"/>
      <c r="F50" s="274"/>
      <c r="G50" s="274"/>
      <c r="H50" s="88"/>
      <c r="I50" s="88"/>
      <c r="J50" s="88"/>
      <c r="K50" s="88"/>
      <c r="L50" s="88"/>
      <c r="M50" s="88"/>
      <c r="N50" s="88"/>
      <c r="O50" s="86"/>
      <c r="P50" s="86"/>
      <c r="Q50" s="86"/>
      <c r="R50" s="86"/>
      <c r="S50" s="86"/>
      <c r="T50" s="86"/>
      <c r="U50" s="86"/>
      <c r="V50" s="86"/>
    </row>
    <row r="51" spans="2:22" ht="15">
      <c r="B51" s="87"/>
      <c r="C51" s="86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6"/>
      <c r="P51" s="86"/>
      <c r="Q51" s="86"/>
      <c r="R51" s="86"/>
      <c r="S51" s="86"/>
      <c r="T51" s="86"/>
      <c r="U51" s="86"/>
      <c r="V51" s="86"/>
    </row>
  </sheetData>
  <sortState ref="B9:J22">
    <sortCondition ref="B9"/>
  </sortState>
  <mergeCells count="3">
    <mergeCell ref="B5:O5"/>
    <mergeCell ref="B9:O9"/>
    <mergeCell ref="B50:G50"/>
  </mergeCells>
  <pageMargins left="0.19685039370078741" right="0.19685039370078741" top="0.19685039370078741" bottom="0.19685039370078741" header="0.31496062992125984" footer="0.31496062992125984"/>
  <pageSetup paperSize="122" scale="7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workbookViewId="0">
      <selection activeCell="M14" sqref="M14"/>
    </sheetView>
  </sheetViews>
  <sheetFormatPr baseColWidth="10" defaultRowHeight="12.75"/>
  <cols>
    <col min="1" max="1" width="0.5703125" style="15" customWidth="1"/>
    <col min="2" max="2" width="29.85546875" style="26" customWidth="1"/>
    <col min="3" max="3" width="7.42578125" style="15" customWidth="1"/>
    <col min="4" max="4" width="9.42578125" style="16" customWidth="1"/>
    <col min="5" max="5" width="8.42578125" style="16" customWidth="1"/>
    <col min="6" max="6" width="6.28515625" style="16" customWidth="1"/>
    <col min="7" max="7" width="6" style="17" customWidth="1"/>
    <col min="8" max="8" width="7" style="16" customWidth="1"/>
    <col min="9" max="9" width="6.7109375" style="16" customWidth="1"/>
    <col min="10" max="10" width="8.42578125" style="16" customWidth="1"/>
    <col min="11" max="11" width="13" style="16" customWidth="1"/>
    <col min="12" max="12" width="9.85546875" style="16" customWidth="1"/>
    <col min="13" max="13" width="12.5703125" style="27" customWidth="1"/>
    <col min="14" max="14" width="12.7109375" style="16" customWidth="1"/>
    <col min="15" max="15" width="8.7109375" style="15" customWidth="1"/>
    <col min="16" max="16" width="0.5703125" style="15" customWidth="1"/>
    <col min="17" max="17" width="11.42578125" style="15"/>
    <col min="18" max="18" width="5" style="15" customWidth="1"/>
    <col min="19" max="16384" width="11.42578125" style="15"/>
  </cols>
  <sheetData>
    <row r="1" spans="1:25" ht="18" customHeight="1">
      <c r="A1" s="86"/>
      <c r="B1" s="87"/>
      <c r="C1" s="86"/>
      <c r="D1" s="88"/>
      <c r="E1" s="88"/>
      <c r="F1" s="88"/>
      <c r="G1" s="93"/>
      <c r="H1" s="88"/>
      <c r="I1" s="88"/>
      <c r="J1" s="88"/>
      <c r="K1" s="88"/>
      <c r="L1" s="88"/>
      <c r="M1" s="94"/>
      <c r="N1" s="88"/>
      <c r="O1" s="86"/>
      <c r="P1" s="86"/>
      <c r="Q1" s="86"/>
    </row>
    <row r="2" spans="1:25" ht="18" customHeight="1">
      <c r="A2" s="86"/>
      <c r="B2" s="87"/>
      <c r="C2" s="86"/>
      <c r="D2" s="88"/>
      <c r="E2" s="88"/>
      <c r="F2" s="88"/>
      <c r="G2" s="93"/>
      <c r="H2" s="88"/>
      <c r="I2" s="88"/>
      <c r="J2" s="88"/>
      <c r="K2" s="88"/>
      <c r="L2" s="88"/>
      <c r="M2" s="94"/>
      <c r="N2" s="88"/>
      <c r="O2" s="86"/>
      <c r="P2" s="86"/>
      <c r="Q2" s="86"/>
    </row>
    <row r="3" spans="1:25" ht="18" customHeight="1">
      <c r="A3" s="86"/>
      <c r="B3" s="87"/>
      <c r="C3" s="86"/>
      <c r="D3" s="88"/>
      <c r="E3" s="88"/>
      <c r="F3" s="88"/>
      <c r="G3" s="93"/>
      <c r="H3" s="88"/>
      <c r="I3" s="88"/>
      <c r="J3" s="88"/>
      <c r="K3" s="88"/>
      <c r="L3" s="88"/>
      <c r="M3" s="94"/>
      <c r="N3" s="88"/>
      <c r="O3" s="86"/>
      <c r="P3" s="86"/>
      <c r="Q3" s="86"/>
    </row>
    <row r="4" spans="1:25" ht="18" customHeight="1">
      <c r="A4" s="86"/>
      <c r="B4" s="87"/>
      <c r="C4" s="86"/>
      <c r="D4" s="88"/>
      <c r="E4" s="88"/>
      <c r="F4" s="88"/>
      <c r="G4" s="93"/>
      <c r="H4" s="88"/>
      <c r="I4" s="88"/>
      <c r="J4" s="88"/>
      <c r="K4" s="88"/>
      <c r="L4" s="88"/>
      <c r="M4" s="94"/>
      <c r="N4" s="88"/>
      <c r="O4" s="86"/>
      <c r="P4" s="86"/>
      <c r="Q4" s="86"/>
    </row>
    <row r="5" spans="1:25" ht="17.25">
      <c r="A5" s="86"/>
      <c r="B5" s="275" t="str">
        <f>Descripcion!A2</f>
        <v>DEPARTAMENTO DE ESTADÍSTICAS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86"/>
      <c r="Q5" s="86"/>
    </row>
    <row r="6" spans="1:25" ht="15.75" customHeight="1">
      <c r="A6" s="122"/>
      <c r="B6" s="123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86"/>
      <c r="Q6" s="86"/>
    </row>
    <row r="7" spans="1:25" s="26" customFormat="1" ht="39" customHeight="1" thickBot="1">
      <c r="A7" s="87"/>
      <c r="B7" s="273" t="s">
        <v>69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92"/>
      <c r="Q7" s="92"/>
      <c r="R7" s="29"/>
      <c r="S7" s="29"/>
      <c r="T7" s="29"/>
      <c r="U7" s="29"/>
      <c r="V7" s="29"/>
      <c r="W7" s="29"/>
      <c r="X7" s="29"/>
      <c r="Y7" s="29"/>
    </row>
    <row r="8" spans="1:25" ht="35.25" customHeight="1">
      <c r="A8" s="86"/>
      <c r="B8" s="174" t="s">
        <v>112</v>
      </c>
      <c r="C8" s="146" t="s">
        <v>33</v>
      </c>
      <c r="D8" s="146" t="s">
        <v>34</v>
      </c>
      <c r="E8" s="146" t="s">
        <v>35</v>
      </c>
      <c r="F8" s="146" t="s">
        <v>36</v>
      </c>
      <c r="G8" s="146" t="s">
        <v>37</v>
      </c>
      <c r="H8" s="146" t="s">
        <v>38</v>
      </c>
      <c r="I8" s="146" t="s">
        <v>39</v>
      </c>
      <c r="J8" s="146" t="s">
        <v>40</v>
      </c>
      <c r="K8" s="146" t="s">
        <v>41</v>
      </c>
      <c r="L8" s="146" t="s">
        <v>42</v>
      </c>
      <c r="M8" s="146" t="s">
        <v>43</v>
      </c>
      <c r="N8" s="146" t="s">
        <v>44</v>
      </c>
      <c r="O8" s="147" t="s">
        <v>0</v>
      </c>
    </row>
    <row r="9" spans="1:25" ht="21.95" hidden="1" customHeight="1">
      <c r="A9" s="86"/>
      <c r="B9" s="148" t="s">
        <v>173</v>
      </c>
      <c r="C9" s="149">
        <v>0</v>
      </c>
      <c r="D9" s="149"/>
      <c r="E9" s="149"/>
      <c r="F9" s="149"/>
      <c r="G9" s="159"/>
      <c r="H9" s="160"/>
      <c r="I9" s="160"/>
      <c r="J9" s="160"/>
      <c r="K9" s="160"/>
      <c r="L9" s="160"/>
      <c r="M9" s="160"/>
      <c r="N9" s="160"/>
      <c r="O9" s="151">
        <f>SUM(C9:N9)</f>
        <v>0</v>
      </c>
    </row>
    <row r="10" spans="1:25" ht="21.95" hidden="1" customHeight="1">
      <c r="A10" s="86"/>
      <c r="B10" s="148" t="s">
        <v>183</v>
      </c>
      <c r="C10" s="149">
        <v>0</v>
      </c>
      <c r="D10" s="149"/>
      <c r="E10" s="149"/>
      <c r="F10" s="149"/>
      <c r="G10" s="159"/>
      <c r="H10" s="160"/>
      <c r="I10" s="160"/>
      <c r="J10" s="160"/>
      <c r="K10" s="160"/>
      <c r="L10" s="160"/>
      <c r="M10" s="160"/>
      <c r="N10" s="160"/>
      <c r="O10" s="151">
        <f t="shared" ref="O10:O34" si="0">SUM(C10:N10)</f>
        <v>0</v>
      </c>
    </row>
    <row r="11" spans="1:25" ht="21.95" customHeight="1">
      <c r="A11" s="86"/>
      <c r="B11" s="148" t="s">
        <v>229</v>
      </c>
      <c r="C11" s="149">
        <v>0</v>
      </c>
      <c r="D11" s="149">
        <v>0</v>
      </c>
      <c r="E11" s="149">
        <v>0</v>
      </c>
      <c r="F11" s="149">
        <v>0</v>
      </c>
      <c r="G11" s="159">
        <v>0</v>
      </c>
      <c r="H11" s="160">
        <v>0</v>
      </c>
      <c r="I11" s="160">
        <v>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51">
        <f t="shared" si="0"/>
        <v>1</v>
      </c>
    </row>
    <row r="12" spans="1:25" ht="21.95" customHeight="1">
      <c r="A12" s="86"/>
      <c r="B12" s="148" t="s">
        <v>184</v>
      </c>
      <c r="C12" s="149">
        <v>0</v>
      </c>
      <c r="D12" s="149">
        <v>0</v>
      </c>
      <c r="E12" s="149">
        <v>0</v>
      </c>
      <c r="F12" s="149">
        <v>0</v>
      </c>
      <c r="G12" s="159">
        <v>1</v>
      </c>
      <c r="H12" s="160">
        <v>0</v>
      </c>
      <c r="I12" s="160">
        <v>0</v>
      </c>
      <c r="J12" s="160">
        <v>0</v>
      </c>
      <c r="K12" s="160">
        <v>0</v>
      </c>
      <c r="L12" s="160">
        <v>1</v>
      </c>
      <c r="M12" s="160">
        <v>0</v>
      </c>
      <c r="N12" s="160">
        <v>0</v>
      </c>
      <c r="O12" s="151">
        <f t="shared" si="0"/>
        <v>2</v>
      </c>
    </row>
    <row r="13" spans="1:25" ht="21.95" customHeight="1">
      <c r="A13" s="86"/>
      <c r="B13" s="148" t="s">
        <v>233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60">
        <v>1</v>
      </c>
      <c r="M13" s="160">
        <v>0</v>
      </c>
      <c r="N13" s="160">
        <v>0</v>
      </c>
      <c r="O13" s="151">
        <f t="shared" si="0"/>
        <v>1</v>
      </c>
    </row>
    <row r="14" spans="1:25" ht="21.95" customHeight="1">
      <c r="A14" s="86"/>
      <c r="B14" s="148" t="s">
        <v>243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60">
        <v>1</v>
      </c>
      <c r="N14" s="160">
        <v>0</v>
      </c>
      <c r="O14" s="151">
        <f t="shared" si="0"/>
        <v>1</v>
      </c>
    </row>
    <row r="15" spans="1:25" ht="21.95" customHeight="1">
      <c r="A15" s="86"/>
      <c r="B15" s="148" t="s">
        <v>234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60">
        <v>1</v>
      </c>
      <c r="L15" s="160">
        <v>0</v>
      </c>
      <c r="M15" s="160">
        <v>0</v>
      </c>
      <c r="N15" s="160">
        <v>0</v>
      </c>
      <c r="O15" s="151">
        <f t="shared" si="0"/>
        <v>1</v>
      </c>
    </row>
    <row r="16" spans="1:25" ht="21.95" customHeight="1">
      <c r="A16" s="86"/>
      <c r="B16" s="148" t="s">
        <v>250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60">
        <v>1</v>
      </c>
      <c r="L16" s="160">
        <v>0</v>
      </c>
      <c r="M16" s="160">
        <v>0</v>
      </c>
      <c r="N16" s="160">
        <v>0</v>
      </c>
      <c r="O16" s="151">
        <f t="shared" si="0"/>
        <v>1</v>
      </c>
    </row>
    <row r="17" spans="1:15" ht="21.95" customHeight="1">
      <c r="A17" s="86"/>
      <c r="B17" s="148" t="s">
        <v>211</v>
      </c>
      <c r="C17" s="149">
        <v>0</v>
      </c>
      <c r="D17" s="149">
        <v>0</v>
      </c>
      <c r="E17" s="149">
        <v>0</v>
      </c>
      <c r="F17" s="149">
        <v>0</v>
      </c>
      <c r="G17" s="159">
        <v>1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51">
        <f t="shared" si="0"/>
        <v>1</v>
      </c>
    </row>
    <row r="18" spans="1:15" ht="21.95" hidden="1" customHeight="1">
      <c r="A18" s="86"/>
      <c r="B18" s="148" t="s">
        <v>166</v>
      </c>
      <c r="C18" s="149">
        <v>0</v>
      </c>
      <c r="D18" s="149"/>
      <c r="E18" s="149"/>
      <c r="F18" s="149"/>
      <c r="G18" s="159"/>
      <c r="H18" s="160"/>
      <c r="I18" s="160"/>
      <c r="J18" s="160"/>
      <c r="K18" s="160"/>
      <c r="L18" s="160">
        <v>0</v>
      </c>
      <c r="M18" s="160">
        <v>0</v>
      </c>
      <c r="N18" s="160">
        <v>0</v>
      </c>
      <c r="O18" s="151">
        <f t="shared" si="0"/>
        <v>0</v>
      </c>
    </row>
    <row r="19" spans="1:15" ht="21.95" hidden="1" customHeight="1">
      <c r="A19" s="86"/>
      <c r="B19" s="148" t="s">
        <v>177</v>
      </c>
      <c r="C19" s="149">
        <v>0</v>
      </c>
      <c r="D19" s="149"/>
      <c r="E19" s="149"/>
      <c r="F19" s="149"/>
      <c r="G19" s="159"/>
      <c r="H19" s="160"/>
      <c r="I19" s="160"/>
      <c r="J19" s="160"/>
      <c r="K19" s="160"/>
      <c r="L19" s="160">
        <v>0</v>
      </c>
      <c r="M19" s="160">
        <v>0</v>
      </c>
      <c r="N19" s="160">
        <v>0</v>
      </c>
      <c r="O19" s="151">
        <f t="shared" si="0"/>
        <v>0</v>
      </c>
    </row>
    <row r="20" spans="1:15" ht="21.95" customHeight="1">
      <c r="A20" s="86"/>
      <c r="B20" s="148" t="s">
        <v>199</v>
      </c>
      <c r="C20" s="149">
        <v>1</v>
      </c>
      <c r="D20" s="149">
        <v>0</v>
      </c>
      <c r="E20" s="149">
        <v>0</v>
      </c>
      <c r="F20" s="149">
        <v>0</v>
      </c>
      <c r="G20" s="159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51">
        <f t="shared" si="0"/>
        <v>1</v>
      </c>
    </row>
    <row r="21" spans="1:15" ht="21.95" customHeight="1">
      <c r="A21" s="86"/>
      <c r="B21" s="148" t="s">
        <v>235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60">
        <v>1</v>
      </c>
      <c r="L21" s="160">
        <v>0</v>
      </c>
      <c r="M21" s="160">
        <v>0</v>
      </c>
      <c r="N21" s="160">
        <v>0</v>
      </c>
      <c r="O21" s="151">
        <f t="shared" si="0"/>
        <v>1</v>
      </c>
    </row>
    <row r="22" spans="1:15" ht="21.95" hidden="1" customHeight="1">
      <c r="A22" s="86"/>
      <c r="B22" s="148" t="s">
        <v>251</v>
      </c>
      <c r="C22" s="149">
        <v>0</v>
      </c>
      <c r="D22" s="149"/>
      <c r="E22" s="149"/>
      <c r="F22" s="149"/>
      <c r="G22" s="159"/>
      <c r="H22" s="160"/>
      <c r="I22" s="160"/>
      <c r="J22" s="160"/>
      <c r="K22" s="160"/>
      <c r="L22" s="160">
        <v>0</v>
      </c>
      <c r="M22" s="160">
        <v>0</v>
      </c>
      <c r="N22" s="160">
        <v>0</v>
      </c>
      <c r="O22" s="151">
        <f t="shared" si="0"/>
        <v>0</v>
      </c>
    </row>
    <row r="23" spans="1:15" ht="21.95" customHeight="1">
      <c r="A23" s="86"/>
      <c r="B23" s="148" t="s">
        <v>153</v>
      </c>
      <c r="C23" s="149">
        <v>0</v>
      </c>
      <c r="D23" s="149">
        <v>0</v>
      </c>
      <c r="E23" s="149">
        <v>0</v>
      </c>
      <c r="F23" s="149">
        <v>0</v>
      </c>
      <c r="G23" s="159">
        <v>0</v>
      </c>
      <c r="H23" s="160">
        <v>0</v>
      </c>
      <c r="I23" s="160">
        <v>1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51">
        <f t="shared" si="0"/>
        <v>1</v>
      </c>
    </row>
    <row r="24" spans="1:15" ht="21.95" customHeight="1">
      <c r="A24" s="86"/>
      <c r="B24" s="148" t="s">
        <v>203</v>
      </c>
      <c r="C24" s="149">
        <v>0</v>
      </c>
      <c r="D24" s="149">
        <v>0</v>
      </c>
      <c r="E24" s="149">
        <v>1</v>
      </c>
      <c r="F24" s="149">
        <v>0</v>
      </c>
      <c r="G24" s="159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51">
        <f t="shared" si="0"/>
        <v>1</v>
      </c>
    </row>
    <row r="25" spans="1:15" ht="21.95" customHeight="1">
      <c r="A25" s="86"/>
      <c r="B25" s="148" t="s">
        <v>166</v>
      </c>
      <c r="C25" s="149">
        <v>0</v>
      </c>
      <c r="D25" s="149">
        <v>0</v>
      </c>
      <c r="E25" s="149">
        <v>0</v>
      </c>
      <c r="F25" s="149">
        <v>1</v>
      </c>
      <c r="G25" s="159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51">
        <f t="shared" si="0"/>
        <v>1</v>
      </c>
    </row>
    <row r="26" spans="1:15" ht="21.95" customHeight="1">
      <c r="A26" s="86"/>
      <c r="B26" s="148" t="s">
        <v>204</v>
      </c>
      <c r="C26" s="149">
        <v>0</v>
      </c>
      <c r="D26" s="149">
        <v>0</v>
      </c>
      <c r="E26" s="149">
        <v>1</v>
      </c>
      <c r="F26" s="149">
        <v>0</v>
      </c>
      <c r="G26" s="159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51">
        <f t="shared" si="0"/>
        <v>1</v>
      </c>
    </row>
    <row r="27" spans="1:15" ht="21.95" customHeight="1">
      <c r="A27" s="86"/>
      <c r="B27" s="148" t="s">
        <v>208</v>
      </c>
      <c r="C27" s="149">
        <v>0</v>
      </c>
      <c r="D27" s="149">
        <v>0</v>
      </c>
      <c r="E27" s="149">
        <v>0</v>
      </c>
      <c r="F27" s="149">
        <v>1</v>
      </c>
      <c r="G27" s="159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51">
        <f t="shared" si="0"/>
        <v>1</v>
      </c>
    </row>
    <row r="28" spans="1:15" ht="21.95" customHeight="1">
      <c r="A28" s="86"/>
      <c r="B28" s="148" t="s">
        <v>216</v>
      </c>
      <c r="C28" s="149">
        <v>0</v>
      </c>
      <c r="D28" s="149">
        <v>0</v>
      </c>
      <c r="E28" s="149">
        <v>0</v>
      </c>
      <c r="F28" s="149">
        <v>0</v>
      </c>
      <c r="G28" s="159">
        <v>0</v>
      </c>
      <c r="H28" s="160">
        <v>1</v>
      </c>
      <c r="I28" s="160">
        <v>1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51">
        <f t="shared" si="0"/>
        <v>2</v>
      </c>
    </row>
    <row r="29" spans="1:15" ht="21.95" customHeight="1">
      <c r="A29" s="86"/>
      <c r="B29" s="148" t="s">
        <v>218</v>
      </c>
      <c r="C29" s="149">
        <v>0</v>
      </c>
      <c r="D29" s="149">
        <v>0</v>
      </c>
      <c r="E29" s="149">
        <v>0</v>
      </c>
      <c r="F29" s="149">
        <v>0</v>
      </c>
      <c r="G29" s="159">
        <v>0</v>
      </c>
      <c r="H29" s="160">
        <v>1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51">
        <f t="shared" si="0"/>
        <v>1</v>
      </c>
    </row>
    <row r="30" spans="1:15" ht="21.95" customHeight="1">
      <c r="A30" s="86"/>
      <c r="B30" s="148" t="s">
        <v>212</v>
      </c>
      <c r="C30" s="149">
        <v>0</v>
      </c>
      <c r="D30" s="149">
        <v>0</v>
      </c>
      <c r="E30" s="149">
        <v>0</v>
      </c>
      <c r="F30" s="149">
        <v>0</v>
      </c>
      <c r="G30" s="159">
        <v>1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51">
        <f t="shared" si="0"/>
        <v>1</v>
      </c>
    </row>
    <row r="31" spans="1:15" ht="21.95" customHeight="1">
      <c r="A31" s="86"/>
      <c r="B31" s="148" t="s">
        <v>204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60">
        <v>0</v>
      </c>
      <c r="L31" s="160">
        <v>1</v>
      </c>
      <c r="M31" s="160">
        <v>0</v>
      </c>
      <c r="N31" s="160">
        <v>0</v>
      </c>
      <c r="O31" s="151">
        <f t="shared" si="0"/>
        <v>1</v>
      </c>
    </row>
    <row r="32" spans="1:15" ht="21.95" customHeight="1">
      <c r="A32" s="86"/>
      <c r="B32" s="148" t="s">
        <v>219</v>
      </c>
      <c r="C32" s="149">
        <v>0</v>
      </c>
      <c r="D32" s="149">
        <v>0</v>
      </c>
      <c r="E32" s="149">
        <v>0</v>
      </c>
      <c r="F32" s="149">
        <v>0</v>
      </c>
      <c r="G32" s="159">
        <v>1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51">
        <f t="shared" si="0"/>
        <v>1</v>
      </c>
    </row>
    <row r="33" spans="1:15" ht="21.95" hidden="1" customHeight="1">
      <c r="A33" s="86"/>
      <c r="B33" s="148"/>
      <c r="C33" s="149"/>
      <c r="D33" s="149"/>
      <c r="E33" s="149"/>
      <c r="F33" s="149"/>
      <c r="G33" s="159"/>
      <c r="H33" s="160"/>
      <c r="I33" s="160"/>
      <c r="J33" s="160"/>
      <c r="K33" s="160"/>
      <c r="L33" s="160"/>
      <c r="M33" s="160"/>
      <c r="N33" s="160"/>
      <c r="O33" s="151">
        <f t="shared" si="0"/>
        <v>0</v>
      </c>
    </row>
    <row r="34" spans="1:15" ht="21.95" hidden="1" customHeight="1">
      <c r="A34" s="86"/>
      <c r="B34" s="148"/>
      <c r="C34" s="149"/>
      <c r="D34" s="149"/>
      <c r="E34" s="149"/>
      <c r="F34" s="149"/>
      <c r="G34" s="159"/>
      <c r="H34" s="160"/>
      <c r="I34" s="160"/>
      <c r="J34" s="160"/>
      <c r="K34" s="160"/>
      <c r="L34" s="160"/>
      <c r="M34" s="160"/>
      <c r="N34" s="160"/>
      <c r="O34" s="151">
        <f t="shared" si="0"/>
        <v>0</v>
      </c>
    </row>
    <row r="35" spans="1:15" ht="21.95" customHeight="1" thickBot="1">
      <c r="A35" s="86"/>
      <c r="B35" s="152" t="s">
        <v>0</v>
      </c>
      <c r="C35" s="153">
        <f t="shared" ref="C35:I35" si="1">SUM(C9:C34)</f>
        <v>1</v>
      </c>
      <c r="D35" s="153">
        <f t="shared" si="1"/>
        <v>0</v>
      </c>
      <c r="E35" s="153">
        <f t="shared" si="1"/>
        <v>2</v>
      </c>
      <c r="F35" s="153">
        <f t="shared" si="1"/>
        <v>2</v>
      </c>
      <c r="G35" s="153">
        <f t="shared" si="1"/>
        <v>4</v>
      </c>
      <c r="H35" s="153">
        <f t="shared" si="1"/>
        <v>2</v>
      </c>
      <c r="I35" s="153">
        <f t="shared" si="1"/>
        <v>3</v>
      </c>
      <c r="J35" s="153">
        <f t="shared" ref="J35:N35" si="2">SUM(J9:J34)</f>
        <v>0</v>
      </c>
      <c r="K35" s="153">
        <f t="shared" si="2"/>
        <v>3</v>
      </c>
      <c r="L35" s="153">
        <f t="shared" si="2"/>
        <v>3</v>
      </c>
      <c r="M35" s="153">
        <f t="shared" si="2"/>
        <v>1</v>
      </c>
      <c r="N35" s="153">
        <f t="shared" si="2"/>
        <v>0</v>
      </c>
      <c r="O35" s="154">
        <f>SUM(O9:O34)</f>
        <v>21</v>
      </c>
    </row>
    <row r="36" spans="1:15" ht="15">
      <c r="A36" s="86"/>
      <c r="B36" s="274" t="s">
        <v>117</v>
      </c>
      <c r="C36" s="274"/>
      <c r="D36" s="274"/>
      <c r="E36" s="274"/>
      <c r="F36" s="274"/>
      <c r="G36" s="274"/>
      <c r="H36" s="88"/>
      <c r="I36" s="88"/>
      <c r="J36" s="88"/>
      <c r="K36" s="88"/>
      <c r="L36" s="88"/>
      <c r="M36" s="94"/>
      <c r="N36" s="88"/>
      <c r="O36" s="86"/>
    </row>
    <row r="37" spans="1:15" ht="15">
      <c r="A37" s="86"/>
      <c r="B37" s="87"/>
      <c r="C37" s="86"/>
      <c r="D37" s="88"/>
      <c r="E37" s="88"/>
      <c r="F37" s="88"/>
      <c r="G37" s="93"/>
      <c r="H37" s="88"/>
      <c r="I37" s="88"/>
      <c r="J37" s="88"/>
      <c r="K37" s="88"/>
      <c r="L37" s="88"/>
      <c r="M37" s="94"/>
      <c r="N37" s="88"/>
      <c r="O37" s="86"/>
    </row>
    <row r="38" spans="1:15" ht="15">
      <c r="A38" s="86"/>
      <c r="B38" s="87"/>
      <c r="C38" s="86"/>
      <c r="D38" s="88"/>
      <c r="E38" s="88"/>
      <c r="F38" s="88"/>
      <c r="G38" s="93"/>
      <c r="H38" s="88"/>
      <c r="I38" s="88"/>
      <c r="J38" s="88"/>
      <c r="K38" s="88"/>
      <c r="L38" s="88"/>
      <c r="M38" s="94"/>
      <c r="N38" s="88"/>
      <c r="O38" s="86"/>
    </row>
    <row r="39" spans="1:15" ht="15">
      <c r="A39" s="86"/>
      <c r="B39" s="87"/>
      <c r="C39" s="86"/>
      <c r="D39" s="88"/>
      <c r="E39" s="88"/>
      <c r="F39" s="88"/>
      <c r="G39" s="93"/>
      <c r="H39" s="88"/>
      <c r="I39" s="88"/>
      <c r="J39" s="88"/>
      <c r="K39" s="88"/>
      <c r="L39" s="88"/>
      <c r="M39" s="94"/>
      <c r="N39" s="88"/>
      <c r="O39" s="86"/>
    </row>
    <row r="40" spans="1:15" ht="15">
      <c r="A40" s="86"/>
      <c r="B40" s="87"/>
      <c r="C40" s="86"/>
      <c r="D40" s="88"/>
      <c r="E40" s="88"/>
      <c r="F40" s="88"/>
      <c r="G40" s="93"/>
      <c r="H40" s="88"/>
      <c r="I40" s="88"/>
      <c r="J40" s="88"/>
      <c r="K40" s="88"/>
      <c r="L40" s="88"/>
      <c r="M40" s="94"/>
      <c r="N40" s="88"/>
      <c r="O40" s="86"/>
    </row>
    <row r="41" spans="1:15" ht="15">
      <c r="A41" s="86"/>
      <c r="B41" s="87"/>
      <c r="C41" s="86"/>
      <c r="D41" s="88"/>
      <c r="E41" s="88"/>
      <c r="F41" s="88"/>
      <c r="G41" s="93"/>
      <c r="H41" s="88"/>
      <c r="I41" s="88"/>
      <c r="J41" s="88"/>
      <c r="K41" s="88"/>
      <c r="L41" s="88"/>
      <c r="M41" s="94"/>
      <c r="N41" s="88"/>
      <c r="O41" s="86"/>
    </row>
    <row r="42" spans="1:15" ht="15">
      <c r="A42" s="86"/>
      <c r="B42" s="87"/>
      <c r="C42" s="86"/>
      <c r="D42" s="88"/>
      <c r="E42" s="88"/>
      <c r="F42" s="88"/>
      <c r="G42" s="93"/>
      <c r="H42" s="88"/>
      <c r="I42" s="88"/>
      <c r="J42" s="88"/>
      <c r="K42" s="88"/>
      <c r="L42" s="88"/>
      <c r="M42" s="94"/>
      <c r="N42" s="88"/>
      <c r="O42" s="86"/>
    </row>
    <row r="43" spans="1:15" ht="15">
      <c r="A43" s="86"/>
      <c r="B43" s="87"/>
      <c r="C43" s="86"/>
      <c r="D43" s="88"/>
      <c r="E43" s="88"/>
      <c r="F43" s="88"/>
      <c r="G43" s="93"/>
      <c r="H43" s="88"/>
      <c r="I43" s="88"/>
      <c r="J43" s="88"/>
      <c r="K43" s="88"/>
      <c r="L43" s="88"/>
      <c r="M43" s="94"/>
      <c r="N43" s="88"/>
      <c r="O43" s="86"/>
    </row>
    <row r="44" spans="1:15" ht="15">
      <c r="A44" s="86"/>
      <c r="B44" s="87"/>
      <c r="C44" s="86"/>
      <c r="D44" s="88"/>
      <c r="E44" s="88"/>
      <c r="F44" s="88"/>
      <c r="G44" s="93"/>
      <c r="H44" s="88"/>
      <c r="I44" s="88"/>
      <c r="J44" s="88"/>
      <c r="K44" s="88"/>
      <c r="L44" s="88"/>
      <c r="M44" s="94"/>
      <c r="N44" s="88"/>
      <c r="O44" s="86"/>
    </row>
    <row r="45" spans="1:15" ht="15">
      <c r="A45" s="86"/>
      <c r="B45" s="87"/>
      <c r="C45" s="86"/>
      <c r="D45" s="88"/>
      <c r="E45" s="88"/>
      <c r="F45" s="88"/>
      <c r="G45" s="93"/>
      <c r="H45" s="88"/>
      <c r="I45" s="88"/>
      <c r="J45" s="88"/>
      <c r="K45" s="88"/>
      <c r="L45" s="88"/>
      <c r="M45" s="94"/>
      <c r="N45" s="88"/>
      <c r="O45" s="86"/>
    </row>
    <row r="46" spans="1:15" ht="15">
      <c r="A46" s="86"/>
      <c r="B46" s="87"/>
      <c r="C46" s="86"/>
      <c r="D46" s="88"/>
      <c r="E46" s="88"/>
      <c r="F46" s="88"/>
      <c r="G46" s="93"/>
      <c r="H46" s="88"/>
      <c r="I46" s="88"/>
      <c r="J46" s="88"/>
      <c r="K46" s="88"/>
      <c r="L46" s="88"/>
      <c r="M46" s="94"/>
      <c r="N46" s="88"/>
      <c r="O46" s="86"/>
    </row>
    <row r="47" spans="1:15" ht="15">
      <c r="A47" s="86"/>
      <c r="B47" s="87"/>
      <c r="C47" s="86"/>
      <c r="D47" s="88"/>
      <c r="E47" s="88"/>
      <c r="F47" s="88"/>
      <c r="G47" s="93"/>
      <c r="H47" s="88"/>
      <c r="I47" s="88"/>
      <c r="J47" s="88"/>
      <c r="K47" s="88"/>
      <c r="L47" s="88"/>
      <c r="M47" s="94"/>
      <c r="N47" s="88"/>
      <c r="O47" s="86"/>
    </row>
    <row r="48" spans="1:15" ht="15">
      <c r="A48" s="86"/>
      <c r="B48" s="87"/>
      <c r="C48" s="86"/>
      <c r="D48" s="88"/>
      <c r="E48" s="88"/>
      <c r="F48" s="88"/>
      <c r="G48" s="93"/>
      <c r="H48" s="88"/>
      <c r="I48" s="88"/>
      <c r="J48" s="88"/>
      <c r="K48" s="88"/>
      <c r="L48" s="88"/>
      <c r="M48" s="94"/>
      <c r="N48" s="88"/>
      <c r="O48" s="86"/>
    </row>
    <row r="49" spans="1:15" ht="15">
      <c r="A49" s="86"/>
      <c r="B49" s="87"/>
      <c r="C49" s="86"/>
      <c r="D49" s="88"/>
      <c r="E49" s="88"/>
      <c r="F49" s="88"/>
      <c r="G49" s="93"/>
      <c r="H49" s="88"/>
      <c r="I49" s="88"/>
      <c r="J49" s="88"/>
      <c r="K49" s="88"/>
      <c r="L49" s="88"/>
      <c r="M49" s="94"/>
      <c r="N49" s="88"/>
      <c r="O49" s="86"/>
    </row>
    <row r="50" spans="1:15" ht="15">
      <c r="A50" s="86"/>
      <c r="B50" s="87"/>
      <c r="C50" s="86"/>
      <c r="D50" s="88"/>
      <c r="E50" s="88"/>
      <c r="F50" s="88"/>
      <c r="G50" s="93"/>
      <c r="H50" s="88"/>
      <c r="I50" s="88"/>
      <c r="J50" s="88"/>
      <c r="K50" s="88"/>
      <c r="L50" s="88"/>
      <c r="M50" s="94"/>
      <c r="N50" s="88"/>
      <c r="O50" s="86"/>
    </row>
    <row r="51" spans="1:15" ht="15">
      <c r="A51" s="86"/>
      <c r="B51" s="87"/>
      <c r="C51" s="86"/>
      <c r="D51" s="88"/>
      <c r="E51" s="88"/>
      <c r="F51" s="88"/>
      <c r="G51" s="93"/>
      <c r="H51" s="88"/>
      <c r="I51" s="88"/>
      <c r="J51" s="88"/>
      <c r="K51" s="88"/>
      <c r="L51" s="88"/>
      <c r="M51" s="94"/>
      <c r="N51" s="88"/>
      <c r="O51" s="86"/>
    </row>
    <row r="52" spans="1:15" ht="15">
      <c r="A52" s="86"/>
      <c r="B52" s="87"/>
      <c r="C52" s="86"/>
      <c r="D52" s="88"/>
      <c r="E52" s="88"/>
      <c r="F52" s="88"/>
      <c r="G52" s="93"/>
      <c r="H52" s="88"/>
      <c r="I52" s="88"/>
      <c r="J52" s="88"/>
      <c r="K52" s="88"/>
      <c r="L52" s="88"/>
      <c r="M52" s="94"/>
      <c r="N52" s="88"/>
      <c r="O52" s="86"/>
    </row>
    <row r="53" spans="1:15" ht="15">
      <c r="A53" s="86"/>
      <c r="B53" s="87"/>
      <c r="C53" s="86"/>
      <c r="D53" s="88"/>
      <c r="E53" s="88"/>
      <c r="F53" s="88"/>
      <c r="G53" s="93"/>
      <c r="H53" s="88"/>
      <c r="I53" s="88"/>
      <c r="J53" s="88"/>
      <c r="K53" s="88"/>
      <c r="L53" s="88"/>
      <c r="M53" s="94"/>
      <c r="N53" s="88"/>
      <c r="O53" s="86"/>
    </row>
    <row r="54" spans="1:15" ht="15">
      <c r="A54" s="86"/>
      <c r="B54" s="87"/>
      <c r="C54" s="86"/>
      <c r="D54" s="88"/>
      <c r="E54" s="88"/>
      <c r="F54" s="88"/>
      <c r="G54" s="93"/>
      <c r="H54" s="88"/>
      <c r="I54" s="88"/>
      <c r="J54" s="88"/>
      <c r="K54" s="88"/>
      <c r="L54" s="88"/>
      <c r="M54" s="94"/>
      <c r="N54" s="88"/>
      <c r="O54" s="86"/>
    </row>
    <row r="55" spans="1:15" ht="15">
      <c r="A55" s="86"/>
      <c r="B55" s="87"/>
      <c r="C55" s="86"/>
      <c r="D55" s="88"/>
      <c r="E55" s="88"/>
      <c r="F55" s="88"/>
      <c r="G55" s="93"/>
      <c r="H55" s="88"/>
      <c r="I55" s="88"/>
      <c r="J55" s="88"/>
      <c r="K55" s="88"/>
      <c r="L55" s="88"/>
      <c r="M55" s="94"/>
      <c r="N55" s="88"/>
      <c r="O55" s="86"/>
    </row>
    <row r="56" spans="1:15" ht="15">
      <c r="A56" s="86"/>
      <c r="B56" s="87"/>
      <c r="C56" s="86"/>
      <c r="D56" s="88"/>
      <c r="E56" s="88"/>
      <c r="F56" s="88"/>
      <c r="G56" s="93"/>
      <c r="H56" s="88"/>
      <c r="I56" s="88"/>
      <c r="J56" s="88"/>
      <c r="K56" s="88"/>
      <c r="L56" s="88"/>
      <c r="M56" s="94"/>
      <c r="N56" s="88"/>
      <c r="O56" s="86"/>
    </row>
    <row r="57" spans="1:15" ht="15">
      <c r="A57" s="86"/>
      <c r="B57" s="87"/>
      <c r="C57" s="86"/>
      <c r="D57" s="88"/>
      <c r="E57" s="88"/>
      <c r="F57" s="88"/>
      <c r="G57" s="93"/>
      <c r="H57" s="88"/>
      <c r="I57" s="88"/>
      <c r="J57" s="88"/>
      <c r="K57" s="88"/>
      <c r="L57" s="88"/>
      <c r="M57" s="94"/>
      <c r="N57" s="88"/>
      <c r="O57" s="86"/>
    </row>
    <row r="58" spans="1:15" ht="15">
      <c r="A58" s="86"/>
      <c r="B58" s="87"/>
      <c r="C58" s="86"/>
      <c r="D58" s="88"/>
      <c r="E58" s="88"/>
      <c r="F58" s="88"/>
      <c r="G58" s="93"/>
      <c r="H58" s="88"/>
      <c r="I58" s="88"/>
      <c r="J58" s="88"/>
      <c r="K58" s="88"/>
      <c r="L58" s="88"/>
      <c r="M58" s="94"/>
      <c r="N58" s="88"/>
      <c r="O58" s="86"/>
    </row>
    <row r="59" spans="1:15" ht="15">
      <c r="A59" s="86"/>
      <c r="B59" s="87"/>
      <c r="C59" s="86"/>
      <c r="D59" s="88"/>
      <c r="E59" s="88"/>
      <c r="F59" s="88"/>
      <c r="G59" s="93"/>
      <c r="H59" s="88"/>
      <c r="I59" s="88"/>
      <c r="J59" s="88"/>
      <c r="K59" s="88"/>
      <c r="L59" s="88"/>
      <c r="M59" s="94"/>
      <c r="N59" s="88"/>
      <c r="O59" s="86"/>
    </row>
    <row r="60" spans="1:15" ht="15">
      <c r="A60" s="86"/>
      <c r="B60" s="87"/>
      <c r="C60" s="86"/>
      <c r="D60" s="88"/>
      <c r="E60" s="88"/>
      <c r="F60" s="88"/>
      <c r="G60" s="93"/>
      <c r="H60" s="88"/>
      <c r="I60" s="88"/>
      <c r="J60" s="88"/>
      <c r="K60" s="88"/>
      <c r="L60" s="88"/>
      <c r="M60" s="94"/>
      <c r="N60" s="88"/>
      <c r="O60" s="86"/>
    </row>
    <row r="61" spans="1:15" ht="15">
      <c r="A61" s="86"/>
      <c r="B61" s="87"/>
      <c r="C61" s="86"/>
      <c r="D61" s="88"/>
      <c r="E61" s="88"/>
      <c r="F61" s="88"/>
      <c r="G61" s="93"/>
      <c r="H61" s="88"/>
      <c r="I61" s="88"/>
      <c r="J61" s="88"/>
      <c r="K61" s="88"/>
      <c r="L61" s="88"/>
      <c r="M61" s="94"/>
      <c r="N61" s="88"/>
      <c r="O61" s="86"/>
    </row>
    <row r="62" spans="1:15" ht="15">
      <c r="A62" s="86"/>
      <c r="B62" s="87"/>
      <c r="C62" s="86"/>
      <c r="D62" s="88"/>
      <c r="E62" s="88"/>
      <c r="F62" s="88"/>
      <c r="G62" s="93"/>
      <c r="H62" s="88"/>
      <c r="I62" s="88"/>
      <c r="J62" s="88"/>
      <c r="K62" s="88"/>
      <c r="L62" s="88"/>
      <c r="M62" s="94"/>
      <c r="N62" s="88"/>
      <c r="O62" s="86"/>
    </row>
    <row r="63" spans="1:15" ht="15">
      <c r="A63" s="86"/>
      <c r="B63" s="87"/>
      <c r="C63" s="86"/>
      <c r="D63" s="88"/>
      <c r="E63" s="88"/>
      <c r="F63" s="88"/>
      <c r="G63" s="93"/>
      <c r="H63" s="88"/>
      <c r="I63" s="88"/>
      <c r="J63" s="88"/>
      <c r="K63" s="88"/>
      <c r="L63" s="88"/>
      <c r="M63" s="94"/>
      <c r="N63" s="88"/>
      <c r="O63" s="86"/>
    </row>
    <row r="64" spans="1:15" ht="15">
      <c r="A64" s="86"/>
      <c r="B64" s="87"/>
      <c r="C64" s="86"/>
      <c r="D64" s="88"/>
      <c r="E64" s="88"/>
      <c r="F64" s="88"/>
      <c r="G64" s="93"/>
      <c r="H64" s="88"/>
      <c r="I64" s="88"/>
      <c r="J64" s="88"/>
      <c r="K64" s="88"/>
      <c r="L64" s="88"/>
      <c r="M64" s="94"/>
      <c r="N64" s="88"/>
      <c r="O64" s="86"/>
    </row>
    <row r="65" spans="1:15" ht="15">
      <c r="A65" s="86"/>
      <c r="B65" s="87"/>
      <c r="C65" s="86"/>
      <c r="D65" s="88"/>
      <c r="E65" s="88"/>
      <c r="F65" s="88"/>
      <c r="G65" s="93"/>
      <c r="H65" s="88"/>
      <c r="I65" s="88"/>
      <c r="J65" s="88"/>
      <c r="K65" s="88"/>
      <c r="L65" s="88"/>
      <c r="M65" s="94"/>
      <c r="N65" s="88"/>
      <c r="O65" s="86"/>
    </row>
    <row r="66" spans="1:15" ht="15">
      <c r="A66" s="86"/>
      <c r="B66" s="87"/>
      <c r="C66" s="86"/>
      <c r="D66" s="88"/>
      <c r="E66" s="88"/>
      <c r="F66" s="88"/>
      <c r="G66" s="93"/>
      <c r="H66" s="88"/>
      <c r="I66" s="88"/>
      <c r="J66" s="88"/>
      <c r="K66" s="88"/>
      <c r="L66" s="88"/>
      <c r="M66" s="94"/>
      <c r="N66" s="88"/>
      <c r="O66" s="86"/>
    </row>
    <row r="67" spans="1:15" ht="15">
      <c r="A67" s="86"/>
      <c r="B67" s="87"/>
      <c r="C67" s="86"/>
      <c r="D67" s="88"/>
      <c r="E67" s="88"/>
      <c r="F67" s="88"/>
      <c r="G67" s="93"/>
      <c r="H67" s="88"/>
      <c r="I67" s="88"/>
      <c r="J67" s="88"/>
      <c r="K67" s="88"/>
      <c r="L67" s="88"/>
      <c r="M67" s="94"/>
      <c r="N67" s="88"/>
      <c r="O67" s="86"/>
    </row>
    <row r="68" spans="1:15" ht="15">
      <c r="A68" s="86"/>
      <c r="B68" s="87"/>
      <c r="C68" s="86"/>
      <c r="D68" s="88"/>
      <c r="E68" s="88"/>
      <c r="F68" s="88"/>
      <c r="G68" s="93"/>
      <c r="H68" s="88"/>
      <c r="I68" s="88"/>
      <c r="J68" s="88"/>
      <c r="K68" s="88"/>
      <c r="L68" s="88"/>
      <c r="M68" s="94"/>
      <c r="N68" s="88"/>
      <c r="O68" s="86"/>
    </row>
    <row r="69" spans="1:15" ht="15">
      <c r="A69" s="86"/>
      <c r="B69" s="87"/>
      <c r="C69" s="86"/>
      <c r="D69" s="88"/>
      <c r="E69" s="88"/>
      <c r="F69" s="88"/>
      <c r="G69" s="93"/>
      <c r="H69" s="88"/>
      <c r="I69" s="88"/>
      <c r="J69" s="88"/>
      <c r="K69" s="88"/>
      <c r="L69" s="88"/>
      <c r="M69" s="94"/>
      <c r="N69" s="88"/>
      <c r="O69" s="86"/>
    </row>
    <row r="70" spans="1:15" ht="15">
      <c r="A70" s="86"/>
      <c r="B70" s="87"/>
      <c r="C70" s="86"/>
      <c r="D70" s="88"/>
      <c r="E70" s="88"/>
      <c r="F70" s="88"/>
      <c r="G70" s="93"/>
      <c r="H70" s="88"/>
      <c r="I70" s="88"/>
      <c r="J70" s="88"/>
      <c r="K70" s="88"/>
      <c r="L70" s="88"/>
      <c r="M70" s="94"/>
      <c r="N70" s="88"/>
      <c r="O70" s="86"/>
    </row>
    <row r="71" spans="1:15" ht="15">
      <c r="A71" s="86"/>
      <c r="B71" s="87"/>
      <c r="C71" s="86"/>
      <c r="D71" s="88"/>
      <c r="E71" s="88"/>
      <c r="F71" s="88"/>
      <c r="G71" s="93"/>
      <c r="H71" s="88"/>
      <c r="I71" s="88"/>
      <c r="J71" s="88"/>
      <c r="K71" s="88"/>
      <c r="L71" s="88"/>
      <c r="M71" s="94"/>
      <c r="N71" s="88"/>
      <c r="O71" s="86"/>
    </row>
    <row r="72" spans="1:15" ht="15">
      <c r="A72" s="86"/>
      <c r="B72" s="87"/>
      <c r="C72" s="86"/>
      <c r="D72" s="88"/>
      <c r="E72" s="88"/>
      <c r="F72" s="88"/>
      <c r="G72" s="93"/>
      <c r="H72" s="88"/>
      <c r="I72" s="88"/>
      <c r="J72" s="88"/>
      <c r="K72" s="88"/>
      <c r="L72" s="88"/>
      <c r="M72" s="94"/>
      <c r="N72" s="88"/>
      <c r="O72" s="86"/>
    </row>
    <row r="73" spans="1:15" ht="15">
      <c r="A73" s="86"/>
      <c r="B73" s="87"/>
      <c r="C73" s="86"/>
      <c r="D73" s="88"/>
      <c r="E73" s="88"/>
      <c r="F73" s="88"/>
      <c r="G73" s="93"/>
      <c r="H73" s="88"/>
      <c r="I73" s="88"/>
      <c r="J73" s="88"/>
      <c r="K73" s="88"/>
      <c r="L73" s="88"/>
      <c r="M73" s="94"/>
      <c r="N73" s="88"/>
      <c r="O73" s="86"/>
    </row>
    <row r="74" spans="1:15" ht="15">
      <c r="A74" s="86"/>
      <c r="B74" s="87"/>
      <c r="C74" s="86"/>
      <c r="D74" s="88"/>
      <c r="E74" s="88"/>
      <c r="F74" s="88"/>
      <c r="G74" s="93"/>
      <c r="H74" s="88"/>
      <c r="I74" s="88"/>
      <c r="J74" s="88"/>
      <c r="K74" s="88"/>
      <c r="L74" s="88"/>
      <c r="M74" s="94"/>
      <c r="N74" s="88"/>
      <c r="O74" s="86"/>
    </row>
    <row r="75" spans="1:15" ht="15">
      <c r="A75" s="86"/>
      <c r="B75" s="87"/>
      <c r="C75" s="86"/>
      <c r="D75" s="88"/>
      <c r="E75" s="88"/>
      <c r="F75" s="88"/>
      <c r="G75" s="93"/>
      <c r="H75" s="88"/>
      <c r="I75" s="88"/>
      <c r="J75" s="88"/>
      <c r="K75" s="88"/>
      <c r="L75" s="88"/>
      <c r="M75" s="94"/>
      <c r="N75" s="88"/>
      <c r="O75" s="86"/>
    </row>
    <row r="76" spans="1:15" ht="15">
      <c r="A76" s="86"/>
      <c r="B76" s="87"/>
      <c r="C76" s="86"/>
      <c r="D76" s="88"/>
      <c r="E76" s="88"/>
      <c r="F76" s="88"/>
      <c r="G76" s="93"/>
      <c r="H76" s="88"/>
      <c r="I76" s="88"/>
      <c r="J76" s="88"/>
      <c r="K76" s="88"/>
      <c r="L76" s="88"/>
      <c r="M76" s="94"/>
      <c r="N76" s="88"/>
      <c r="O76" s="86"/>
    </row>
    <row r="77" spans="1:15" ht="15">
      <c r="A77" s="86"/>
      <c r="B77" s="87"/>
      <c r="C77" s="86"/>
      <c r="D77" s="88"/>
      <c r="E77" s="88"/>
      <c r="F77" s="88"/>
      <c r="G77" s="93"/>
      <c r="H77" s="88"/>
      <c r="I77" s="88"/>
      <c r="J77" s="88"/>
      <c r="K77" s="88"/>
      <c r="L77" s="88"/>
      <c r="M77" s="94"/>
      <c r="N77" s="88"/>
      <c r="O77" s="86"/>
    </row>
    <row r="78" spans="1:15" ht="15">
      <c r="A78" s="86"/>
      <c r="B78" s="87"/>
      <c r="C78" s="86"/>
      <c r="D78" s="88"/>
      <c r="E78" s="88"/>
      <c r="F78" s="88"/>
      <c r="G78" s="93"/>
      <c r="H78" s="88"/>
      <c r="I78" s="88"/>
      <c r="J78" s="88"/>
      <c r="K78" s="88"/>
      <c r="L78" s="88"/>
      <c r="M78" s="94"/>
      <c r="N78" s="88"/>
      <c r="O78" s="86"/>
    </row>
    <row r="79" spans="1:15" ht="15">
      <c r="A79" s="86"/>
      <c r="B79" s="87"/>
      <c r="C79" s="86"/>
      <c r="D79" s="88"/>
      <c r="E79" s="88"/>
      <c r="F79" s="88"/>
      <c r="G79" s="93"/>
      <c r="H79" s="88"/>
      <c r="I79" s="88"/>
      <c r="J79" s="88"/>
      <c r="K79" s="88"/>
      <c r="L79" s="88"/>
      <c r="M79" s="94"/>
      <c r="N79" s="88"/>
      <c r="O79" s="86"/>
    </row>
    <row r="80" spans="1:15" ht="15">
      <c r="A80" s="86"/>
      <c r="B80" s="87"/>
      <c r="C80" s="86"/>
      <c r="D80" s="88"/>
      <c r="E80" s="88"/>
      <c r="F80" s="88"/>
      <c r="G80" s="93"/>
      <c r="H80" s="88"/>
      <c r="I80" s="88"/>
      <c r="J80" s="88"/>
      <c r="K80" s="88"/>
      <c r="L80" s="88"/>
      <c r="M80" s="94"/>
      <c r="N80" s="88"/>
      <c r="O80" s="86"/>
    </row>
    <row r="81" spans="1:15" ht="15">
      <c r="A81" s="86"/>
      <c r="B81" s="87"/>
      <c r="C81" s="86"/>
      <c r="D81" s="88"/>
      <c r="E81" s="88"/>
      <c r="F81" s="88"/>
      <c r="G81" s="93"/>
      <c r="H81" s="88"/>
      <c r="I81" s="88"/>
      <c r="J81" s="88"/>
      <c r="K81" s="88"/>
      <c r="L81" s="88"/>
      <c r="M81" s="94"/>
      <c r="N81" s="88"/>
      <c r="O81" s="86"/>
    </row>
    <row r="82" spans="1:15" ht="15">
      <c r="A82" s="86"/>
      <c r="B82" s="87"/>
      <c r="C82" s="86"/>
      <c r="D82" s="88"/>
      <c r="E82" s="88"/>
      <c r="F82" s="88"/>
      <c r="G82" s="93"/>
      <c r="H82" s="88"/>
      <c r="I82" s="88"/>
      <c r="J82" s="88"/>
      <c r="K82" s="88"/>
      <c r="L82" s="88"/>
      <c r="M82" s="94"/>
      <c r="N82" s="88"/>
      <c r="O82" s="86"/>
    </row>
    <row r="83" spans="1:15" ht="15">
      <c r="A83" s="86"/>
      <c r="B83" s="87"/>
      <c r="C83" s="86"/>
      <c r="D83" s="88"/>
      <c r="E83" s="88"/>
      <c r="F83" s="88"/>
      <c r="G83" s="93"/>
      <c r="H83" s="88"/>
      <c r="I83" s="88"/>
      <c r="J83" s="88"/>
      <c r="K83" s="88"/>
      <c r="L83" s="88"/>
      <c r="M83" s="94"/>
      <c r="N83" s="88"/>
      <c r="O83" s="86"/>
    </row>
    <row r="84" spans="1:15" ht="15">
      <c r="A84" s="86"/>
      <c r="B84" s="87"/>
      <c r="C84" s="86"/>
      <c r="D84" s="88"/>
      <c r="E84" s="88"/>
      <c r="F84" s="88"/>
      <c r="G84" s="93"/>
      <c r="H84" s="88"/>
      <c r="I84" s="88"/>
      <c r="J84" s="88"/>
      <c r="K84" s="88"/>
      <c r="L84" s="88"/>
      <c r="M84" s="94"/>
      <c r="N84" s="88"/>
      <c r="O84" s="86"/>
    </row>
    <row r="85" spans="1:15" ht="15">
      <c r="A85" s="86"/>
      <c r="B85" s="87"/>
      <c r="C85" s="86"/>
      <c r="D85" s="88"/>
      <c r="E85" s="88"/>
      <c r="F85" s="88"/>
      <c r="G85" s="93"/>
      <c r="H85" s="88"/>
      <c r="I85" s="88"/>
      <c r="J85" s="88"/>
      <c r="K85" s="88"/>
      <c r="L85" s="88"/>
      <c r="M85" s="94"/>
      <c r="N85" s="88"/>
      <c r="O85" s="86"/>
    </row>
    <row r="86" spans="1:15" ht="15">
      <c r="A86" s="86"/>
      <c r="B86" s="87"/>
      <c r="C86" s="86"/>
      <c r="D86" s="88"/>
      <c r="E86" s="88"/>
      <c r="F86" s="88"/>
      <c r="G86" s="93"/>
      <c r="H86" s="88"/>
      <c r="I86" s="88"/>
      <c r="J86" s="88"/>
      <c r="K86" s="88"/>
      <c r="L86" s="88"/>
      <c r="M86" s="94"/>
      <c r="N86" s="88"/>
      <c r="O86" s="86"/>
    </row>
    <row r="87" spans="1:15" ht="15">
      <c r="A87" s="86"/>
      <c r="B87" s="87"/>
      <c r="C87" s="86"/>
      <c r="D87" s="88"/>
      <c r="E87" s="88"/>
      <c r="F87" s="88"/>
      <c r="G87" s="93"/>
      <c r="H87" s="88"/>
      <c r="I87" s="88"/>
      <c r="J87" s="88"/>
      <c r="K87" s="88"/>
      <c r="L87" s="88"/>
      <c r="M87" s="94"/>
      <c r="N87" s="88"/>
      <c r="O87" s="86"/>
    </row>
    <row r="88" spans="1:15" ht="15">
      <c r="A88" s="86"/>
      <c r="B88" s="87"/>
      <c r="C88" s="86"/>
      <c r="D88" s="88"/>
      <c r="E88" s="88"/>
      <c r="F88" s="88"/>
      <c r="G88" s="93"/>
      <c r="H88" s="88"/>
      <c r="I88" s="88"/>
      <c r="J88" s="88"/>
      <c r="K88" s="88"/>
      <c r="L88" s="88"/>
      <c r="M88" s="94"/>
      <c r="N88" s="88"/>
      <c r="O88" s="86"/>
    </row>
  </sheetData>
  <sortState ref="B8:O11">
    <sortCondition ref="B8"/>
  </sortState>
  <mergeCells count="3">
    <mergeCell ref="B5:O5"/>
    <mergeCell ref="B7:O7"/>
    <mergeCell ref="B36:G36"/>
  </mergeCells>
  <pageMargins left="0.19685039370078741" right="0.19685039370078741" top="0.19685039370078741" bottom="0.19685039370078741" header="0.39370078740157483" footer="0.39370078740157483"/>
  <pageSetup paperSize="9" scale="6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9"/>
  <sheetViews>
    <sheetView topLeftCell="A10" workbookViewId="0">
      <selection activeCell="B25" sqref="B25"/>
    </sheetView>
  </sheetViews>
  <sheetFormatPr baseColWidth="10" defaultRowHeight="12.75"/>
  <cols>
    <col min="1" max="1" width="1.140625" style="15" customWidth="1"/>
    <col min="2" max="2" width="28.7109375" style="15" customWidth="1"/>
    <col min="3" max="3" width="7.140625" style="15" customWidth="1"/>
    <col min="4" max="4" width="9.42578125" style="16" customWidth="1"/>
    <col min="5" max="5" width="7.7109375" style="16" customWidth="1"/>
    <col min="6" max="6" width="6.28515625" style="16" customWidth="1"/>
    <col min="7" max="7" width="6" style="17" customWidth="1"/>
    <col min="8" max="8" width="6.5703125" style="16" customWidth="1"/>
    <col min="9" max="9" width="6.140625" style="16" customWidth="1"/>
    <col min="10" max="10" width="8.140625" style="16" customWidth="1"/>
    <col min="11" max="11" width="13.140625" style="16" customWidth="1"/>
    <col min="12" max="12" width="10.28515625" style="16" bestFit="1" customWidth="1"/>
    <col min="13" max="13" width="13" style="27" customWidth="1"/>
    <col min="14" max="14" width="12" style="16" customWidth="1"/>
    <col min="15" max="15" width="9" style="15" customWidth="1"/>
    <col min="16" max="16" width="1.140625" style="15" customWidth="1"/>
    <col min="17" max="17" width="4.140625" style="15" customWidth="1"/>
    <col min="18" max="18" width="3.42578125" style="15" customWidth="1"/>
    <col min="19" max="16384" width="11.42578125" style="15"/>
  </cols>
  <sheetData>
    <row r="1" spans="2:30" ht="18" customHeight="1">
      <c r="B1" s="86"/>
      <c r="C1" s="86"/>
      <c r="D1" s="88"/>
      <c r="E1" s="88"/>
      <c r="F1" s="88"/>
      <c r="G1" s="93"/>
      <c r="H1" s="88"/>
      <c r="I1" s="122"/>
      <c r="J1" s="88"/>
      <c r="K1" s="88"/>
      <c r="L1" s="88"/>
      <c r="M1" s="94"/>
      <c r="N1" s="88"/>
      <c r="O1" s="86"/>
      <c r="P1" s="86"/>
      <c r="Q1" s="86"/>
      <c r="R1" s="86"/>
      <c r="S1" s="86"/>
      <c r="T1" s="86"/>
    </row>
    <row r="2" spans="2:30" ht="18" customHeight="1">
      <c r="B2" s="86"/>
      <c r="C2" s="86"/>
      <c r="D2" s="88"/>
      <c r="E2" s="88"/>
      <c r="F2" s="88"/>
      <c r="G2" s="93"/>
      <c r="H2" s="88"/>
      <c r="I2" s="122"/>
      <c r="J2" s="88"/>
      <c r="K2" s="88"/>
      <c r="L2" s="88"/>
      <c r="M2" s="94"/>
      <c r="N2" s="88"/>
      <c r="O2" s="86"/>
      <c r="P2" s="86"/>
      <c r="Q2" s="86"/>
      <c r="R2" s="86"/>
      <c r="S2" s="86"/>
      <c r="T2" s="86"/>
    </row>
    <row r="3" spans="2:30" ht="18" customHeight="1">
      <c r="B3" s="86"/>
      <c r="C3" s="86"/>
      <c r="D3" s="88"/>
      <c r="E3" s="88"/>
      <c r="F3" s="88"/>
      <c r="G3" s="93"/>
      <c r="H3" s="88"/>
      <c r="I3" s="122"/>
      <c r="J3" s="88"/>
      <c r="K3" s="88"/>
      <c r="L3" s="88"/>
      <c r="M3" s="94"/>
      <c r="N3" s="88"/>
      <c r="O3" s="86"/>
      <c r="P3" s="86"/>
      <c r="Q3" s="86"/>
      <c r="R3" s="86"/>
      <c r="S3" s="86"/>
      <c r="T3" s="86"/>
    </row>
    <row r="4" spans="2:30" ht="18" customHeight="1">
      <c r="B4" s="86"/>
      <c r="C4" s="86"/>
      <c r="D4" s="88"/>
      <c r="E4" s="88"/>
      <c r="F4" s="88"/>
      <c r="G4" s="93"/>
      <c r="H4" s="88"/>
      <c r="I4" s="122"/>
      <c r="J4" s="88"/>
      <c r="K4" s="88"/>
      <c r="L4" s="88"/>
      <c r="M4" s="94"/>
      <c r="N4" s="88"/>
      <c r="O4" s="86"/>
      <c r="P4" s="86"/>
      <c r="Q4" s="86"/>
      <c r="R4" s="86"/>
      <c r="S4" s="86"/>
      <c r="T4" s="86"/>
    </row>
    <row r="5" spans="2:30" s="26" customFormat="1" ht="18.75" customHeight="1">
      <c r="B5" s="276" t="str">
        <f>Descripcion!A2</f>
        <v>DEPARTAMENTO DE ESTADÍSTICAS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90"/>
      <c r="Q5" s="90"/>
      <c r="R5" s="90"/>
      <c r="S5" s="90"/>
      <c r="T5" s="90"/>
    </row>
    <row r="6" spans="2:30" ht="8.25" customHeight="1">
      <c r="B6" s="86"/>
      <c r="C6" s="86"/>
      <c r="D6" s="88"/>
      <c r="E6" s="88"/>
      <c r="F6" s="88"/>
      <c r="G6" s="93"/>
      <c r="H6" s="88"/>
      <c r="I6" s="88"/>
      <c r="J6" s="88"/>
      <c r="K6" s="88"/>
      <c r="L6" s="88"/>
      <c r="M6" s="94"/>
      <c r="N6" s="88"/>
      <c r="O6" s="86"/>
      <c r="P6" s="86"/>
      <c r="Q6" s="86"/>
      <c r="R6" s="86"/>
      <c r="S6" s="86"/>
      <c r="T6" s="86"/>
    </row>
    <row r="7" spans="2:30" ht="8.25" customHeight="1">
      <c r="B7" s="86"/>
      <c r="C7" s="86"/>
      <c r="D7" s="88"/>
      <c r="E7" s="88"/>
      <c r="F7" s="88"/>
      <c r="G7" s="93"/>
      <c r="H7" s="88"/>
      <c r="I7" s="88"/>
      <c r="J7" s="88"/>
      <c r="K7" s="88"/>
      <c r="L7" s="88"/>
      <c r="M7" s="94"/>
      <c r="N7" s="88"/>
      <c r="O7" s="86"/>
      <c r="P7" s="86"/>
      <c r="Q7" s="86"/>
      <c r="R7" s="86"/>
      <c r="S7" s="86"/>
      <c r="T7" s="86"/>
    </row>
    <row r="8" spans="2:30" ht="12" customHeight="1">
      <c r="B8" s="273" t="s">
        <v>70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95"/>
      <c r="Q8" s="86"/>
      <c r="R8" s="86"/>
      <c r="S8" s="86"/>
      <c r="T8" s="86"/>
    </row>
    <row r="9" spans="2:30" s="26" customFormat="1" ht="18" customHeight="1" thickBot="1"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92"/>
      <c r="Q9" s="92"/>
      <c r="R9" s="92"/>
      <c r="S9" s="92"/>
      <c r="T9" s="92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2:30" s="26" customFormat="1" ht="21" customHeight="1">
      <c r="B10" s="174" t="s">
        <v>112</v>
      </c>
      <c r="C10" s="146" t="s">
        <v>33</v>
      </c>
      <c r="D10" s="146" t="s">
        <v>34</v>
      </c>
      <c r="E10" s="146" t="s">
        <v>35</v>
      </c>
      <c r="F10" s="146" t="s">
        <v>36</v>
      </c>
      <c r="G10" s="146" t="s">
        <v>37</v>
      </c>
      <c r="H10" s="146" t="s">
        <v>38</v>
      </c>
      <c r="I10" s="146" t="s">
        <v>39</v>
      </c>
      <c r="J10" s="146" t="s">
        <v>40</v>
      </c>
      <c r="K10" s="146" t="s">
        <v>41</v>
      </c>
      <c r="L10" s="146" t="s">
        <v>42</v>
      </c>
      <c r="M10" s="146" t="s">
        <v>43</v>
      </c>
      <c r="N10" s="146" t="s">
        <v>44</v>
      </c>
      <c r="O10" s="147" t="s">
        <v>0</v>
      </c>
      <c r="P10" s="87"/>
      <c r="Q10" s="87"/>
      <c r="R10" s="87"/>
      <c r="S10" s="87"/>
      <c r="T10" s="87"/>
    </row>
    <row r="11" spans="2:30" ht="18" hidden="1" customHeight="1">
      <c r="B11" s="148" t="s">
        <v>230</v>
      </c>
      <c r="C11" s="221">
        <v>0</v>
      </c>
      <c r="D11" s="221">
        <v>0</v>
      </c>
      <c r="E11" s="221">
        <v>0</v>
      </c>
      <c r="F11" s="221">
        <v>0</v>
      </c>
      <c r="G11" s="221">
        <v>0</v>
      </c>
      <c r="H11" s="221">
        <v>0</v>
      </c>
      <c r="I11" s="222">
        <v>1</v>
      </c>
      <c r="J11" s="161">
        <v>0</v>
      </c>
      <c r="K11" s="161">
        <v>0</v>
      </c>
      <c r="L11" s="162">
        <v>0</v>
      </c>
      <c r="M11" s="162">
        <v>0</v>
      </c>
      <c r="N11" s="162">
        <v>0</v>
      </c>
      <c r="O11" s="197">
        <f>SUM(C11:N11)</f>
        <v>1</v>
      </c>
      <c r="P11" s="86"/>
      <c r="Q11" s="86"/>
      <c r="R11" s="86"/>
      <c r="S11" s="86"/>
      <c r="T11" s="86"/>
    </row>
    <row r="12" spans="2:30" ht="18" customHeight="1">
      <c r="B12" s="148" t="s">
        <v>244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2">
        <v>0</v>
      </c>
      <c r="M12" s="162">
        <v>0</v>
      </c>
      <c r="N12" s="162">
        <v>1</v>
      </c>
      <c r="O12" s="197">
        <f t="shared" ref="O12:O36" si="0">SUM(C12:N12)</f>
        <v>1</v>
      </c>
      <c r="P12" s="86"/>
      <c r="Q12" s="86"/>
      <c r="R12" s="86"/>
      <c r="S12" s="86"/>
      <c r="T12" s="86"/>
    </row>
    <row r="13" spans="2:30" ht="18" hidden="1" customHeight="1">
      <c r="B13" s="148" t="s">
        <v>152</v>
      </c>
      <c r="C13" s="161">
        <v>0</v>
      </c>
      <c r="D13" s="161">
        <v>0</v>
      </c>
      <c r="E13" s="161">
        <v>0</v>
      </c>
      <c r="F13" s="161"/>
      <c r="G13" s="161"/>
      <c r="H13" s="162"/>
      <c r="I13" s="162">
        <v>0</v>
      </c>
      <c r="J13" s="161">
        <v>0</v>
      </c>
      <c r="K13" s="161">
        <v>0</v>
      </c>
      <c r="L13" s="162">
        <v>0</v>
      </c>
      <c r="M13" s="162">
        <v>0</v>
      </c>
      <c r="N13" s="162"/>
      <c r="O13" s="197">
        <f t="shared" si="0"/>
        <v>0</v>
      </c>
      <c r="P13" s="86"/>
      <c r="Q13" s="86"/>
      <c r="R13" s="86"/>
      <c r="S13" s="86"/>
      <c r="T13" s="86"/>
    </row>
    <row r="14" spans="2:30" ht="18" customHeight="1">
      <c r="B14" s="148" t="s">
        <v>6</v>
      </c>
      <c r="C14" s="161">
        <v>0</v>
      </c>
      <c r="D14" s="161">
        <v>0</v>
      </c>
      <c r="E14" s="161">
        <v>0</v>
      </c>
      <c r="F14" s="161">
        <v>0</v>
      </c>
      <c r="G14" s="161">
        <v>1</v>
      </c>
      <c r="H14" s="162">
        <v>0</v>
      </c>
      <c r="I14" s="162">
        <v>0</v>
      </c>
      <c r="J14" s="161">
        <v>0</v>
      </c>
      <c r="K14" s="161">
        <v>0</v>
      </c>
      <c r="L14" s="162">
        <v>0</v>
      </c>
      <c r="M14" s="162">
        <v>0</v>
      </c>
      <c r="N14" s="162">
        <v>0</v>
      </c>
      <c r="O14" s="197">
        <f t="shared" si="0"/>
        <v>1</v>
      </c>
      <c r="P14" s="86"/>
      <c r="Q14" s="86"/>
      <c r="R14" s="86"/>
      <c r="S14" s="86"/>
      <c r="T14" s="86"/>
    </row>
    <row r="15" spans="2:30" ht="18" hidden="1" customHeight="1">
      <c r="B15" s="226" t="s">
        <v>161</v>
      </c>
      <c r="C15" s="161">
        <v>0</v>
      </c>
      <c r="D15" s="223"/>
      <c r="E15" s="223"/>
      <c r="F15" s="223"/>
      <c r="G15" s="223"/>
      <c r="H15" s="224"/>
      <c r="I15" s="162">
        <v>0</v>
      </c>
      <c r="J15" s="161">
        <v>0</v>
      </c>
      <c r="K15" s="161">
        <v>0</v>
      </c>
      <c r="L15" s="162">
        <v>0</v>
      </c>
      <c r="M15" s="225"/>
      <c r="N15" s="162">
        <v>0</v>
      </c>
      <c r="O15" s="197">
        <f t="shared" si="0"/>
        <v>0</v>
      </c>
      <c r="P15" s="86"/>
      <c r="Q15" s="86"/>
      <c r="R15" s="86"/>
      <c r="S15" s="86"/>
      <c r="T15" s="86"/>
    </row>
    <row r="16" spans="2:30" ht="18" hidden="1" customHeight="1">
      <c r="B16" s="148" t="s">
        <v>252</v>
      </c>
      <c r="C16" s="161">
        <v>0</v>
      </c>
      <c r="D16" s="161"/>
      <c r="E16" s="161"/>
      <c r="F16" s="161"/>
      <c r="G16" s="161"/>
      <c r="H16" s="162"/>
      <c r="I16" s="162">
        <v>0</v>
      </c>
      <c r="J16" s="161">
        <v>0</v>
      </c>
      <c r="K16" s="161">
        <v>0</v>
      </c>
      <c r="L16" s="162">
        <v>0</v>
      </c>
      <c r="M16" s="161"/>
      <c r="N16" s="162">
        <v>0</v>
      </c>
      <c r="O16" s="197">
        <f t="shared" si="0"/>
        <v>0</v>
      </c>
      <c r="P16" s="86"/>
      <c r="Q16" s="86"/>
      <c r="R16" s="86"/>
      <c r="S16" s="86"/>
      <c r="T16" s="86"/>
    </row>
    <row r="17" spans="2:20" ht="18" customHeight="1">
      <c r="B17" s="148" t="s">
        <v>245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2">
        <v>0</v>
      </c>
      <c r="M17" s="161">
        <v>2</v>
      </c>
      <c r="N17" s="162">
        <v>0</v>
      </c>
      <c r="O17" s="197">
        <f t="shared" si="0"/>
        <v>2</v>
      </c>
      <c r="P17" s="86"/>
      <c r="Q17" s="86"/>
      <c r="R17" s="86"/>
      <c r="S17" s="86"/>
      <c r="T17" s="86"/>
    </row>
    <row r="18" spans="2:20" ht="18" customHeight="1">
      <c r="B18" s="148" t="s">
        <v>162</v>
      </c>
      <c r="C18" s="161">
        <v>0</v>
      </c>
      <c r="D18" s="161">
        <v>0</v>
      </c>
      <c r="E18" s="161">
        <v>1</v>
      </c>
      <c r="F18" s="161">
        <v>0</v>
      </c>
      <c r="G18" s="161">
        <v>0</v>
      </c>
      <c r="H18" s="162">
        <v>0</v>
      </c>
      <c r="I18" s="162">
        <v>0</v>
      </c>
      <c r="J18" s="161">
        <v>0</v>
      </c>
      <c r="K18" s="161">
        <v>0</v>
      </c>
      <c r="L18" s="162">
        <v>0</v>
      </c>
      <c r="M18" s="161">
        <v>0</v>
      </c>
      <c r="N18" s="162">
        <v>0</v>
      </c>
      <c r="O18" s="197">
        <f t="shared" si="0"/>
        <v>1</v>
      </c>
      <c r="P18" s="86"/>
      <c r="Q18" s="86"/>
      <c r="R18" s="86"/>
      <c r="S18" s="86"/>
      <c r="T18" s="86"/>
    </row>
    <row r="19" spans="2:20" ht="18" customHeight="1">
      <c r="B19" s="148" t="s">
        <v>159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2">
        <v>0</v>
      </c>
      <c r="I19" s="162">
        <v>0</v>
      </c>
      <c r="J19" s="161">
        <v>0</v>
      </c>
      <c r="K19" s="161">
        <v>0</v>
      </c>
      <c r="L19" s="162">
        <v>1</v>
      </c>
      <c r="M19" s="161">
        <v>0</v>
      </c>
      <c r="N19" s="162">
        <v>0</v>
      </c>
      <c r="O19" s="197">
        <f t="shared" si="0"/>
        <v>1</v>
      </c>
      <c r="P19" s="86"/>
      <c r="Q19" s="86"/>
      <c r="R19" s="86"/>
      <c r="S19" s="86"/>
      <c r="T19" s="86"/>
    </row>
    <row r="20" spans="2:20" ht="18" customHeight="1">
      <c r="B20" s="148" t="s">
        <v>197</v>
      </c>
      <c r="C20" s="161">
        <v>1</v>
      </c>
      <c r="D20" s="161">
        <v>0</v>
      </c>
      <c r="E20" s="161">
        <v>0</v>
      </c>
      <c r="F20" s="161">
        <v>0</v>
      </c>
      <c r="G20" s="161">
        <v>0</v>
      </c>
      <c r="H20" s="162">
        <v>0</v>
      </c>
      <c r="I20" s="162">
        <v>0</v>
      </c>
      <c r="J20" s="161">
        <v>0</v>
      </c>
      <c r="K20" s="161">
        <v>0</v>
      </c>
      <c r="L20" s="162">
        <v>0</v>
      </c>
      <c r="M20" s="162">
        <v>0</v>
      </c>
      <c r="N20" s="162">
        <v>0</v>
      </c>
      <c r="O20" s="197">
        <f t="shared" si="0"/>
        <v>1</v>
      </c>
      <c r="P20" s="86"/>
      <c r="Q20" s="86"/>
      <c r="R20" s="86"/>
      <c r="S20" s="86"/>
      <c r="T20" s="86"/>
    </row>
    <row r="21" spans="2:20" ht="18" hidden="1" customHeight="1">
      <c r="B21" s="148" t="s">
        <v>127</v>
      </c>
      <c r="C21" s="161">
        <v>0</v>
      </c>
      <c r="D21" s="161"/>
      <c r="E21" s="161"/>
      <c r="F21" s="161"/>
      <c r="G21" s="161"/>
      <c r="H21" s="162"/>
      <c r="I21" s="162">
        <v>0</v>
      </c>
      <c r="J21" s="161">
        <v>0</v>
      </c>
      <c r="K21" s="161">
        <v>0</v>
      </c>
      <c r="L21" s="162">
        <v>0</v>
      </c>
      <c r="M21" s="161"/>
      <c r="N21" s="162"/>
      <c r="O21" s="197">
        <f t="shared" si="0"/>
        <v>0</v>
      </c>
      <c r="P21" s="86"/>
      <c r="Q21" s="86"/>
      <c r="R21" s="86"/>
      <c r="S21" s="86"/>
      <c r="T21" s="86"/>
    </row>
    <row r="22" spans="2:20" ht="18" hidden="1" customHeight="1">
      <c r="B22" s="148" t="s">
        <v>250</v>
      </c>
      <c r="C22" s="161">
        <v>0</v>
      </c>
      <c r="D22" s="161"/>
      <c r="E22" s="161"/>
      <c r="F22" s="161"/>
      <c r="G22" s="161"/>
      <c r="H22" s="162"/>
      <c r="I22" s="162">
        <v>0</v>
      </c>
      <c r="J22" s="161">
        <v>0</v>
      </c>
      <c r="K22" s="161">
        <v>0</v>
      </c>
      <c r="L22" s="162">
        <v>0</v>
      </c>
      <c r="M22" s="161"/>
      <c r="N22" s="162"/>
      <c r="O22" s="197">
        <f t="shared" si="0"/>
        <v>0</v>
      </c>
      <c r="P22" s="86"/>
      <c r="Q22" s="86"/>
      <c r="R22" s="86"/>
      <c r="S22" s="86"/>
      <c r="T22" s="86"/>
    </row>
    <row r="23" spans="2:20" ht="18" customHeight="1">
      <c r="B23" s="148" t="s">
        <v>217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2">
        <v>1</v>
      </c>
      <c r="I23" s="162">
        <v>0</v>
      </c>
      <c r="J23" s="161">
        <v>0</v>
      </c>
      <c r="K23" s="161">
        <v>0</v>
      </c>
      <c r="L23" s="162">
        <v>0</v>
      </c>
      <c r="M23" s="162">
        <v>0</v>
      </c>
      <c r="N23" s="162">
        <v>0</v>
      </c>
      <c r="O23" s="197">
        <f t="shared" si="0"/>
        <v>1</v>
      </c>
      <c r="P23" s="86"/>
      <c r="Q23" s="86"/>
      <c r="R23" s="86"/>
      <c r="S23" s="86"/>
      <c r="T23" s="86"/>
    </row>
    <row r="24" spans="2:20" ht="18" hidden="1" customHeight="1">
      <c r="B24" s="148" t="s">
        <v>249</v>
      </c>
      <c r="C24" s="161">
        <v>0</v>
      </c>
      <c r="D24" s="161">
        <v>0</v>
      </c>
      <c r="E24" s="161"/>
      <c r="F24" s="161"/>
      <c r="G24" s="161"/>
      <c r="H24" s="162"/>
      <c r="I24" s="162">
        <v>0</v>
      </c>
      <c r="J24" s="161">
        <v>0</v>
      </c>
      <c r="K24" s="161">
        <v>0</v>
      </c>
      <c r="L24" s="162">
        <v>0</v>
      </c>
      <c r="M24" s="161"/>
      <c r="N24" s="162"/>
      <c r="O24" s="197">
        <f t="shared" si="0"/>
        <v>0</v>
      </c>
      <c r="P24" s="86"/>
      <c r="Q24" s="86"/>
      <c r="R24" s="86"/>
      <c r="S24" s="86"/>
      <c r="T24" s="86"/>
    </row>
    <row r="25" spans="2:20" ht="18" hidden="1" customHeight="1">
      <c r="B25" s="148" t="s">
        <v>185</v>
      </c>
      <c r="C25" s="161">
        <v>0</v>
      </c>
      <c r="D25" s="161">
        <v>0</v>
      </c>
      <c r="E25" s="161"/>
      <c r="F25" s="161"/>
      <c r="G25" s="161"/>
      <c r="H25" s="162"/>
      <c r="I25" s="162">
        <v>0</v>
      </c>
      <c r="J25" s="161">
        <v>0</v>
      </c>
      <c r="K25" s="161">
        <v>0</v>
      </c>
      <c r="L25" s="162">
        <v>0</v>
      </c>
      <c r="M25" s="161"/>
      <c r="N25" s="162"/>
      <c r="O25" s="197">
        <f t="shared" si="0"/>
        <v>0</v>
      </c>
      <c r="P25" s="86"/>
      <c r="Q25" s="86"/>
      <c r="R25" s="86"/>
      <c r="S25" s="86"/>
      <c r="T25" s="86"/>
    </row>
    <row r="26" spans="2:20" ht="18" customHeight="1">
      <c r="B26" s="148" t="s">
        <v>246</v>
      </c>
      <c r="C26" s="161">
        <v>0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2">
        <v>1</v>
      </c>
      <c r="O26" s="197">
        <f t="shared" si="0"/>
        <v>1</v>
      </c>
      <c r="P26" s="86"/>
      <c r="Q26" s="86"/>
      <c r="R26" s="86"/>
      <c r="S26" s="86"/>
      <c r="T26" s="86"/>
    </row>
    <row r="27" spans="2:20" ht="18" hidden="1" customHeight="1">
      <c r="B27" s="148" t="s">
        <v>186</v>
      </c>
      <c r="C27" s="161">
        <v>0</v>
      </c>
      <c r="D27" s="161">
        <v>0</v>
      </c>
      <c r="E27" s="161"/>
      <c r="F27" s="161"/>
      <c r="G27" s="161"/>
      <c r="H27" s="162"/>
      <c r="I27" s="162">
        <v>0</v>
      </c>
      <c r="J27" s="161">
        <v>0</v>
      </c>
      <c r="K27" s="161">
        <v>0</v>
      </c>
      <c r="L27" s="162">
        <v>0</v>
      </c>
      <c r="M27" s="161"/>
      <c r="N27" s="162"/>
      <c r="O27" s="197">
        <f t="shared" si="0"/>
        <v>0</v>
      </c>
      <c r="P27" s="86"/>
      <c r="Q27" s="86"/>
      <c r="R27" s="86"/>
      <c r="S27" s="86"/>
      <c r="T27" s="86"/>
    </row>
    <row r="28" spans="2:20" ht="18" hidden="1" customHeight="1">
      <c r="B28" s="148" t="s">
        <v>163</v>
      </c>
      <c r="C28" s="161">
        <v>0</v>
      </c>
      <c r="D28" s="161">
        <v>0</v>
      </c>
      <c r="E28" s="161"/>
      <c r="F28" s="161"/>
      <c r="G28" s="161"/>
      <c r="H28" s="162"/>
      <c r="I28" s="162">
        <v>0</v>
      </c>
      <c r="J28" s="161">
        <v>0</v>
      </c>
      <c r="K28" s="161">
        <v>0</v>
      </c>
      <c r="L28" s="162">
        <v>0</v>
      </c>
      <c r="M28" s="161"/>
      <c r="N28" s="162"/>
      <c r="O28" s="197">
        <f t="shared" si="0"/>
        <v>0</v>
      </c>
      <c r="P28" s="86"/>
      <c r="Q28" s="86"/>
      <c r="R28" s="86"/>
      <c r="S28" s="86"/>
      <c r="T28" s="86"/>
    </row>
    <row r="29" spans="2:20" ht="18" hidden="1" customHeight="1">
      <c r="B29" s="148" t="s">
        <v>151</v>
      </c>
      <c r="C29" s="161">
        <v>0</v>
      </c>
      <c r="D29" s="161">
        <v>0</v>
      </c>
      <c r="E29" s="161"/>
      <c r="F29" s="161"/>
      <c r="G29" s="161"/>
      <c r="H29" s="162"/>
      <c r="I29" s="162">
        <v>0</v>
      </c>
      <c r="J29" s="161">
        <v>0</v>
      </c>
      <c r="K29" s="161">
        <v>0</v>
      </c>
      <c r="L29" s="162">
        <v>0</v>
      </c>
      <c r="M29" s="161"/>
      <c r="N29" s="162"/>
      <c r="O29" s="197">
        <f t="shared" si="0"/>
        <v>0</v>
      </c>
      <c r="P29" s="86"/>
      <c r="Q29" s="86"/>
      <c r="R29" s="86"/>
      <c r="S29" s="86"/>
      <c r="T29" s="86"/>
    </row>
    <row r="30" spans="2:20" ht="18" hidden="1" customHeight="1">
      <c r="B30" s="148" t="s">
        <v>154</v>
      </c>
      <c r="C30" s="161">
        <v>0</v>
      </c>
      <c r="D30" s="161">
        <v>0</v>
      </c>
      <c r="E30" s="161"/>
      <c r="F30" s="161"/>
      <c r="G30" s="161"/>
      <c r="H30" s="162"/>
      <c r="I30" s="162">
        <v>0</v>
      </c>
      <c r="J30" s="161">
        <v>0</v>
      </c>
      <c r="K30" s="161">
        <v>0</v>
      </c>
      <c r="L30" s="162">
        <v>0</v>
      </c>
      <c r="M30" s="161"/>
      <c r="N30" s="162"/>
      <c r="O30" s="197">
        <f t="shared" si="0"/>
        <v>0</v>
      </c>
      <c r="P30" s="86"/>
      <c r="Q30" s="86"/>
      <c r="R30" s="86"/>
      <c r="S30" s="86"/>
      <c r="T30" s="86"/>
    </row>
    <row r="31" spans="2:20" ht="18" hidden="1" customHeight="1">
      <c r="B31" s="148" t="s">
        <v>141</v>
      </c>
      <c r="C31" s="161">
        <v>0</v>
      </c>
      <c r="D31" s="161">
        <v>0</v>
      </c>
      <c r="E31" s="161"/>
      <c r="F31" s="161"/>
      <c r="G31" s="161"/>
      <c r="H31" s="162"/>
      <c r="I31" s="162">
        <v>0</v>
      </c>
      <c r="J31" s="161">
        <v>0</v>
      </c>
      <c r="K31" s="161">
        <v>0</v>
      </c>
      <c r="L31" s="162">
        <v>0</v>
      </c>
      <c r="M31" s="161"/>
      <c r="N31" s="162"/>
      <c r="O31" s="197">
        <f t="shared" si="0"/>
        <v>0</v>
      </c>
      <c r="P31" s="86"/>
      <c r="Q31" s="86"/>
      <c r="R31" s="86"/>
      <c r="S31" s="86"/>
      <c r="T31" s="86"/>
    </row>
    <row r="32" spans="2:20" ht="18" hidden="1" customHeight="1">
      <c r="B32" s="148" t="s">
        <v>158</v>
      </c>
      <c r="C32" s="161">
        <v>0</v>
      </c>
      <c r="D32" s="161">
        <v>0</v>
      </c>
      <c r="E32" s="161"/>
      <c r="F32" s="161"/>
      <c r="G32" s="161"/>
      <c r="H32" s="162"/>
      <c r="I32" s="162">
        <v>0</v>
      </c>
      <c r="J32" s="161">
        <v>0</v>
      </c>
      <c r="K32" s="161">
        <v>0</v>
      </c>
      <c r="L32" s="162">
        <v>0</v>
      </c>
      <c r="M32" s="161"/>
      <c r="N32" s="162"/>
      <c r="O32" s="197">
        <f t="shared" si="0"/>
        <v>0</v>
      </c>
      <c r="P32" s="86"/>
      <c r="Q32" s="86"/>
      <c r="R32" s="86"/>
      <c r="S32" s="86"/>
      <c r="T32" s="86"/>
    </row>
    <row r="33" spans="2:20" ht="18" customHeight="1">
      <c r="B33" s="148" t="s">
        <v>247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2">
        <v>0</v>
      </c>
      <c r="M33" s="161">
        <v>1</v>
      </c>
      <c r="N33" s="162">
        <v>0</v>
      </c>
      <c r="O33" s="197">
        <f t="shared" si="0"/>
        <v>1</v>
      </c>
      <c r="P33" s="86"/>
      <c r="Q33" s="86"/>
      <c r="R33" s="86"/>
      <c r="S33" s="86"/>
      <c r="T33" s="86"/>
    </row>
    <row r="34" spans="2:20" ht="18.75" customHeight="1">
      <c r="B34" s="148" t="s">
        <v>11</v>
      </c>
      <c r="C34" s="161">
        <v>1</v>
      </c>
      <c r="D34" s="161">
        <v>0</v>
      </c>
      <c r="E34" s="161">
        <v>0</v>
      </c>
      <c r="F34" s="161">
        <v>0</v>
      </c>
      <c r="G34" s="161">
        <v>0</v>
      </c>
      <c r="H34" s="162">
        <v>1</v>
      </c>
      <c r="I34" s="162">
        <v>0</v>
      </c>
      <c r="J34" s="161">
        <v>0</v>
      </c>
      <c r="K34" s="161">
        <v>0</v>
      </c>
      <c r="L34" s="162">
        <v>0</v>
      </c>
      <c r="M34" s="161">
        <v>0</v>
      </c>
      <c r="N34" s="162">
        <v>0</v>
      </c>
      <c r="O34" s="197">
        <f t="shared" si="0"/>
        <v>2</v>
      </c>
      <c r="P34" s="86"/>
      <c r="Q34" s="86"/>
      <c r="R34" s="86"/>
      <c r="S34" s="86"/>
      <c r="T34" s="86"/>
    </row>
    <row r="35" spans="2:20" ht="18" customHeight="1">
      <c r="B35" s="148" t="s">
        <v>238</v>
      </c>
      <c r="C35" s="161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1</v>
      </c>
      <c r="K35" s="161">
        <v>0</v>
      </c>
      <c r="L35" s="162">
        <v>0</v>
      </c>
      <c r="M35" s="161">
        <v>0</v>
      </c>
      <c r="N35" s="162">
        <v>0</v>
      </c>
      <c r="O35" s="197">
        <f t="shared" si="0"/>
        <v>1</v>
      </c>
      <c r="P35" s="86"/>
      <c r="Q35" s="86"/>
      <c r="R35" s="86"/>
      <c r="S35" s="86"/>
      <c r="T35" s="86"/>
    </row>
    <row r="36" spans="2:20" ht="18" customHeight="1">
      <c r="B36" s="148" t="s">
        <v>236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1</v>
      </c>
      <c r="K36" s="161">
        <v>0</v>
      </c>
      <c r="L36" s="162">
        <v>0</v>
      </c>
      <c r="M36" s="161">
        <v>0</v>
      </c>
      <c r="N36" s="162">
        <v>0</v>
      </c>
      <c r="O36" s="197">
        <f t="shared" si="0"/>
        <v>1</v>
      </c>
      <c r="P36" s="86"/>
      <c r="Q36" s="86"/>
      <c r="R36" s="86"/>
      <c r="S36" s="86"/>
      <c r="T36" s="86"/>
    </row>
    <row r="37" spans="2:20" ht="18" hidden="1" customHeight="1">
      <c r="B37" s="148"/>
      <c r="C37" s="161"/>
      <c r="D37" s="161"/>
      <c r="E37" s="161"/>
      <c r="F37" s="161"/>
      <c r="G37" s="161"/>
      <c r="H37" s="162"/>
      <c r="I37" s="162"/>
      <c r="J37" s="161"/>
      <c r="K37" s="161"/>
      <c r="L37" s="162"/>
      <c r="M37" s="161"/>
      <c r="N37" s="162"/>
      <c r="O37" s="197">
        <f t="shared" ref="O37:O44" si="1">SUM(C37:N37)</f>
        <v>0</v>
      </c>
      <c r="P37" s="86"/>
      <c r="Q37" s="86"/>
      <c r="R37" s="86"/>
      <c r="S37" s="86"/>
      <c r="T37" s="86"/>
    </row>
    <row r="38" spans="2:20" ht="18" hidden="1" customHeight="1">
      <c r="B38" s="148"/>
      <c r="C38" s="161"/>
      <c r="D38" s="161"/>
      <c r="E38" s="161"/>
      <c r="F38" s="161"/>
      <c r="G38" s="161"/>
      <c r="H38" s="162"/>
      <c r="I38" s="162"/>
      <c r="J38" s="161"/>
      <c r="K38" s="161"/>
      <c r="L38" s="162"/>
      <c r="M38" s="161"/>
      <c r="N38" s="162"/>
      <c r="O38" s="197">
        <f t="shared" si="1"/>
        <v>0</v>
      </c>
      <c r="P38" s="86"/>
      <c r="Q38" s="86"/>
      <c r="R38" s="86"/>
      <c r="S38" s="86"/>
      <c r="T38" s="86"/>
    </row>
    <row r="39" spans="2:20" ht="18" hidden="1" customHeight="1">
      <c r="B39" s="148"/>
      <c r="C39" s="161"/>
      <c r="D39" s="161"/>
      <c r="E39" s="161"/>
      <c r="F39" s="161"/>
      <c r="G39" s="161"/>
      <c r="H39" s="162"/>
      <c r="I39" s="162"/>
      <c r="J39" s="161"/>
      <c r="K39" s="161"/>
      <c r="L39" s="162"/>
      <c r="M39" s="161"/>
      <c r="N39" s="162"/>
      <c r="O39" s="197">
        <f t="shared" si="1"/>
        <v>0</v>
      </c>
      <c r="P39" s="86"/>
      <c r="Q39" s="86"/>
      <c r="R39" s="86"/>
      <c r="S39" s="86"/>
      <c r="T39" s="86"/>
    </row>
    <row r="40" spans="2:20" ht="18" hidden="1" customHeight="1">
      <c r="B40" s="148"/>
      <c r="C40" s="161"/>
      <c r="D40" s="161"/>
      <c r="E40" s="161"/>
      <c r="F40" s="161"/>
      <c r="G40" s="161"/>
      <c r="H40" s="162"/>
      <c r="I40" s="162"/>
      <c r="J40" s="161"/>
      <c r="K40" s="161"/>
      <c r="L40" s="162"/>
      <c r="M40" s="161"/>
      <c r="N40" s="162"/>
      <c r="O40" s="197">
        <f t="shared" si="1"/>
        <v>0</v>
      </c>
      <c r="P40" s="86"/>
      <c r="Q40" s="86"/>
      <c r="R40" s="86"/>
      <c r="S40" s="86"/>
      <c r="T40" s="86"/>
    </row>
    <row r="41" spans="2:20" ht="18" hidden="1" customHeight="1">
      <c r="B41" s="148"/>
      <c r="C41" s="161"/>
      <c r="D41" s="161"/>
      <c r="E41" s="161"/>
      <c r="F41" s="161"/>
      <c r="G41" s="161"/>
      <c r="H41" s="162"/>
      <c r="I41" s="162"/>
      <c r="J41" s="161"/>
      <c r="K41" s="161"/>
      <c r="L41" s="162"/>
      <c r="M41" s="161"/>
      <c r="N41" s="162"/>
      <c r="O41" s="197">
        <f t="shared" si="1"/>
        <v>0</v>
      </c>
      <c r="P41" s="86"/>
      <c r="Q41" s="86"/>
      <c r="R41" s="86"/>
      <c r="S41" s="86"/>
      <c r="T41" s="86"/>
    </row>
    <row r="42" spans="2:20" ht="18" hidden="1" customHeight="1">
      <c r="B42" s="148"/>
      <c r="C42" s="161"/>
      <c r="D42" s="161"/>
      <c r="E42" s="161"/>
      <c r="F42" s="161"/>
      <c r="G42" s="161"/>
      <c r="H42" s="162"/>
      <c r="I42" s="162"/>
      <c r="J42" s="161"/>
      <c r="K42" s="161"/>
      <c r="L42" s="162"/>
      <c r="M42" s="161"/>
      <c r="N42" s="162"/>
      <c r="O42" s="197">
        <f t="shared" si="1"/>
        <v>0</v>
      </c>
      <c r="P42" s="86"/>
      <c r="Q42" s="86"/>
      <c r="R42" s="86"/>
      <c r="S42" s="86"/>
      <c r="T42" s="86"/>
    </row>
    <row r="43" spans="2:20" ht="18" hidden="1" customHeight="1">
      <c r="B43" s="148"/>
      <c r="C43" s="161"/>
      <c r="D43" s="161"/>
      <c r="E43" s="161"/>
      <c r="F43" s="161"/>
      <c r="G43" s="161"/>
      <c r="H43" s="162"/>
      <c r="I43" s="162"/>
      <c r="J43" s="161"/>
      <c r="K43" s="161"/>
      <c r="L43" s="162"/>
      <c r="M43" s="161"/>
      <c r="N43" s="162"/>
      <c r="O43" s="197">
        <f t="shared" si="1"/>
        <v>0</v>
      </c>
      <c r="P43" s="86"/>
      <c r="Q43" s="86"/>
      <c r="R43" s="86"/>
      <c r="S43" s="86"/>
      <c r="T43" s="86"/>
    </row>
    <row r="44" spans="2:20" ht="18" hidden="1" customHeight="1">
      <c r="B44" s="163" t="s">
        <v>167</v>
      </c>
      <c r="C44" s="164">
        <v>0</v>
      </c>
      <c r="D44" s="164"/>
      <c r="E44" s="164"/>
      <c r="F44" s="164"/>
      <c r="G44" s="164"/>
      <c r="H44" s="165"/>
      <c r="I44" s="165"/>
      <c r="J44" s="164"/>
      <c r="K44" s="164"/>
      <c r="L44" s="165"/>
      <c r="M44" s="164"/>
      <c r="N44" s="165"/>
      <c r="O44" s="197">
        <f t="shared" si="1"/>
        <v>0</v>
      </c>
      <c r="P44" s="86"/>
      <c r="Q44" s="86"/>
      <c r="R44" s="86"/>
      <c r="S44" s="86"/>
      <c r="T44" s="86"/>
    </row>
    <row r="45" spans="2:20" ht="18" customHeight="1" thickBot="1">
      <c r="B45" s="152" t="s">
        <v>0</v>
      </c>
      <c r="C45" s="153">
        <f t="shared" ref="C45:N45" si="2">SUM(C11:C44)</f>
        <v>2</v>
      </c>
      <c r="D45" s="153">
        <f t="shared" si="2"/>
        <v>0</v>
      </c>
      <c r="E45" s="153">
        <f t="shared" si="2"/>
        <v>1</v>
      </c>
      <c r="F45" s="153">
        <f t="shared" si="2"/>
        <v>0</v>
      </c>
      <c r="G45" s="153">
        <f t="shared" si="2"/>
        <v>1</v>
      </c>
      <c r="H45" s="153">
        <f t="shared" si="2"/>
        <v>2</v>
      </c>
      <c r="I45" s="153">
        <f t="shared" si="2"/>
        <v>1</v>
      </c>
      <c r="J45" s="153">
        <f t="shared" si="2"/>
        <v>2</v>
      </c>
      <c r="K45" s="153">
        <f t="shared" si="2"/>
        <v>0</v>
      </c>
      <c r="L45" s="153">
        <f t="shared" si="2"/>
        <v>1</v>
      </c>
      <c r="M45" s="153">
        <f t="shared" si="2"/>
        <v>3</v>
      </c>
      <c r="N45" s="153">
        <f t="shared" si="2"/>
        <v>2</v>
      </c>
      <c r="O45" s="198">
        <f t="shared" ref="O45" si="3">SUM(C45:N45)</f>
        <v>15</v>
      </c>
      <c r="P45" s="86"/>
      <c r="Q45" s="86"/>
      <c r="R45" s="86"/>
      <c r="S45" s="86"/>
      <c r="T45" s="86"/>
    </row>
    <row r="46" spans="2:20" ht="15.75" customHeight="1">
      <c r="B46" s="178" t="s">
        <v>118</v>
      </c>
      <c r="C46" s="155"/>
      <c r="D46" s="156"/>
      <c r="E46" s="156"/>
      <c r="F46" s="156"/>
      <c r="G46" s="157"/>
      <c r="H46" s="156"/>
      <c r="I46" s="156"/>
      <c r="J46" s="156"/>
      <c r="K46" s="156"/>
      <c r="L46" s="156"/>
      <c r="M46" s="158"/>
      <c r="N46" s="156"/>
      <c r="O46" s="155"/>
      <c r="P46" s="86"/>
      <c r="Q46" s="86"/>
      <c r="R46" s="86"/>
      <c r="S46" s="86"/>
      <c r="T46" s="86"/>
    </row>
    <row r="47" spans="2:20" ht="15">
      <c r="B47" s="86"/>
      <c r="C47" s="86"/>
      <c r="D47" s="88"/>
      <c r="E47" s="88"/>
      <c r="F47" s="88"/>
      <c r="G47" s="93"/>
      <c r="H47" s="88"/>
      <c r="I47" s="88"/>
      <c r="J47" s="88"/>
      <c r="K47" s="88"/>
      <c r="L47" s="88"/>
      <c r="M47" s="94"/>
      <c r="N47" s="88"/>
      <c r="O47" s="86"/>
      <c r="P47" s="86"/>
      <c r="Q47" s="86"/>
      <c r="R47" s="86"/>
      <c r="S47" s="86"/>
      <c r="T47" s="86"/>
    </row>
    <row r="48" spans="2:20" ht="15">
      <c r="B48" s="86"/>
      <c r="C48" s="86"/>
      <c r="D48" s="88"/>
      <c r="E48" s="88"/>
      <c r="F48" s="88"/>
      <c r="G48" s="93"/>
      <c r="H48" s="88"/>
      <c r="I48" s="88"/>
      <c r="J48" s="88"/>
      <c r="K48" s="88"/>
      <c r="L48" s="88"/>
      <c r="M48" s="94"/>
      <c r="N48" s="88"/>
      <c r="O48" s="86"/>
      <c r="P48" s="86"/>
      <c r="Q48" s="86"/>
      <c r="R48" s="86"/>
      <c r="S48" s="86"/>
      <c r="T48" s="86"/>
    </row>
    <row r="49" spans="2:20" ht="15">
      <c r="B49" s="86"/>
      <c r="C49" s="86"/>
      <c r="D49" s="88"/>
      <c r="E49" s="88"/>
      <c r="F49" s="88"/>
      <c r="G49" s="93"/>
      <c r="H49" s="88"/>
      <c r="I49" s="88"/>
      <c r="J49" s="88"/>
      <c r="K49" s="88"/>
      <c r="L49" s="88"/>
      <c r="M49" s="94"/>
      <c r="N49" s="88"/>
      <c r="O49" s="86"/>
      <c r="P49" s="86"/>
      <c r="Q49" s="86"/>
      <c r="R49" s="86"/>
      <c r="S49" s="86"/>
      <c r="T49" s="86"/>
    </row>
  </sheetData>
  <sortState ref="B11:O19">
    <sortCondition ref="B11"/>
  </sortState>
  <mergeCells count="2">
    <mergeCell ref="B5:O5"/>
    <mergeCell ref="B8:O9"/>
  </mergeCells>
  <pageMargins left="0.19685039370078741" right="0.19685039370078741" top="0.19685039370078741" bottom="0.19685039370078741" header="0.39370078740157483" footer="0.39370078740157483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7" workbookViewId="0">
      <selection activeCell="H21" sqref="H21"/>
    </sheetView>
  </sheetViews>
  <sheetFormatPr baseColWidth="10" defaultRowHeight="12.75"/>
  <sheetData>
    <row r="1" spans="1:1">
      <c r="A1" t="s">
        <v>95</v>
      </c>
    </row>
    <row r="2" spans="1:1">
      <c r="A2" t="s">
        <v>191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tabSelected="1" topLeftCell="A64" zoomScaleNormal="100" workbookViewId="0">
      <selection activeCell="L84" sqref="L84"/>
    </sheetView>
  </sheetViews>
  <sheetFormatPr baseColWidth="10" defaultColWidth="11.42578125" defaultRowHeight="12.75"/>
  <cols>
    <col min="1" max="1" width="6.42578125" style="9" customWidth="1"/>
    <col min="2" max="2" width="10.85546875" style="14" customWidth="1"/>
    <col min="3" max="3" width="5.140625" style="14" customWidth="1"/>
    <col min="4" max="4" width="7.42578125" style="14" bestFit="1" customWidth="1"/>
    <col min="5" max="6" width="5.42578125" style="14" customWidth="1"/>
    <col min="7" max="7" width="6" style="14" customWidth="1"/>
    <col min="8" max="8" width="5.140625" style="14" customWidth="1"/>
    <col min="9" max="9" width="5" style="14" customWidth="1"/>
    <col min="10" max="10" width="6.7109375" style="14" bestFit="1" customWidth="1"/>
    <col min="11" max="11" width="10.5703125" style="14" bestFit="1" customWidth="1"/>
    <col min="12" max="12" width="7.85546875" style="14" bestFit="1" customWidth="1"/>
    <col min="13" max="13" width="10.140625" style="14" bestFit="1" customWidth="1"/>
    <col min="14" max="14" width="9.5703125" style="14" bestFit="1" customWidth="1"/>
    <col min="15" max="15" width="6.85546875" style="14" customWidth="1"/>
    <col min="16" max="16" width="13.7109375" style="9" customWidth="1"/>
    <col min="17" max="16384" width="11.42578125" style="9"/>
  </cols>
  <sheetData>
    <row r="1" spans="2:15" ht="18" customHeight="1"/>
    <row r="2" spans="2:15" ht="18" customHeight="1"/>
    <row r="3" spans="2:15" ht="18" customHeight="1"/>
    <row r="4" spans="2:15" ht="7.5" customHeight="1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2:15" ht="18.75" customHeight="1">
      <c r="B5" s="238" t="str">
        <f>Descripcion!A2</f>
        <v>DEPARTAMENTO DE ESTADÍSTICAS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2:15" ht="21" customHeight="1">
      <c r="B6" s="239" t="s">
        <v>87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2:15" ht="21" customHeight="1" thickBot="1">
      <c r="B7" s="240" t="s">
        <v>195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2:15" s="10" customFormat="1" ht="16.5" customHeight="1">
      <c r="B8" s="235" t="s">
        <v>47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</row>
    <row r="9" spans="2:15" s="10" customFormat="1" ht="19.5" customHeight="1">
      <c r="B9" s="124" t="s">
        <v>32</v>
      </c>
      <c r="C9" s="125" t="s">
        <v>33</v>
      </c>
      <c r="D9" s="125" t="s">
        <v>34</v>
      </c>
      <c r="E9" s="125" t="s">
        <v>35</v>
      </c>
      <c r="F9" s="125" t="s">
        <v>36</v>
      </c>
      <c r="G9" s="125" t="s">
        <v>37</v>
      </c>
      <c r="H9" s="125" t="s">
        <v>38</v>
      </c>
      <c r="I9" s="125" t="s">
        <v>39</v>
      </c>
      <c r="J9" s="125" t="s">
        <v>40</v>
      </c>
      <c r="K9" s="125" t="s">
        <v>41</v>
      </c>
      <c r="L9" s="125" t="s">
        <v>42</v>
      </c>
      <c r="M9" s="125" t="s">
        <v>43</v>
      </c>
      <c r="N9" s="125" t="s">
        <v>44</v>
      </c>
      <c r="O9" s="126" t="s">
        <v>45</v>
      </c>
    </row>
    <row r="10" spans="2:15" s="10" customFormat="1" ht="12.95" customHeight="1">
      <c r="B10" s="182">
        <v>2005</v>
      </c>
      <c r="C10" s="183">
        <v>12</v>
      </c>
      <c r="D10" s="183">
        <v>18</v>
      </c>
      <c r="E10" s="183">
        <v>15</v>
      </c>
      <c r="F10" s="183">
        <v>13</v>
      </c>
      <c r="G10" s="183">
        <v>22</v>
      </c>
      <c r="H10" s="183">
        <v>20</v>
      </c>
      <c r="I10" s="183">
        <v>18</v>
      </c>
      <c r="J10" s="183">
        <v>24</v>
      </c>
      <c r="K10" s="183">
        <v>7</v>
      </c>
      <c r="L10" s="183">
        <v>19</v>
      </c>
      <c r="M10" s="183">
        <v>8</v>
      </c>
      <c r="N10" s="183">
        <v>14</v>
      </c>
      <c r="O10" s="184">
        <f t="shared" ref="O10:O27" si="0">SUM(C10:N10)</f>
        <v>190</v>
      </c>
    </row>
    <row r="11" spans="2:15" s="10" customFormat="1" ht="12.95" customHeight="1">
      <c r="B11" s="182">
        <v>2006</v>
      </c>
      <c r="C11" s="183">
        <v>14</v>
      </c>
      <c r="D11" s="183">
        <v>19</v>
      </c>
      <c r="E11" s="183">
        <v>16</v>
      </c>
      <c r="F11" s="183">
        <v>11</v>
      </c>
      <c r="G11" s="183">
        <v>21</v>
      </c>
      <c r="H11" s="183">
        <v>19</v>
      </c>
      <c r="I11" s="183">
        <v>15</v>
      </c>
      <c r="J11" s="183">
        <v>8</v>
      </c>
      <c r="K11" s="183">
        <v>17</v>
      </c>
      <c r="L11" s="183">
        <v>8</v>
      </c>
      <c r="M11" s="183">
        <v>13</v>
      </c>
      <c r="N11" s="183">
        <v>16</v>
      </c>
      <c r="O11" s="184">
        <f t="shared" si="0"/>
        <v>177</v>
      </c>
    </row>
    <row r="12" spans="2:15" s="10" customFormat="1" ht="12.95" customHeight="1">
      <c r="B12" s="182">
        <v>2007</v>
      </c>
      <c r="C12" s="183">
        <v>8</v>
      </c>
      <c r="D12" s="183">
        <v>17</v>
      </c>
      <c r="E12" s="183">
        <v>13</v>
      </c>
      <c r="F12" s="183">
        <v>12</v>
      </c>
      <c r="G12" s="183">
        <v>9</v>
      </c>
      <c r="H12" s="183">
        <v>14</v>
      </c>
      <c r="I12" s="183">
        <v>18</v>
      </c>
      <c r="J12" s="183">
        <v>17</v>
      </c>
      <c r="K12" s="183">
        <v>20</v>
      </c>
      <c r="L12" s="183">
        <v>12</v>
      </c>
      <c r="M12" s="183">
        <v>19</v>
      </c>
      <c r="N12" s="183">
        <v>14</v>
      </c>
      <c r="O12" s="184">
        <f t="shared" si="0"/>
        <v>173</v>
      </c>
    </row>
    <row r="13" spans="2:15" s="10" customFormat="1" ht="12.95" customHeight="1">
      <c r="B13" s="182" t="s">
        <v>1</v>
      </c>
      <c r="C13" s="183">
        <v>18</v>
      </c>
      <c r="D13" s="183">
        <v>14</v>
      </c>
      <c r="E13" s="183">
        <v>13</v>
      </c>
      <c r="F13" s="183">
        <v>13</v>
      </c>
      <c r="G13" s="183">
        <v>20</v>
      </c>
      <c r="H13" s="183">
        <v>19</v>
      </c>
      <c r="I13" s="183">
        <v>16</v>
      </c>
      <c r="J13" s="183">
        <v>20</v>
      </c>
      <c r="K13" s="183">
        <v>21</v>
      </c>
      <c r="L13" s="183">
        <v>14</v>
      </c>
      <c r="M13" s="183">
        <v>17</v>
      </c>
      <c r="N13" s="183">
        <v>19</v>
      </c>
      <c r="O13" s="184">
        <f t="shared" si="0"/>
        <v>204</v>
      </c>
    </row>
    <row r="14" spans="2:15" s="11" customFormat="1" ht="12.95" customHeight="1">
      <c r="B14" s="182">
        <v>2009</v>
      </c>
      <c r="C14" s="183">
        <v>23</v>
      </c>
      <c r="D14" s="183">
        <v>12</v>
      </c>
      <c r="E14" s="183">
        <v>16</v>
      </c>
      <c r="F14" s="183">
        <v>19</v>
      </c>
      <c r="G14" s="183">
        <v>10</v>
      </c>
      <c r="H14" s="183">
        <v>13</v>
      </c>
      <c r="I14" s="183">
        <v>15</v>
      </c>
      <c r="J14" s="183">
        <v>15</v>
      </c>
      <c r="K14" s="183">
        <v>22</v>
      </c>
      <c r="L14" s="183">
        <v>15</v>
      </c>
      <c r="M14" s="183">
        <v>16</v>
      </c>
      <c r="N14" s="183">
        <v>23</v>
      </c>
      <c r="O14" s="184">
        <f t="shared" si="0"/>
        <v>199</v>
      </c>
    </row>
    <row r="15" spans="2:15" s="11" customFormat="1" ht="12.95" customHeight="1">
      <c r="B15" s="182" t="s">
        <v>14</v>
      </c>
      <c r="C15" s="183">
        <v>18</v>
      </c>
      <c r="D15" s="183">
        <v>16</v>
      </c>
      <c r="E15" s="183">
        <v>28</v>
      </c>
      <c r="F15" s="183">
        <v>21</v>
      </c>
      <c r="G15" s="183">
        <v>17</v>
      </c>
      <c r="H15" s="183">
        <v>15</v>
      </c>
      <c r="I15" s="183">
        <v>14</v>
      </c>
      <c r="J15" s="183">
        <v>16</v>
      </c>
      <c r="K15" s="183">
        <v>12</v>
      </c>
      <c r="L15" s="183">
        <v>16</v>
      </c>
      <c r="M15" s="183">
        <v>13</v>
      </c>
      <c r="N15" s="183">
        <v>21</v>
      </c>
      <c r="O15" s="184">
        <f t="shared" si="0"/>
        <v>207</v>
      </c>
    </row>
    <row r="16" spans="2:15" s="11" customFormat="1" ht="12.95" customHeight="1">
      <c r="B16" s="182" t="s">
        <v>15</v>
      </c>
      <c r="C16" s="183">
        <v>20</v>
      </c>
      <c r="D16" s="183">
        <v>24</v>
      </c>
      <c r="E16" s="183">
        <v>13</v>
      </c>
      <c r="F16" s="183">
        <v>16</v>
      </c>
      <c r="G16" s="183">
        <v>17</v>
      </c>
      <c r="H16" s="183">
        <v>21</v>
      </c>
      <c r="I16" s="183">
        <v>22</v>
      </c>
      <c r="J16" s="183">
        <v>25</v>
      </c>
      <c r="K16" s="183">
        <v>21</v>
      </c>
      <c r="L16" s="183">
        <v>25</v>
      </c>
      <c r="M16" s="183">
        <v>14</v>
      </c>
      <c r="N16" s="183">
        <v>15</v>
      </c>
      <c r="O16" s="184">
        <f t="shared" si="0"/>
        <v>233</v>
      </c>
    </row>
    <row r="17" spans="2:15" s="11" customFormat="1" ht="12.95" customHeight="1">
      <c r="B17" s="182" t="s">
        <v>16</v>
      </c>
      <c r="C17" s="183">
        <v>18</v>
      </c>
      <c r="D17" s="183">
        <v>14</v>
      </c>
      <c r="E17" s="183">
        <v>18</v>
      </c>
      <c r="F17" s="183">
        <v>19</v>
      </c>
      <c r="G17" s="183">
        <v>16</v>
      </c>
      <c r="H17" s="183">
        <v>19</v>
      </c>
      <c r="I17" s="183">
        <v>21</v>
      </c>
      <c r="J17" s="183">
        <v>11</v>
      </c>
      <c r="K17" s="183">
        <v>14</v>
      </c>
      <c r="L17" s="183">
        <v>15</v>
      </c>
      <c r="M17" s="183">
        <v>11</v>
      </c>
      <c r="N17" s="183">
        <v>20</v>
      </c>
      <c r="O17" s="184">
        <f t="shared" si="0"/>
        <v>196</v>
      </c>
    </row>
    <row r="18" spans="2:15" s="11" customFormat="1" ht="12.95" customHeight="1">
      <c r="B18" s="182" t="s">
        <v>18</v>
      </c>
      <c r="C18" s="183">
        <v>19</v>
      </c>
      <c r="D18" s="183">
        <v>6</v>
      </c>
      <c r="E18" s="183">
        <v>12</v>
      </c>
      <c r="F18" s="183">
        <v>13</v>
      </c>
      <c r="G18" s="183">
        <v>12</v>
      </c>
      <c r="H18" s="183">
        <v>7</v>
      </c>
      <c r="I18" s="183">
        <v>13</v>
      </c>
      <c r="J18" s="183">
        <v>16</v>
      </c>
      <c r="K18" s="183">
        <v>14</v>
      </c>
      <c r="L18" s="183">
        <v>12</v>
      </c>
      <c r="M18" s="183">
        <v>17</v>
      </c>
      <c r="N18" s="183">
        <v>19</v>
      </c>
      <c r="O18" s="184">
        <f t="shared" si="0"/>
        <v>160</v>
      </c>
    </row>
    <row r="19" spans="2:15" s="11" customFormat="1" ht="12.95" customHeight="1">
      <c r="B19" s="182" t="s">
        <v>27</v>
      </c>
      <c r="C19" s="183">
        <v>15</v>
      </c>
      <c r="D19" s="183">
        <v>8</v>
      </c>
      <c r="E19" s="183">
        <v>29</v>
      </c>
      <c r="F19" s="183">
        <v>18</v>
      </c>
      <c r="G19" s="183">
        <v>19</v>
      </c>
      <c r="H19" s="183">
        <v>19</v>
      </c>
      <c r="I19" s="183">
        <v>21</v>
      </c>
      <c r="J19" s="183">
        <v>8</v>
      </c>
      <c r="K19" s="183">
        <v>6</v>
      </c>
      <c r="L19" s="183">
        <v>16</v>
      </c>
      <c r="M19" s="183">
        <v>16</v>
      </c>
      <c r="N19" s="183">
        <v>12</v>
      </c>
      <c r="O19" s="184">
        <f t="shared" si="0"/>
        <v>187</v>
      </c>
    </row>
    <row r="20" spans="2:15" s="11" customFormat="1" ht="12.95" customHeight="1">
      <c r="B20" s="182" t="s">
        <v>28</v>
      </c>
      <c r="C20" s="183">
        <v>15</v>
      </c>
      <c r="D20" s="183">
        <v>16</v>
      </c>
      <c r="E20" s="183">
        <v>21</v>
      </c>
      <c r="F20" s="183">
        <v>17</v>
      </c>
      <c r="G20" s="183">
        <v>9</v>
      </c>
      <c r="H20" s="183">
        <v>11</v>
      </c>
      <c r="I20" s="183">
        <v>7</v>
      </c>
      <c r="J20" s="183">
        <v>16</v>
      </c>
      <c r="K20" s="183">
        <v>10</v>
      </c>
      <c r="L20" s="183">
        <v>11</v>
      </c>
      <c r="M20" s="183">
        <v>5</v>
      </c>
      <c r="N20" s="183">
        <v>6</v>
      </c>
      <c r="O20" s="184">
        <f t="shared" si="0"/>
        <v>144</v>
      </c>
    </row>
    <row r="21" spans="2:15" s="11" customFormat="1" ht="12.95" customHeight="1">
      <c r="B21" s="182" t="s">
        <v>29</v>
      </c>
      <c r="C21" s="183">
        <v>21</v>
      </c>
      <c r="D21" s="183">
        <v>11</v>
      </c>
      <c r="E21" s="183">
        <v>13</v>
      </c>
      <c r="F21" s="183">
        <v>12</v>
      </c>
      <c r="G21" s="183">
        <v>13</v>
      </c>
      <c r="H21" s="183">
        <v>21</v>
      </c>
      <c r="I21" s="183">
        <v>8</v>
      </c>
      <c r="J21" s="183">
        <v>13</v>
      </c>
      <c r="K21" s="183">
        <v>13</v>
      </c>
      <c r="L21" s="183">
        <v>15</v>
      </c>
      <c r="M21" s="183">
        <v>7</v>
      </c>
      <c r="N21" s="183">
        <v>20</v>
      </c>
      <c r="O21" s="184">
        <f t="shared" si="0"/>
        <v>167</v>
      </c>
    </row>
    <row r="22" spans="2:15" s="11" customFormat="1" ht="12.95" customHeight="1">
      <c r="B22" s="182" t="s">
        <v>30</v>
      </c>
      <c r="C22" s="183">
        <v>18</v>
      </c>
      <c r="D22" s="183">
        <v>21</v>
      </c>
      <c r="E22" s="183">
        <v>25</v>
      </c>
      <c r="F22" s="183">
        <v>12</v>
      </c>
      <c r="G22" s="183">
        <v>21</v>
      </c>
      <c r="H22" s="183">
        <v>20</v>
      </c>
      <c r="I22" s="183">
        <v>19</v>
      </c>
      <c r="J22" s="183">
        <v>17</v>
      </c>
      <c r="K22" s="183">
        <v>11</v>
      </c>
      <c r="L22" s="183">
        <v>16</v>
      </c>
      <c r="M22" s="183">
        <v>14</v>
      </c>
      <c r="N22" s="183">
        <v>15</v>
      </c>
      <c r="O22" s="184">
        <f t="shared" si="0"/>
        <v>209</v>
      </c>
    </row>
    <row r="23" spans="2:15" s="11" customFormat="1" ht="12.95" customHeight="1">
      <c r="B23" s="182" t="s">
        <v>71</v>
      </c>
      <c r="C23" s="183">
        <v>11</v>
      </c>
      <c r="D23" s="183">
        <v>13</v>
      </c>
      <c r="E23" s="183">
        <v>5</v>
      </c>
      <c r="F23" s="183">
        <v>10</v>
      </c>
      <c r="G23" s="183">
        <v>15</v>
      </c>
      <c r="H23" s="183">
        <v>22</v>
      </c>
      <c r="I23" s="183">
        <v>20</v>
      </c>
      <c r="J23" s="183">
        <v>15</v>
      </c>
      <c r="K23" s="183">
        <v>14</v>
      </c>
      <c r="L23" s="183">
        <v>12</v>
      </c>
      <c r="M23" s="183">
        <v>8</v>
      </c>
      <c r="N23" s="183">
        <v>20</v>
      </c>
      <c r="O23" s="184">
        <f t="shared" si="0"/>
        <v>165</v>
      </c>
    </row>
    <row r="24" spans="2:15" s="11" customFormat="1" ht="12.95" customHeight="1">
      <c r="B24" s="182" t="s">
        <v>86</v>
      </c>
      <c r="C24" s="183">
        <v>12</v>
      </c>
      <c r="D24" s="183">
        <v>11</v>
      </c>
      <c r="E24" s="183">
        <v>12</v>
      </c>
      <c r="F24" s="183">
        <v>15</v>
      </c>
      <c r="G24" s="183">
        <v>7</v>
      </c>
      <c r="H24" s="183">
        <v>7</v>
      </c>
      <c r="I24" s="183">
        <v>24</v>
      </c>
      <c r="J24" s="183">
        <v>11</v>
      </c>
      <c r="K24" s="183">
        <v>7</v>
      </c>
      <c r="L24" s="183">
        <v>10</v>
      </c>
      <c r="M24" s="183">
        <v>17</v>
      </c>
      <c r="N24" s="183">
        <v>19</v>
      </c>
      <c r="O24" s="184">
        <f t="shared" si="0"/>
        <v>152</v>
      </c>
    </row>
    <row r="25" spans="2:15" s="11" customFormat="1" ht="12.95" customHeight="1">
      <c r="B25" s="182">
        <v>2020</v>
      </c>
      <c r="C25" s="183">
        <v>12</v>
      </c>
      <c r="D25" s="183">
        <v>13</v>
      </c>
      <c r="E25" s="183">
        <v>6</v>
      </c>
      <c r="F25" s="183">
        <v>11</v>
      </c>
      <c r="G25" s="183">
        <v>10</v>
      </c>
      <c r="H25" s="183">
        <v>13</v>
      </c>
      <c r="I25" s="183">
        <v>9</v>
      </c>
      <c r="J25" s="183">
        <v>8</v>
      </c>
      <c r="K25" s="183">
        <v>12</v>
      </c>
      <c r="L25" s="183">
        <v>15</v>
      </c>
      <c r="M25" s="183">
        <v>10</v>
      </c>
      <c r="N25" s="183">
        <v>15</v>
      </c>
      <c r="O25" s="184">
        <f t="shared" si="0"/>
        <v>134</v>
      </c>
    </row>
    <row r="26" spans="2:15" s="11" customFormat="1" ht="12.95" customHeight="1">
      <c r="B26" s="182">
        <v>2021</v>
      </c>
      <c r="C26" s="183">
        <v>13</v>
      </c>
      <c r="D26" s="183">
        <v>8</v>
      </c>
      <c r="E26" s="183">
        <v>25</v>
      </c>
      <c r="F26" s="183">
        <v>10</v>
      </c>
      <c r="G26" s="183">
        <v>5</v>
      </c>
      <c r="H26" s="183">
        <v>14</v>
      </c>
      <c r="I26" s="183">
        <v>10</v>
      </c>
      <c r="J26" s="183">
        <v>14</v>
      </c>
      <c r="K26" s="183">
        <v>12</v>
      </c>
      <c r="L26" s="183">
        <v>14</v>
      </c>
      <c r="M26" s="183">
        <v>10</v>
      </c>
      <c r="N26" s="183">
        <v>15</v>
      </c>
      <c r="O26" s="184">
        <f t="shared" si="0"/>
        <v>150</v>
      </c>
    </row>
    <row r="27" spans="2:15" s="11" customFormat="1" ht="12.95" customHeight="1">
      <c r="B27" s="182">
        <v>2022</v>
      </c>
      <c r="C27" s="206">
        <v>13</v>
      </c>
      <c r="D27" s="206">
        <v>11</v>
      </c>
      <c r="E27" s="206">
        <v>11</v>
      </c>
      <c r="F27" s="206">
        <v>21</v>
      </c>
      <c r="G27" s="206">
        <v>15</v>
      </c>
      <c r="H27" s="206">
        <v>14</v>
      </c>
      <c r="I27" s="206">
        <v>14</v>
      </c>
      <c r="J27" s="206">
        <v>15</v>
      </c>
      <c r="K27" s="206">
        <v>9</v>
      </c>
      <c r="L27" s="206">
        <v>14</v>
      </c>
      <c r="M27" s="206">
        <v>11</v>
      </c>
      <c r="N27" s="206">
        <v>17</v>
      </c>
      <c r="O27" s="184">
        <f t="shared" si="0"/>
        <v>165</v>
      </c>
    </row>
    <row r="28" spans="2:15" s="11" customFormat="1" ht="32.25" thickBot="1">
      <c r="B28" s="185" t="s">
        <v>46</v>
      </c>
      <c r="C28" s="186">
        <f>SUM(C10:C27)</f>
        <v>280</v>
      </c>
      <c r="D28" s="186">
        <f t="shared" ref="D28:O28" si="1">SUM(D10:D27)</f>
        <v>252</v>
      </c>
      <c r="E28" s="186">
        <f t="shared" si="1"/>
        <v>291</v>
      </c>
      <c r="F28" s="186">
        <f t="shared" si="1"/>
        <v>263</v>
      </c>
      <c r="G28" s="186">
        <f t="shared" si="1"/>
        <v>258</v>
      </c>
      <c r="H28" s="186">
        <f t="shared" si="1"/>
        <v>288</v>
      </c>
      <c r="I28" s="186">
        <f t="shared" si="1"/>
        <v>284</v>
      </c>
      <c r="J28" s="186">
        <f t="shared" si="1"/>
        <v>269</v>
      </c>
      <c r="K28" s="186">
        <f t="shared" si="1"/>
        <v>242</v>
      </c>
      <c r="L28" s="186">
        <f t="shared" si="1"/>
        <v>259</v>
      </c>
      <c r="M28" s="186">
        <f t="shared" si="1"/>
        <v>226</v>
      </c>
      <c r="N28" s="186">
        <f t="shared" si="1"/>
        <v>300</v>
      </c>
      <c r="O28" s="186">
        <f t="shared" si="1"/>
        <v>3212</v>
      </c>
    </row>
    <row r="29" spans="2:15" s="11" customFormat="1" ht="12.95" customHeight="1">
      <c r="B29" s="171" t="s">
        <v>119</v>
      </c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2:15" s="11" customFormat="1" ht="5.25" customHeight="1" thickBot="1">
      <c r="B30" s="34"/>
      <c r="C30" s="33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2:15" s="11" customFormat="1" ht="15" customHeight="1">
      <c r="B31" s="241" t="s">
        <v>13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3"/>
    </row>
    <row r="32" spans="2:15" s="11" customFormat="1" ht="12.95" customHeight="1">
      <c r="B32" s="124" t="s">
        <v>32</v>
      </c>
      <c r="C32" s="125" t="s">
        <v>33</v>
      </c>
      <c r="D32" s="125" t="s">
        <v>34</v>
      </c>
      <c r="E32" s="125" t="s">
        <v>35</v>
      </c>
      <c r="F32" s="125" t="s">
        <v>36</v>
      </c>
      <c r="G32" s="125" t="s">
        <v>37</v>
      </c>
      <c r="H32" s="125" t="s">
        <v>38</v>
      </c>
      <c r="I32" s="125" t="s">
        <v>39</v>
      </c>
      <c r="J32" s="125" t="s">
        <v>40</v>
      </c>
      <c r="K32" s="125" t="s">
        <v>41</v>
      </c>
      <c r="L32" s="125" t="s">
        <v>42</v>
      </c>
      <c r="M32" s="125" t="s">
        <v>43</v>
      </c>
      <c r="N32" s="125" t="s">
        <v>44</v>
      </c>
      <c r="O32" s="126" t="s">
        <v>45</v>
      </c>
    </row>
    <row r="33" spans="2:15" s="11" customFormat="1" ht="12.95" customHeight="1">
      <c r="B33" s="109">
        <v>2005</v>
      </c>
      <c r="C33" s="103">
        <v>8</v>
      </c>
      <c r="D33" s="103">
        <v>10</v>
      </c>
      <c r="E33" s="103">
        <v>10</v>
      </c>
      <c r="F33" s="103">
        <v>9</v>
      </c>
      <c r="G33" s="103">
        <v>11</v>
      </c>
      <c r="H33" s="103">
        <v>12</v>
      </c>
      <c r="I33" s="103">
        <v>10</v>
      </c>
      <c r="J33" s="103">
        <v>11</v>
      </c>
      <c r="K33" s="103">
        <v>3</v>
      </c>
      <c r="L33" s="103">
        <v>5</v>
      </c>
      <c r="M33" s="103">
        <v>1</v>
      </c>
      <c r="N33" s="103">
        <v>8</v>
      </c>
      <c r="O33" s="104">
        <f t="shared" ref="O33:O50" si="2">SUM(C33:N33)</f>
        <v>98</v>
      </c>
    </row>
    <row r="34" spans="2:15" s="11" customFormat="1" ht="12.95" customHeight="1">
      <c r="B34" s="110">
        <v>2006</v>
      </c>
      <c r="C34" s="105">
        <v>11</v>
      </c>
      <c r="D34" s="105">
        <v>10</v>
      </c>
      <c r="E34" s="105">
        <v>7</v>
      </c>
      <c r="F34" s="105">
        <v>4</v>
      </c>
      <c r="G34" s="105">
        <v>11</v>
      </c>
      <c r="H34" s="105">
        <v>14</v>
      </c>
      <c r="I34" s="105">
        <v>8</v>
      </c>
      <c r="J34" s="105">
        <v>5</v>
      </c>
      <c r="K34" s="105">
        <v>10</v>
      </c>
      <c r="L34" s="105">
        <v>5</v>
      </c>
      <c r="M34" s="105">
        <v>8</v>
      </c>
      <c r="N34" s="105">
        <v>6</v>
      </c>
      <c r="O34" s="104">
        <f t="shared" si="2"/>
        <v>99</v>
      </c>
    </row>
    <row r="35" spans="2:15" s="11" customFormat="1" ht="12.95" customHeight="1">
      <c r="B35" s="110">
        <v>2007</v>
      </c>
      <c r="C35" s="105">
        <v>4</v>
      </c>
      <c r="D35" s="105">
        <v>10</v>
      </c>
      <c r="E35" s="105">
        <v>8</v>
      </c>
      <c r="F35" s="105">
        <v>6</v>
      </c>
      <c r="G35" s="105">
        <v>3</v>
      </c>
      <c r="H35" s="105">
        <v>8</v>
      </c>
      <c r="I35" s="105">
        <v>7</v>
      </c>
      <c r="J35" s="105">
        <v>8</v>
      </c>
      <c r="K35" s="105">
        <v>12</v>
      </c>
      <c r="L35" s="105">
        <v>12</v>
      </c>
      <c r="M35" s="105">
        <v>8</v>
      </c>
      <c r="N35" s="105">
        <v>3</v>
      </c>
      <c r="O35" s="104">
        <f t="shared" si="2"/>
        <v>89</v>
      </c>
    </row>
    <row r="36" spans="2:15" s="11" customFormat="1" ht="12.95" customHeight="1">
      <c r="B36" s="110" t="s">
        <v>1</v>
      </c>
      <c r="C36" s="105">
        <v>12</v>
      </c>
      <c r="D36" s="105">
        <v>11</v>
      </c>
      <c r="E36" s="105">
        <v>6</v>
      </c>
      <c r="F36" s="105">
        <v>9</v>
      </c>
      <c r="G36" s="105">
        <v>11</v>
      </c>
      <c r="H36" s="105">
        <v>14</v>
      </c>
      <c r="I36" s="105">
        <v>11</v>
      </c>
      <c r="J36" s="105">
        <v>15</v>
      </c>
      <c r="K36" s="105">
        <v>13</v>
      </c>
      <c r="L36" s="105">
        <v>9</v>
      </c>
      <c r="M36" s="105">
        <v>10</v>
      </c>
      <c r="N36" s="105">
        <v>10</v>
      </c>
      <c r="O36" s="104">
        <f t="shared" si="2"/>
        <v>131</v>
      </c>
    </row>
    <row r="37" spans="2:15" s="11" customFormat="1" ht="12.95" customHeight="1">
      <c r="B37" s="110" t="s">
        <v>2</v>
      </c>
      <c r="C37" s="105">
        <v>12</v>
      </c>
      <c r="D37" s="105">
        <v>6</v>
      </c>
      <c r="E37" s="105">
        <v>10</v>
      </c>
      <c r="F37" s="105">
        <v>8</v>
      </c>
      <c r="G37" s="105">
        <v>5</v>
      </c>
      <c r="H37" s="105">
        <v>6</v>
      </c>
      <c r="I37" s="105">
        <v>8</v>
      </c>
      <c r="J37" s="105">
        <v>6</v>
      </c>
      <c r="K37" s="105">
        <v>9</v>
      </c>
      <c r="L37" s="105">
        <v>5</v>
      </c>
      <c r="M37" s="105">
        <v>4</v>
      </c>
      <c r="N37" s="105">
        <v>13</v>
      </c>
      <c r="O37" s="104">
        <f t="shared" si="2"/>
        <v>92</v>
      </c>
    </row>
    <row r="38" spans="2:15" s="11" customFormat="1" ht="12.95" customHeight="1">
      <c r="B38" s="110" t="s">
        <v>14</v>
      </c>
      <c r="C38" s="105">
        <v>12</v>
      </c>
      <c r="D38" s="105">
        <v>11</v>
      </c>
      <c r="E38" s="105">
        <v>7</v>
      </c>
      <c r="F38" s="105">
        <v>8</v>
      </c>
      <c r="G38" s="105">
        <v>9</v>
      </c>
      <c r="H38" s="105">
        <v>6</v>
      </c>
      <c r="I38" s="105">
        <v>12</v>
      </c>
      <c r="J38" s="105">
        <v>8</v>
      </c>
      <c r="K38" s="105">
        <v>6</v>
      </c>
      <c r="L38" s="105">
        <v>4</v>
      </c>
      <c r="M38" s="105">
        <v>8</v>
      </c>
      <c r="N38" s="105">
        <v>11</v>
      </c>
      <c r="O38" s="104">
        <f t="shared" si="2"/>
        <v>102</v>
      </c>
    </row>
    <row r="39" spans="2:15" s="11" customFormat="1" ht="12.95" customHeight="1">
      <c r="B39" s="110" t="s">
        <v>15</v>
      </c>
      <c r="C39" s="105">
        <v>8</v>
      </c>
      <c r="D39" s="105">
        <v>11</v>
      </c>
      <c r="E39" s="105">
        <v>8</v>
      </c>
      <c r="F39" s="105">
        <v>7</v>
      </c>
      <c r="G39" s="105">
        <v>9</v>
      </c>
      <c r="H39" s="105">
        <v>15</v>
      </c>
      <c r="I39" s="105">
        <v>15</v>
      </c>
      <c r="J39" s="105">
        <v>13</v>
      </c>
      <c r="K39" s="105">
        <v>10</v>
      </c>
      <c r="L39" s="105">
        <v>14</v>
      </c>
      <c r="M39" s="105">
        <v>6</v>
      </c>
      <c r="N39" s="105">
        <v>12</v>
      </c>
      <c r="O39" s="104">
        <f t="shared" si="2"/>
        <v>128</v>
      </c>
    </row>
    <row r="40" spans="2:15" s="11" customFormat="1" ht="12.95" customHeight="1">
      <c r="B40" s="110" t="s">
        <v>16</v>
      </c>
      <c r="C40" s="105">
        <v>8</v>
      </c>
      <c r="D40" s="105">
        <v>10</v>
      </c>
      <c r="E40" s="105">
        <v>11</v>
      </c>
      <c r="F40" s="105">
        <v>9</v>
      </c>
      <c r="G40" s="105">
        <v>6</v>
      </c>
      <c r="H40" s="105">
        <v>8</v>
      </c>
      <c r="I40" s="105">
        <v>16</v>
      </c>
      <c r="J40" s="105">
        <v>5</v>
      </c>
      <c r="K40" s="105">
        <v>8</v>
      </c>
      <c r="L40" s="105">
        <v>7</v>
      </c>
      <c r="M40" s="105">
        <v>2</v>
      </c>
      <c r="N40" s="105">
        <v>12</v>
      </c>
      <c r="O40" s="104">
        <f t="shared" si="2"/>
        <v>102</v>
      </c>
    </row>
    <row r="41" spans="2:15" s="11" customFormat="1" ht="12.95" customHeight="1">
      <c r="B41" s="110" t="s">
        <v>18</v>
      </c>
      <c r="C41" s="105">
        <v>8</v>
      </c>
      <c r="D41" s="105">
        <v>1</v>
      </c>
      <c r="E41" s="105">
        <v>8</v>
      </c>
      <c r="F41" s="105">
        <v>6</v>
      </c>
      <c r="G41" s="105">
        <v>3</v>
      </c>
      <c r="H41" s="105">
        <v>1</v>
      </c>
      <c r="I41" s="105">
        <v>4</v>
      </c>
      <c r="J41" s="105">
        <v>11</v>
      </c>
      <c r="K41" s="105">
        <v>6</v>
      </c>
      <c r="L41" s="105">
        <v>7</v>
      </c>
      <c r="M41" s="105">
        <v>9</v>
      </c>
      <c r="N41" s="105">
        <v>7</v>
      </c>
      <c r="O41" s="104">
        <f t="shared" si="2"/>
        <v>71</v>
      </c>
    </row>
    <row r="42" spans="2:15" s="11" customFormat="1" ht="12.95" customHeight="1">
      <c r="B42" s="110" t="s">
        <v>27</v>
      </c>
      <c r="C42" s="105">
        <v>7</v>
      </c>
      <c r="D42" s="105">
        <v>5</v>
      </c>
      <c r="E42" s="105">
        <v>18</v>
      </c>
      <c r="F42" s="105">
        <v>5</v>
      </c>
      <c r="G42" s="105">
        <v>7</v>
      </c>
      <c r="H42" s="105">
        <v>12</v>
      </c>
      <c r="I42" s="105">
        <v>11</v>
      </c>
      <c r="J42" s="105">
        <v>5</v>
      </c>
      <c r="K42" s="105">
        <v>4</v>
      </c>
      <c r="L42" s="105">
        <v>10</v>
      </c>
      <c r="M42" s="105">
        <v>9</v>
      </c>
      <c r="N42" s="105">
        <v>7</v>
      </c>
      <c r="O42" s="104">
        <f t="shared" si="2"/>
        <v>100</v>
      </c>
    </row>
    <row r="43" spans="2:15" s="11" customFormat="1" ht="12.95" customHeight="1">
      <c r="B43" s="110" t="s">
        <v>28</v>
      </c>
      <c r="C43" s="105">
        <v>4</v>
      </c>
      <c r="D43" s="105">
        <v>8</v>
      </c>
      <c r="E43" s="105">
        <v>11</v>
      </c>
      <c r="F43" s="105">
        <v>10</v>
      </c>
      <c r="G43" s="105">
        <v>6</v>
      </c>
      <c r="H43" s="105">
        <v>7</v>
      </c>
      <c r="I43" s="105">
        <v>6</v>
      </c>
      <c r="J43" s="105">
        <v>5</v>
      </c>
      <c r="K43" s="105">
        <v>4</v>
      </c>
      <c r="L43" s="105">
        <v>9</v>
      </c>
      <c r="M43" s="105">
        <v>3</v>
      </c>
      <c r="N43" s="105">
        <v>4</v>
      </c>
      <c r="O43" s="104">
        <f t="shared" si="2"/>
        <v>77</v>
      </c>
    </row>
    <row r="44" spans="2:15" s="11" customFormat="1" ht="12.95" customHeight="1">
      <c r="B44" s="110" t="s">
        <v>29</v>
      </c>
      <c r="C44" s="105">
        <v>11</v>
      </c>
      <c r="D44" s="105">
        <v>7</v>
      </c>
      <c r="E44" s="105">
        <v>7</v>
      </c>
      <c r="F44" s="105">
        <v>4</v>
      </c>
      <c r="G44" s="105">
        <v>7</v>
      </c>
      <c r="H44" s="105">
        <v>11</v>
      </c>
      <c r="I44" s="105">
        <v>4</v>
      </c>
      <c r="J44" s="105">
        <v>7</v>
      </c>
      <c r="K44" s="105">
        <v>8</v>
      </c>
      <c r="L44" s="105">
        <v>6</v>
      </c>
      <c r="M44" s="105">
        <v>4</v>
      </c>
      <c r="N44" s="105">
        <v>12</v>
      </c>
      <c r="O44" s="104">
        <f t="shared" si="2"/>
        <v>88</v>
      </c>
    </row>
    <row r="45" spans="2:15" s="11" customFormat="1" ht="12.95" customHeight="1">
      <c r="B45" s="110" t="s">
        <v>30</v>
      </c>
      <c r="C45" s="105">
        <v>7</v>
      </c>
      <c r="D45" s="105">
        <v>7</v>
      </c>
      <c r="E45" s="105">
        <v>6</v>
      </c>
      <c r="F45" s="105">
        <v>7</v>
      </c>
      <c r="G45" s="105">
        <v>10</v>
      </c>
      <c r="H45" s="105">
        <v>12</v>
      </c>
      <c r="I45" s="105">
        <v>15</v>
      </c>
      <c r="J45" s="105">
        <v>9</v>
      </c>
      <c r="K45" s="105">
        <v>6</v>
      </c>
      <c r="L45" s="105">
        <v>12</v>
      </c>
      <c r="M45" s="105">
        <v>8</v>
      </c>
      <c r="N45" s="105">
        <v>8</v>
      </c>
      <c r="O45" s="104">
        <f t="shared" si="2"/>
        <v>107</v>
      </c>
    </row>
    <row r="46" spans="2:15" s="11" customFormat="1" ht="12.95" customHeight="1">
      <c r="B46" s="111" t="s">
        <v>71</v>
      </c>
      <c r="C46" s="106">
        <v>7</v>
      </c>
      <c r="D46" s="106">
        <v>7</v>
      </c>
      <c r="E46" s="106">
        <v>4</v>
      </c>
      <c r="F46" s="106">
        <v>4</v>
      </c>
      <c r="G46" s="106">
        <v>4</v>
      </c>
      <c r="H46" s="106">
        <v>12</v>
      </c>
      <c r="I46" s="106">
        <v>12</v>
      </c>
      <c r="J46" s="106">
        <v>9</v>
      </c>
      <c r="K46" s="106">
        <v>6</v>
      </c>
      <c r="L46" s="106">
        <v>7</v>
      </c>
      <c r="M46" s="106">
        <v>2</v>
      </c>
      <c r="N46" s="106">
        <v>9</v>
      </c>
      <c r="O46" s="104">
        <f t="shared" si="2"/>
        <v>83</v>
      </c>
    </row>
    <row r="47" spans="2:15" s="11" customFormat="1" ht="12.95" customHeight="1">
      <c r="B47" s="111" t="s">
        <v>86</v>
      </c>
      <c r="C47" s="106">
        <v>7</v>
      </c>
      <c r="D47" s="106">
        <v>7</v>
      </c>
      <c r="E47" s="106">
        <v>3</v>
      </c>
      <c r="F47" s="106">
        <v>7</v>
      </c>
      <c r="G47" s="106">
        <v>3</v>
      </c>
      <c r="H47" s="106">
        <v>4</v>
      </c>
      <c r="I47" s="106">
        <v>13</v>
      </c>
      <c r="J47" s="106">
        <v>4</v>
      </c>
      <c r="K47" s="106">
        <v>2</v>
      </c>
      <c r="L47" s="106">
        <v>5</v>
      </c>
      <c r="M47" s="106">
        <v>11</v>
      </c>
      <c r="N47" s="106">
        <v>11</v>
      </c>
      <c r="O47" s="104">
        <f t="shared" si="2"/>
        <v>77</v>
      </c>
    </row>
    <row r="48" spans="2:15" s="11" customFormat="1" ht="12.95" customHeight="1">
      <c r="B48" s="111" t="s">
        <v>91</v>
      </c>
      <c r="C48" s="106">
        <v>6</v>
      </c>
      <c r="D48" s="106">
        <v>3</v>
      </c>
      <c r="E48" s="106">
        <v>3</v>
      </c>
      <c r="F48" s="106">
        <v>5</v>
      </c>
      <c r="G48" s="106">
        <v>4</v>
      </c>
      <c r="H48" s="106">
        <v>5</v>
      </c>
      <c r="I48" s="106">
        <v>5</v>
      </c>
      <c r="J48" s="106">
        <v>4</v>
      </c>
      <c r="K48" s="106">
        <v>8</v>
      </c>
      <c r="L48" s="106">
        <v>9</v>
      </c>
      <c r="M48" s="106">
        <v>7</v>
      </c>
      <c r="N48" s="106">
        <v>11</v>
      </c>
      <c r="O48" s="104">
        <f t="shared" si="2"/>
        <v>70</v>
      </c>
    </row>
    <row r="49" spans="2:15" s="11" customFormat="1" ht="12.95" customHeight="1">
      <c r="B49" s="111" t="s">
        <v>123</v>
      </c>
      <c r="C49" s="106">
        <v>8</v>
      </c>
      <c r="D49" s="106">
        <v>7</v>
      </c>
      <c r="E49" s="106">
        <v>15</v>
      </c>
      <c r="F49" s="106">
        <v>7</v>
      </c>
      <c r="G49" s="106">
        <v>1</v>
      </c>
      <c r="H49" s="106">
        <v>7</v>
      </c>
      <c r="I49" s="106">
        <v>1</v>
      </c>
      <c r="J49" s="106">
        <v>8</v>
      </c>
      <c r="K49" s="106">
        <v>11</v>
      </c>
      <c r="L49" s="106">
        <v>8</v>
      </c>
      <c r="M49" s="106">
        <v>5</v>
      </c>
      <c r="N49" s="106">
        <v>8</v>
      </c>
      <c r="O49" s="104">
        <f t="shared" si="2"/>
        <v>86</v>
      </c>
    </row>
    <row r="50" spans="2:15" s="11" customFormat="1" ht="12.95" customHeight="1">
      <c r="B50" s="111" t="s">
        <v>192</v>
      </c>
      <c r="C50" s="106">
        <v>7</v>
      </c>
      <c r="D50" s="106">
        <v>4</v>
      </c>
      <c r="E50" s="106">
        <v>2</v>
      </c>
      <c r="F50" s="106">
        <v>10</v>
      </c>
      <c r="G50" s="106">
        <v>4</v>
      </c>
      <c r="H50" s="106">
        <v>7</v>
      </c>
      <c r="I50" s="106">
        <v>6</v>
      </c>
      <c r="J50" s="106">
        <v>7</v>
      </c>
      <c r="K50" s="106">
        <v>4</v>
      </c>
      <c r="L50" s="106">
        <v>2</v>
      </c>
      <c r="M50" s="106">
        <v>4</v>
      </c>
      <c r="N50" s="106">
        <v>6</v>
      </c>
      <c r="O50" s="104">
        <f t="shared" si="2"/>
        <v>63</v>
      </c>
    </row>
    <row r="51" spans="2:15" s="11" customFormat="1" ht="32.25" thickBot="1">
      <c r="B51" s="107" t="s">
        <v>46</v>
      </c>
      <c r="C51" s="108">
        <f t="shared" ref="C51:N51" si="3">SUM(C33:C50)</f>
        <v>147</v>
      </c>
      <c r="D51" s="108">
        <f t="shared" si="3"/>
        <v>135</v>
      </c>
      <c r="E51" s="108">
        <f t="shared" si="3"/>
        <v>144</v>
      </c>
      <c r="F51" s="108">
        <f t="shared" si="3"/>
        <v>125</v>
      </c>
      <c r="G51" s="108">
        <f t="shared" si="3"/>
        <v>114</v>
      </c>
      <c r="H51" s="108">
        <f t="shared" si="3"/>
        <v>161</v>
      </c>
      <c r="I51" s="108">
        <f t="shared" si="3"/>
        <v>164</v>
      </c>
      <c r="J51" s="108">
        <f t="shared" si="3"/>
        <v>140</v>
      </c>
      <c r="K51" s="108">
        <f t="shared" si="3"/>
        <v>130</v>
      </c>
      <c r="L51" s="108">
        <f t="shared" si="3"/>
        <v>136</v>
      </c>
      <c r="M51" s="108">
        <f t="shared" si="3"/>
        <v>109</v>
      </c>
      <c r="N51" s="108">
        <f t="shared" si="3"/>
        <v>158</v>
      </c>
      <c r="O51" s="196">
        <f>SUM(O33:O50)</f>
        <v>1663</v>
      </c>
    </row>
    <row r="52" spans="2:15" s="11" customFormat="1" ht="12.95" customHeight="1">
      <c r="B52" s="171" t="s">
        <v>117</v>
      </c>
      <c r="C52" s="33"/>
      <c r="D52" s="33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2:15" s="11" customFormat="1" ht="6" customHeight="1">
      <c r="B53" s="35"/>
      <c r="C53" s="33"/>
      <c r="D53" s="33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2:15" s="11" customFormat="1" ht="4.5" customHeight="1" thickBot="1">
      <c r="B54" s="35"/>
      <c r="C54" s="33"/>
      <c r="D54" s="3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2:15" s="11" customFormat="1" ht="16.5" customHeight="1">
      <c r="B55" s="235" t="s">
        <v>17</v>
      </c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7"/>
    </row>
    <row r="56" spans="2:15" s="11" customFormat="1" ht="12.95" customHeight="1">
      <c r="B56" s="124" t="s">
        <v>32</v>
      </c>
      <c r="C56" s="125" t="s">
        <v>33</v>
      </c>
      <c r="D56" s="125" t="s">
        <v>34</v>
      </c>
      <c r="E56" s="125" t="s">
        <v>35</v>
      </c>
      <c r="F56" s="125" t="s">
        <v>36</v>
      </c>
      <c r="G56" s="125" t="s">
        <v>37</v>
      </c>
      <c r="H56" s="125" t="s">
        <v>38</v>
      </c>
      <c r="I56" s="125" t="s">
        <v>39</v>
      </c>
      <c r="J56" s="125" t="s">
        <v>40</v>
      </c>
      <c r="K56" s="125" t="s">
        <v>41</v>
      </c>
      <c r="L56" s="125" t="s">
        <v>42</v>
      </c>
      <c r="M56" s="125" t="s">
        <v>43</v>
      </c>
      <c r="N56" s="125" t="s">
        <v>44</v>
      </c>
      <c r="O56" s="126" t="s">
        <v>45</v>
      </c>
    </row>
    <row r="57" spans="2:15" s="11" customFormat="1" ht="12.95" customHeight="1">
      <c r="B57" s="188">
        <v>2005</v>
      </c>
      <c r="C57" s="183">
        <v>4</v>
      </c>
      <c r="D57" s="183">
        <v>8</v>
      </c>
      <c r="E57" s="183">
        <v>5</v>
      </c>
      <c r="F57" s="183">
        <v>4</v>
      </c>
      <c r="G57" s="183">
        <v>11</v>
      </c>
      <c r="H57" s="183">
        <v>8</v>
      </c>
      <c r="I57" s="183">
        <v>8</v>
      </c>
      <c r="J57" s="183">
        <v>13</v>
      </c>
      <c r="K57" s="183">
        <v>4</v>
      </c>
      <c r="L57" s="183">
        <v>14</v>
      </c>
      <c r="M57" s="183">
        <v>7</v>
      </c>
      <c r="N57" s="183">
        <v>6</v>
      </c>
      <c r="O57" s="184">
        <f t="shared" ref="O57:O64" si="4">SUM(C57:N57)</f>
        <v>92</v>
      </c>
    </row>
    <row r="58" spans="2:15" s="11" customFormat="1" ht="12.95" customHeight="1">
      <c r="B58" s="188">
        <v>2006</v>
      </c>
      <c r="C58" s="183">
        <v>3</v>
      </c>
      <c r="D58" s="183">
        <v>9</v>
      </c>
      <c r="E58" s="183">
        <v>9</v>
      </c>
      <c r="F58" s="183">
        <v>7</v>
      </c>
      <c r="G58" s="183">
        <v>10</v>
      </c>
      <c r="H58" s="183">
        <v>5</v>
      </c>
      <c r="I58" s="183">
        <v>7</v>
      </c>
      <c r="J58" s="183">
        <v>3</v>
      </c>
      <c r="K58" s="183">
        <v>7</v>
      </c>
      <c r="L58" s="183">
        <v>3</v>
      </c>
      <c r="M58" s="183">
        <v>5</v>
      </c>
      <c r="N58" s="183">
        <v>10</v>
      </c>
      <c r="O58" s="184">
        <f t="shared" si="4"/>
        <v>78</v>
      </c>
    </row>
    <row r="59" spans="2:15" s="11" customFormat="1" ht="12.95" customHeight="1">
      <c r="B59" s="188">
        <v>2007</v>
      </c>
      <c r="C59" s="183">
        <v>4</v>
      </c>
      <c r="D59" s="183">
        <v>7</v>
      </c>
      <c r="E59" s="183">
        <v>5</v>
      </c>
      <c r="F59" s="183">
        <v>6</v>
      </c>
      <c r="G59" s="183">
        <v>6</v>
      </c>
      <c r="H59" s="183">
        <v>6</v>
      </c>
      <c r="I59" s="183">
        <v>11</v>
      </c>
      <c r="J59" s="183">
        <v>9</v>
      </c>
      <c r="K59" s="183">
        <v>8</v>
      </c>
      <c r="L59" s="183">
        <v>0</v>
      </c>
      <c r="M59" s="183">
        <v>11</v>
      </c>
      <c r="N59" s="183">
        <v>11</v>
      </c>
      <c r="O59" s="184">
        <f t="shared" si="4"/>
        <v>84</v>
      </c>
    </row>
    <row r="60" spans="2:15" s="11" customFormat="1" ht="12.95" customHeight="1">
      <c r="B60" s="188" t="s">
        <v>1</v>
      </c>
      <c r="C60" s="183">
        <v>6</v>
      </c>
      <c r="D60" s="183">
        <v>3</v>
      </c>
      <c r="E60" s="183">
        <v>7</v>
      </c>
      <c r="F60" s="183">
        <v>4</v>
      </c>
      <c r="G60" s="183">
        <v>9</v>
      </c>
      <c r="H60" s="183">
        <v>5</v>
      </c>
      <c r="I60" s="183">
        <v>5</v>
      </c>
      <c r="J60" s="183">
        <v>5</v>
      </c>
      <c r="K60" s="183">
        <v>8</v>
      </c>
      <c r="L60" s="183">
        <v>5</v>
      </c>
      <c r="M60" s="183">
        <v>7</v>
      </c>
      <c r="N60" s="183">
        <v>9</v>
      </c>
      <c r="O60" s="184">
        <f t="shared" si="4"/>
        <v>73</v>
      </c>
    </row>
    <row r="61" spans="2:15" s="11" customFormat="1" ht="12.95" customHeight="1">
      <c r="B61" s="188" t="s">
        <v>2</v>
      </c>
      <c r="C61" s="183">
        <v>11</v>
      </c>
      <c r="D61" s="183">
        <v>6</v>
      </c>
      <c r="E61" s="183">
        <v>6</v>
      </c>
      <c r="F61" s="183">
        <v>11</v>
      </c>
      <c r="G61" s="183">
        <v>5</v>
      </c>
      <c r="H61" s="183">
        <v>7</v>
      </c>
      <c r="I61" s="183">
        <v>7</v>
      </c>
      <c r="J61" s="183">
        <v>9</v>
      </c>
      <c r="K61" s="183">
        <v>13</v>
      </c>
      <c r="L61" s="183">
        <v>10</v>
      </c>
      <c r="M61" s="183">
        <v>12</v>
      </c>
      <c r="N61" s="183">
        <v>10</v>
      </c>
      <c r="O61" s="184">
        <f t="shared" si="4"/>
        <v>107</v>
      </c>
    </row>
    <row r="62" spans="2:15" s="11" customFormat="1" ht="12.95" customHeight="1">
      <c r="B62" s="188" t="s">
        <v>14</v>
      </c>
      <c r="C62" s="183">
        <v>6</v>
      </c>
      <c r="D62" s="183">
        <v>5</v>
      </c>
      <c r="E62" s="183">
        <v>21</v>
      </c>
      <c r="F62" s="183">
        <v>13</v>
      </c>
      <c r="G62" s="183">
        <v>8</v>
      </c>
      <c r="H62" s="183">
        <v>9</v>
      </c>
      <c r="I62" s="183">
        <v>2</v>
      </c>
      <c r="J62" s="183">
        <v>8</v>
      </c>
      <c r="K62" s="183">
        <v>6</v>
      </c>
      <c r="L62" s="183">
        <v>12</v>
      </c>
      <c r="M62" s="183">
        <v>5</v>
      </c>
      <c r="N62" s="183">
        <v>10</v>
      </c>
      <c r="O62" s="184">
        <f t="shared" si="4"/>
        <v>105</v>
      </c>
    </row>
    <row r="63" spans="2:15" s="11" customFormat="1" ht="12.95" customHeight="1">
      <c r="B63" s="188" t="s">
        <v>15</v>
      </c>
      <c r="C63" s="183">
        <v>12</v>
      </c>
      <c r="D63" s="183">
        <v>13</v>
      </c>
      <c r="E63" s="183">
        <v>5</v>
      </c>
      <c r="F63" s="183">
        <v>9</v>
      </c>
      <c r="G63" s="183">
        <v>8</v>
      </c>
      <c r="H63" s="183">
        <v>6</v>
      </c>
      <c r="I63" s="183">
        <v>7</v>
      </c>
      <c r="J63" s="183">
        <v>12</v>
      </c>
      <c r="K63" s="183">
        <v>11</v>
      </c>
      <c r="L63" s="183">
        <v>11</v>
      </c>
      <c r="M63" s="183">
        <v>8</v>
      </c>
      <c r="N63" s="183">
        <v>3</v>
      </c>
      <c r="O63" s="184">
        <f t="shared" si="4"/>
        <v>105</v>
      </c>
    </row>
    <row r="64" spans="2:15" s="11" customFormat="1" ht="12.95" customHeight="1">
      <c r="B64" s="188" t="s">
        <v>16</v>
      </c>
      <c r="C64" s="183">
        <v>10</v>
      </c>
      <c r="D64" s="183">
        <v>4</v>
      </c>
      <c r="E64" s="183">
        <v>7</v>
      </c>
      <c r="F64" s="183">
        <v>10</v>
      </c>
      <c r="G64" s="183">
        <v>10</v>
      </c>
      <c r="H64" s="183">
        <v>11</v>
      </c>
      <c r="I64" s="183">
        <v>5</v>
      </c>
      <c r="J64" s="183">
        <v>6</v>
      </c>
      <c r="K64" s="183">
        <v>6</v>
      </c>
      <c r="L64" s="183">
        <v>8</v>
      </c>
      <c r="M64" s="183">
        <v>9</v>
      </c>
      <c r="N64" s="183">
        <v>8</v>
      </c>
      <c r="O64" s="184">
        <f t="shared" si="4"/>
        <v>94</v>
      </c>
    </row>
    <row r="65" spans="2:15" s="11" customFormat="1" ht="12.95" customHeight="1">
      <c r="B65" s="188" t="s">
        <v>18</v>
      </c>
      <c r="C65" s="183">
        <v>11</v>
      </c>
      <c r="D65" s="183">
        <v>5</v>
      </c>
      <c r="E65" s="183">
        <v>4</v>
      </c>
      <c r="F65" s="183">
        <v>7</v>
      </c>
      <c r="G65" s="183">
        <v>10</v>
      </c>
      <c r="H65" s="183">
        <v>6</v>
      </c>
      <c r="I65" s="183">
        <v>9</v>
      </c>
      <c r="J65" s="183">
        <v>5</v>
      </c>
      <c r="K65" s="183">
        <v>8</v>
      </c>
      <c r="L65" s="183">
        <v>5</v>
      </c>
      <c r="M65" s="183">
        <v>7</v>
      </c>
      <c r="N65" s="183">
        <v>12</v>
      </c>
      <c r="O65" s="184">
        <f t="shared" ref="O65:O74" si="5">SUM(C65:N65)</f>
        <v>89</v>
      </c>
    </row>
    <row r="66" spans="2:15" s="11" customFormat="1" ht="12.95" customHeight="1">
      <c r="B66" s="188" t="s">
        <v>27</v>
      </c>
      <c r="C66" s="183">
        <v>8</v>
      </c>
      <c r="D66" s="183">
        <v>3</v>
      </c>
      <c r="E66" s="183">
        <v>11</v>
      </c>
      <c r="F66" s="183">
        <v>13</v>
      </c>
      <c r="G66" s="183">
        <v>12</v>
      </c>
      <c r="H66" s="183">
        <v>7</v>
      </c>
      <c r="I66" s="183">
        <v>10</v>
      </c>
      <c r="J66" s="183">
        <v>3</v>
      </c>
      <c r="K66" s="183">
        <v>2</v>
      </c>
      <c r="L66" s="183">
        <v>6</v>
      </c>
      <c r="M66" s="183">
        <v>7</v>
      </c>
      <c r="N66" s="183">
        <v>5</v>
      </c>
      <c r="O66" s="184">
        <f t="shared" si="5"/>
        <v>87</v>
      </c>
    </row>
    <row r="67" spans="2:15" s="11" customFormat="1" ht="12.95" customHeight="1">
      <c r="B67" s="188" t="s">
        <v>28</v>
      </c>
      <c r="C67" s="183">
        <v>11</v>
      </c>
      <c r="D67" s="183">
        <v>8</v>
      </c>
      <c r="E67" s="183">
        <v>10</v>
      </c>
      <c r="F67" s="183">
        <v>7</v>
      </c>
      <c r="G67" s="183">
        <v>3</v>
      </c>
      <c r="H67" s="183">
        <v>4</v>
      </c>
      <c r="I67" s="183">
        <v>1</v>
      </c>
      <c r="J67" s="183">
        <v>11</v>
      </c>
      <c r="K67" s="183">
        <v>6</v>
      </c>
      <c r="L67" s="183">
        <v>2</v>
      </c>
      <c r="M67" s="183">
        <v>2</v>
      </c>
      <c r="N67" s="183">
        <v>2</v>
      </c>
      <c r="O67" s="184">
        <f t="shared" si="5"/>
        <v>67</v>
      </c>
    </row>
    <row r="68" spans="2:15" s="11" customFormat="1" ht="12.95" customHeight="1">
      <c r="B68" s="188" t="s">
        <v>29</v>
      </c>
      <c r="C68" s="183">
        <v>10</v>
      </c>
      <c r="D68" s="183">
        <v>4</v>
      </c>
      <c r="E68" s="183">
        <v>6</v>
      </c>
      <c r="F68" s="183">
        <v>8</v>
      </c>
      <c r="G68" s="183">
        <v>6</v>
      </c>
      <c r="H68" s="183">
        <v>10</v>
      </c>
      <c r="I68" s="183">
        <v>4</v>
      </c>
      <c r="J68" s="183">
        <v>6</v>
      </c>
      <c r="K68" s="183">
        <v>5</v>
      </c>
      <c r="L68" s="183">
        <v>9</v>
      </c>
      <c r="M68" s="183">
        <v>3</v>
      </c>
      <c r="N68" s="183">
        <v>8</v>
      </c>
      <c r="O68" s="184">
        <f t="shared" si="5"/>
        <v>79</v>
      </c>
    </row>
    <row r="69" spans="2:15" s="11" customFormat="1" ht="12.95" customHeight="1">
      <c r="B69" s="188" t="s">
        <v>30</v>
      </c>
      <c r="C69" s="183">
        <v>11</v>
      </c>
      <c r="D69" s="183">
        <v>14</v>
      </c>
      <c r="E69" s="183">
        <v>19</v>
      </c>
      <c r="F69" s="183">
        <v>5</v>
      </c>
      <c r="G69" s="183">
        <v>11</v>
      </c>
      <c r="H69" s="183">
        <v>8</v>
      </c>
      <c r="I69" s="183">
        <v>4</v>
      </c>
      <c r="J69" s="183">
        <v>8</v>
      </c>
      <c r="K69" s="183">
        <v>5</v>
      </c>
      <c r="L69" s="183">
        <v>4</v>
      </c>
      <c r="M69" s="183">
        <v>6</v>
      </c>
      <c r="N69" s="183">
        <v>7</v>
      </c>
      <c r="O69" s="184">
        <f t="shared" si="5"/>
        <v>102</v>
      </c>
    </row>
    <row r="70" spans="2:15" s="11" customFormat="1" ht="12.95" customHeight="1">
      <c r="B70" s="188" t="s">
        <v>71</v>
      </c>
      <c r="C70" s="183">
        <v>4</v>
      </c>
      <c r="D70" s="183">
        <v>6</v>
      </c>
      <c r="E70" s="183">
        <v>1</v>
      </c>
      <c r="F70" s="183">
        <v>6</v>
      </c>
      <c r="G70" s="183">
        <v>11</v>
      </c>
      <c r="H70" s="183">
        <v>10</v>
      </c>
      <c r="I70" s="183">
        <v>8</v>
      </c>
      <c r="J70" s="183">
        <v>6</v>
      </c>
      <c r="K70" s="183">
        <v>8</v>
      </c>
      <c r="L70" s="183">
        <v>5</v>
      </c>
      <c r="M70" s="183">
        <v>6</v>
      </c>
      <c r="N70" s="183">
        <v>11</v>
      </c>
      <c r="O70" s="184">
        <f t="shared" si="5"/>
        <v>82</v>
      </c>
    </row>
    <row r="71" spans="2:15" s="11" customFormat="1" ht="12.95" customHeight="1">
      <c r="B71" s="188" t="s">
        <v>86</v>
      </c>
      <c r="C71" s="183">
        <f>C24-C47</f>
        <v>5</v>
      </c>
      <c r="D71" s="183">
        <f>D24-D47</f>
        <v>4</v>
      </c>
      <c r="E71" s="183">
        <f>E24-E47</f>
        <v>9</v>
      </c>
      <c r="F71" s="183">
        <f>F24-F47</f>
        <v>8</v>
      </c>
      <c r="G71" s="183">
        <f>G24-G47</f>
        <v>4</v>
      </c>
      <c r="H71" s="183">
        <f>H24-H47</f>
        <v>3</v>
      </c>
      <c r="I71" s="183">
        <v>11</v>
      </c>
      <c r="J71" s="183">
        <v>7</v>
      </c>
      <c r="K71" s="183">
        <v>5</v>
      </c>
      <c r="L71" s="183">
        <v>5</v>
      </c>
      <c r="M71" s="183">
        <v>6</v>
      </c>
      <c r="N71" s="183">
        <v>8</v>
      </c>
      <c r="O71" s="184">
        <f t="shared" si="5"/>
        <v>75</v>
      </c>
    </row>
    <row r="72" spans="2:15" s="11" customFormat="1" ht="12.95" customHeight="1">
      <c r="B72" s="188" t="s">
        <v>91</v>
      </c>
      <c r="C72" s="183">
        <v>6</v>
      </c>
      <c r="D72" s="183">
        <v>10</v>
      </c>
      <c r="E72" s="183">
        <v>3</v>
      </c>
      <c r="F72" s="183">
        <v>6</v>
      </c>
      <c r="G72" s="183">
        <v>6</v>
      </c>
      <c r="H72" s="183">
        <v>8</v>
      </c>
      <c r="I72" s="183">
        <v>4</v>
      </c>
      <c r="J72" s="183">
        <v>4</v>
      </c>
      <c r="K72" s="183">
        <v>4</v>
      </c>
      <c r="L72" s="183">
        <v>6</v>
      </c>
      <c r="M72" s="183">
        <v>3</v>
      </c>
      <c r="N72" s="183">
        <v>4</v>
      </c>
      <c r="O72" s="184">
        <f t="shared" si="5"/>
        <v>64</v>
      </c>
    </row>
    <row r="73" spans="2:15" s="11" customFormat="1" ht="12.95" customHeight="1">
      <c r="B73" s="188" t="s">
        <v>123</v>
      </c>
      <c r="C73" s="183">
        <v>5</v>
      </c>
      <c r="D73" s="183">
        <v>1</v>
      </c>
      <c r="E73" s="183">
        <v>10</v>
      </c>
      <c r="F73" s="183">
        <v>3</v>
      </c>
      <c r="G73" s="183">
        <v>4</v>
      </c>
      <c r="H73" s="183">
        <v>7</v>
      </c>
      <c r="I73" s="183">
        <v>9</v>
      </c>
      <c r="J73" s="183">
        <v>6</v>
      </c>
      <c r="K73" s="183">
        <v>1</v>
      </c>
      <c r="L73" s="183">
        <v>6</v>
      </c>
      <c r="M73" s="183">
        <v>5</v>
      </c>
      <c r="N73" s="183">
        <v>7</v>
      </c>
      <c r="O73" s="184">
        <f t="shared" si="5"/>
        <v>64</v>
      </c>
    </row>
    <row r="74" spans="2:15" s="11" customFormat="1" ht="12.95" customHeight="1">
      <c r="B74" s="207" t="s">
        <v>192</v>
      </c>
      <c r="C74" s="206">
        <v>6</v>
      </c>
      <c r="D74" s="206">
        <v>7</v>
      </c>
      <c r="E74" s="206">
        <v>9</v>
      </c>
      <c r="F74" s="206">
        <v>11</v>
      </c>
      <c r="G74" s="206">
        <v>11</v>
      </c>
      <c r="H74" s="206">
        <v>7</v>
      </c>
      <c r="I74" s="206">
        <v>8</v>
      </c>
      <c r="J74" s="206">
        <v>8</v>
      </c>
      <c r="K74" s="206">
        <v>5</v>
      </c>
      <c r="L74" s="206">
        <v>12</v>
      </c>
      <c r="M74" s="206">
        <v>7</v>
      </c>
      <c r="N74" s="206">
        <v>11</v>
      </c>
      <c r="O74" s="184">
        <f t="shared" si="5"/>
        <v>102</v>
      </c>
    </row>
    <row r="75" spans="2:15" s="11" customFormat="1" ht="30" customHeight="1" thickBot="1">
      <c r="B75" s="185" t="s">
        <v>46</v>
      </c>
      <c r="C75" s="186">
        <f>SUM(C57:C74)</f>
        <v>133</v>
      </c>
      <c r="D75" s="186">
        <f t="shared" ref="D75:N75" si="6">SUM(D57:D74)</f>
        <v>117</v>
      </c>
      <c r="E75" s="186">
        <f t="shared" si="6"/>
        <v>147</v>
      </c>
      <c r="F75" s="186">
        <f t="shared" si="6"/>
        <v>138</v>
      </c>
      <c r="G75" s="186">
        <f t="shared" si="6"/>
        <v>145</v>
      </c>
      <c r="H75" s="186">
        <f t="shared" si="6"/>
        <v>127</v>
      </c>
      <c r="I75" s="186">
        <f t="shared" si="6"/>
        <v>120</v>
      </c>
      <c r="J75" s="186">
        <f t="shared" si="6"/>
        <v>129</v>
      </c>
      <c r="K75" s="186">
        <f t="shared" si="6"/>
        <v>112</v>
      </c>
      <c r="L75" s="186">
        <f t="shared" si="6"/>
        <v>123</v>
      </c>
      <c r="M75" s="186">
        <f t="shared" si="6"/>
        <v>116</v>
      </c>
      <c r="N75" s="186">
        <f t="shared" si="6"/>
        <v>142</v>
      </c>
      <c r="O75" s="187">
        <f>SUM(O57:O74)</f>
        <v>1549</v>
      </c>
    </row>
    <row r="76" spans="2:15" s="11" customFormat="1" ht="12.95" customHeight="1">
      <c r="B76" s="171" t="s">
        <v>119</v>
      </c>
      <c r="C76" s="33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2:15" s="11" customFormat="1" ht="12.95" customHeight="1"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2:15"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</row>
  </sheetData>
  <mergeCells count="6">
    <mergeCell ref="B55:O55"/>
    <mergeCell ref="B5:O5"/>
    <mergeCell ref="B6:O6"/>
    <mergeCell ref="B7:O7"/>
    <mergeCell ref="B8:O8"/>
    <mergeCell ref="B31:O31"/>
  </mergeCells>
  <pageMargins left="0.19685039370078741" right="0.19685039370078741" top="0.19685039370078741" bottom="0.19685039370078741" header="0" footer="0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A22" workbookViewId="0">
      <selection activeCell="N20" sqref="N20"/>
    </sheetView>
  </sheetViews>
  <sheetFormatPr baseColWidth="10" defaultColWidth="11.42578125" defaultRowHeight="12.75"/>
  <cols>
    <col min="1" max="1" width="1.7109375" customWidth="1"/>
    <col min="2" max="2" width="5" customWidth="1"/>
    <col min="3" max="3" width="15" customWidth="1"/>
    <col min="4" max="4" width="6.28515625" style="1" bestFit="1" customWidth="1"/>
    <col min="5" max="5" width="8.140625" style="1" bestFit="1" customWidth="1"/>
    <col min="6" max="6" width="6.7109375" style="1" bestFit="1" customWidth="1"/>
    <col min="7" max="7" width="7" style="1" customWidth="1"/>
    <col min="8" max="8" width="5.85546875" style="1" customWidth="1"/>
    <col min="9" max="9" width="7" style="1" customWidth="1"/>
    <col min="10" max="10" width="6" style="1" customWidth="1"/>
    <col min="11" max="11" width="8.140625" style="1" customWidth="1"/>
    <col min="12" max="12" width="11.140625" style="1" customWidth="1"/>
    <col min="13" max="13" width="9.5703125" style="1" customWidth="1"/>
    <col min="14" max="14" width="11" style="1" customWidth="1"/>
    <col min="15" max="15" width="10.85546875" style="1" customWidth="1"/>
    <col min="16" max="16" width="17" style="1" customWidth="1"/>
    <col min="17" max="17" width="10.85546875" style="1" customWidth="1"/>
    <col min="18" max="18" width="19" style="1" customWidth="1"/>
    <col min="19" max="19" width="1.7109375" customWidth="1"/>
  </cols>
  <sheetData>
    <row r="1" spans="1:20" ht="18" customHeight="1">
      <c r="A1" s="3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38"/>
      <c r="T1" s="37"/>
    </row>
    <row r="2" spans="1:20" ht="18" customHeight="1">
      <c r="A2" s="36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39"/>
      <c r="T2" s="36"/>
    </row>
    <row r="3" spans="1:20" ht="18" customHeight="1">
      <c r="A3" s="36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39"/>
      <c r="T3" s="36"/>
    </row>
    <row r="4" spans="1:20" ht="18" customHeight="1">
      <c r="A4" s="36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39"/>
      <c r="T4" s="36"/>
    </row>
    <row r="5" spans="1:20" ht="21.75">
      <c r="A5" s="40"/>
      <c r="B5" s="238" t="str">
        <f>Descripcion!A2</f>
        <v>DEPARTAMENTO DE ESTADÍSTICAS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40"/>
      <c r="T5" s="36"/>
    </row>
    <row r="6" spans="1:20" ht="24.75">
      <c r="A6" s="36"/>
      <c r="B6" s="249" t="s">
        <v>196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41"/>
      <c r="T6" s="36"/>
    </row>
    <row r="7" spans="1:20" ht="23.25" customHeight="1">
      <c r="A7" s="36"/>
      <c r="B7" s="36"/>
      <c r="C7" s="36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36"/>
      <c r="T7" s="43"/>
    </row>
    <row r="8" spans="1:20" ht="18" thickBot="1">
      <c r="A8" s="36"/>
      <c r="B8" s="44" t="s">
        <v>79</v>
      </c>
      <c r="C8" s="3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36"/>
      <c r="T8" s="36"/>
    </row>
    <row r="9" spans="1:20" ht="64.5" customHeight="1" thickBot="1">
      <c r="A9" s="36"/>
      <c r="B9" s="127" t="s">
        <v>32</v>
      </c>
      <c r="C9" s="128" t="s">
        <v>20</v>
      </c>
      <c r="D9" s="128" t="s">
        <v>33</v>
      </c>
      <c r="E9" s="128" t="s">
        <v>34</v>
      </c>
      <c r="F9" s="128" t="s">
        <v>35</v>
      </c>
      <c r="G9" s="128" t="s">
        <v>36</v>
      </c>
      <c r="H9" s="128" t="s">
        <v>37</v>
      </c>
      <c r="I9" s="128" t="s">
        <v>38</v>
      </c>
      <c r="J9" s="128" t="s">
        <v>39</v>
      </c>
      <c r="K9" s="128" t="s">
        <v>40</v>
      </c>
      <c r="L9" s="128" t="s">
        <v>41</v>
      </c>
      <c r="M9" s="128" t="s">
        <v>42</v>
      </c>
      <c r="N9" s="128" t="s">
        <v>43</v>
      </c>
      <c r="O9" s="128" t="s">
        <v>44</v>
      </c>
      <c r="P9" s="129" t="s">
        <v>104</v>
      </c>
      <c r="Q9" s="129" t="s">
        <v>53</v>
      </c>
      <c r="R9" s="130" t="s">
        <v>103</v>
      </c>
      <c r="S9" s="36"/>
      <c r="T9" s="36"/>
    </row>
    <row r="10" spans="1:20" ht="15.75">
      <c r="A10" s="36"/>
      <c r="B10" s="208">
        <v>2021</v>
      </c>
      <c r="C10" s="209">
        <v>5275893</v>
      </c>
      <c r="D10" s="210">
        <v>13</v>
      </c>
      <c r="E10" s="210">
        <v>8</v>
      </c>
      <c r="F10" s="210">
        <v>25</v>
      </c>
      <c r="G10" s="210">
        <v>10</v>
      </c>
      <c r="H10" s="210">
        <v>5</v>
      </c>
      <c r="I10" s="210">
        <v>14</v>
      </c>
      <c r="J10" s="210">
        <v>10</v>
      </c>
      <c r="K10" s="210">
        <v>14</v>
      </c>
      <c r="L10" s="210">
        <v>12</v>
      </c>
      <c r="M10" s="210">
        <v>14</v>
      </c>
      <c r="N10" s="210">
        <v>10</v>
      </c>
      <c r="O10" s="210">
        <v>15</v>
      </c>
      <c r="P10" s="209">
        <f>SUM(D10:O10)</f>
        <v>150</v>
      </c>
      <c r="Q10" s="244">
        <f>(P11-P10)*100/P10</f>
        <v>10</v>
      </c>
      <c r="R10" s="211">
        <f xml:space="preserve"> (100000/C10)*(P10/12)*12</f>
        <v>2.8431205864106794</v>
      </c>
      <c r="S10" s="36"/>
      <c r="T10" s="36"/>
    </row>
    <row r="11" spans="1:20" ht="17.25" customHeight="1" thickBot="1">
      <c r="A11" s="36"/>
      <c r="B11" s="19">
        <v>2022</v>
      </c>
      <c r="C11" s="119">
        <v>5437095</v>
      </c>
      <c r="D11" s="21">
        <v>13</v>
      </c>
      <c r="E11" s="21">
        <v>11</v>
      </c>
      <c r="F11" s="21">
        <v>11</v>
      </c>
      <c r="G11" s="21">
        <v>21</v>
      </c>
      <c r="H11" s="21">
        <v>15</v>
      </c>
      <c r="I11" s="21">
        <v>14</v>
      </c>
      <c r="J11" s="21">
        <v>14</v>
      </c>
      <c r="K11" s="21">
        <v>15</v>
      </c>
      <c r="L11" s="21">
        <v>9</v>
      </c>
      <c r="M11" s="21">
        <v>14</v>
      </c>
      <c r="N11" s="21">
        <v>11</v>
      </c>
      <c r="O11" s="21">
        <v>17</v>
      </c>
      <c r="P11" s="119">
        <f>SUM(D11:O11)</f>
        <v>165</v>
      </c>
      <c r="Q11" s="245"/>
      <c r="R11" s="22">
        <f xml:space="preserve"> (100000/C11)*(P11/12)*12</f>
        <v>3.0347087921031362</v>
      </c>
      <c r="S11" s="36"/>
      <c r="T11" s="36"/>
    </row>
    <row r="12" spans="1:20" ht="15.75">
      <c r="A12" s="36"/>
      <c r="B12" s="170" t="s">
        <v>122</v>
      </c>
      <c r="C12" s="36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77</v>
      </c>
      <c r="S12" s="36"/>
      <c r="T12" s="36"/>
    </row>
    <row r="13" spans="1:20" ht="15">
      <c r="A13" s="36"/>
      <c r="B13" s="36"/>
      <c r="C13" s="3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36"/>
      <c r="T13" s="36"/>
    </row>
    <row r="14" spans="1:20" ht="15">
      <c r="A14" s="36"/>
      <c r="B14" s="36"/>
      <c r="C14" s="36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36"/>
      <c r="T14" s="36"/>
    </row>
    <row r="15" spans="1:20" ht="15">
      <c r="A15" s="36"/>
      <c r="B15" s="36"/>
      <c r="C15" s="36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36"/>
      <c r="T15" s="36"/>
    </row>
    <row r="16" spans="1:20" ht="15">
      <c r="A16" s="36"/>
      <c r="B16" s="36"/>
      <c r="C16" s="36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36"/>
      <c r="T16" s="36"/>
    </row>
    <row r="17" spans="1:20" ht="18" thickBot="1">
      <c r="A17" s="36"/>
      <c r="B17" s="44" t="s">
        <v>80</v>
      </c>
      <c r="C17" s="3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36"/>
      <c r="T17" s="36"/>
    </row>
    <row r="18" spans="1:20" ht="45.75" thickBot="1">
      <c r="A18" s="36"/>
      <c r="B18" s="127" t="s">
        <v>32</v>
      </c>
      <c r="C18" s="128" t="s">
        <v>20</v>
      </c>
      <c r="D18" s="128" t="s">
        <v>33</v>
      </c>
      <c r="E18" s="128" t="s">
        <v>34</v>
      </c>
      <c r="F18" s="128" t="s">
        <v>35</v>
      </c>
      <c r="G18" s="128" t="s">
        <v>36</v>
      </c>
      <c r="H18" s="128" t="s">
        <v>37</v>
      </c>
      <c r="I18" s="128" t="s">
        <v>38</v>
      </c>
      <c r="J18" s="128" t="s">
        <v>39</v>
      </c>
      <c r="K18" s="128" t="s">
        <v>40</v>
      </c>
      <c r="L18" s="128" t="s">
        <v>41</v>
      </c>
      <c r="M18" s="128" t="s">
        <v>42</v>
      </c>
      <c r="N18" s="128" t="s">
        <v>43</v>
      </c>
      <c r="O18" s="128" t="s">
        <v>44</v>
      </c>
      <c r="P18" s="129" t="s">
        <v>81</v>
      </c>
      <c r="Q18" s="129" t="s">
        <v>53</v>
      </c>
      <c r="R18" s="130" t="s">
        <v>82</v>
      </c>
      <c r="S18" s="36"/>
      <c r="T18" s="36"/>
    </row>
    <row r="19" spans="1:20" ht="15.75">
      <c r="A19" s="36"/>
      <c r="B19" s="208">
        <v>2021</v>
      </c>
      <c r="C19" s="209">
        <v>5275893</v>
      </c>
      <c r="D19" s="210">
        <v>8</v>
      </c>
      <c r="E19" s="210">
        <v>7</v>
      </c>
      <c r="F19" s="210">
        <v>15</v>
      </c>
      <c r="G19" s="210">
        <v>7</v>
      </c>
      <c r="H19" s="210">
        <v>1</v>
      </c>
      <c r="I19" s="210">
        <v>7</v>
      </c>
      <c r="J19" s="210">
        <v>1</v>
      </c>
      <c r="K19" s="210">
        <v>8</v>
      </c>
      <c r="L19" s="210">
        <v>11</v>
      </c>
      <c r="M19" s="210">
        <v>8</v>
      </c>
      <c r="N19" s="210">
        <v>5</v>
      </c>
      <c r="O19" s="210">
        <v>8</v>
      </c>
      <c r="P19" s="212">
        <f>SUM(D19:O19)</f>
        <v>86</v>
      </c>
      <c r="Q19" s="244">
        <f>(P20-P19)*100/P19</f>
        <v>-26.744186046511629</v>
      </c>
      <c r="R19" s="211">
        <f xml:space="preserve"> (100000/C19)*(P19/12)*12</f>
        <v>1.6300558028754564</v>
      </c>
      <c r="S19" s="36"/>
      <c r="T19" s="36"/>
    </row>
    <row r="20" spans="1:20" ht="16.5" thickBot="1">
      <c r="A20" s="36"/>
      <c r="B20" s="19">
        <v>2022</v>
      </c>
      <c r="C20" s="119">
        <v>5437095</v>
      </c>
      <c r="D20" s="21">
        <v>7</v>
      </c>
      <c r="E20" s="21">
        <v>4</v>
      </c>
      <c r="F20" s="21">
        <v>2</v>
      </c>
      <c r="G20" s="21">
        <v>10</v>
      </c>
      <c r="H20" s="21">
        <v>4</v>
      </c>
      <c r="I20" s="21">
        <v>7</v>
      </c>
      <c r="J20" s="21">
        <v>6</v>
      </c>
      <c r="K20" s="21">
        <v>7</v>
      </c>
      <c r="L20" s="21">
        <v>4</v>
      </c>
      <c r="M20" s="21">
        <v>2</v>
      </c>
      <c r="N20" s="21">
        <v>4</v>
      </c>
      <c r="O20" s="21">
        <v>6</v>
      </c>
      <c r="P20" s="20">
        <f>SUM(D20:O20)</f>
        <v>63</v>
      </c>
      <c r="Q20" s="245"/>
      <c r="R20" s="22">
        <f xml:space="preserve"> (100000/C20)*(P20/12)*12</f>
        <v>1.1587069933484702</v>
      </c>
      <c r="S20" s="36"/>
      <c r="T20" s="36"/>
    </row>
    <row r="21" spans="1:20" ht="15.75">
      <c r="A21" s="36"/>
      <c r="B21" s="170" t="s">
        <v>122</v>
      </c>
      <c r="C21" s="36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77</v>
      </c>
      <c r="S21" s="36"/>
      <c r="T21" s="36"/>
    </row>
    <row r="22" spans="1:20" ht="15">
      <c r="A22" s="36"/>
      <c r="B22" s="36"/>
      <c r="C22" s="3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2"/>
      <c r="Q22" s="42"/>
      <c r="R22" s="42"/>
      <c r="S22" s="36"/>
      <c r="T22" s="36"/>
    </row>
    <row r="23" spans="1:20" ht="15">
      <c r="A23" s="36"/>
      <c r="B23" s="36"/>
      <c r="C23" s="3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2"/>
      <c r="P23" s="42"/>
      <c r="Q23" s="42"/>
      <c r="R23" s="42"/>
      <c r="S23" s="36"/>
      <c r="T23" s="36"/>
    </row>
    <row r="24" spans="1:20" ht="15">
      <c r="A24" s="36"/>
      <c r="B24" s="36"/>
      <c r="C24" s="36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36"/>
      <c r="T24" s="36"/>
    </row>
    <row r="25" spans="1:20" ht="15">
      <c r="A25" s="36"/>
      <c r="B25" s="36"/>
      <c r="C25" s="36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36"/>
      <c r="T25" s="36"/>
    </row>
    <row r="26" spans="1:20" ht="18" thickBot="1">
      <c r="A26" s="36"/>
      <c r="B26" s="44" t="s">
        <v>89</v>
      </c>
      <c r="C26" s="36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36"/>
      <c r="T26" s="36"/>
    </row>
    <row r="27" spans="1:20" ht="45">
      <c r="A27" s="36"/>
      <c r="B27" s="213" t="s">
        <v>32</v>
      </c>
      <c r="C27" s="131" t="s">
        <v>20</v>
      </c>
      <c r="D27" s="131" t="s">
        <v>33</v>
      </c>
      <c r="E27" s="131" t="s">
        <v>34</v>
      </c>
      <c r="F27" s="131" t="s">
        <v>35</v>
      </c>
      <c r="G27" s="131" t="s">
        <v>36</v>
      </c>
      <c r="H27" s="131" t="s">
        <v>37</v>
      </c>
      <c r="I27" s="131" t="s">
        <v>38</v>
      </c>
      <c r="J27" s="131" t="s">
        <v>39</v>
      </c>
      <c r="K27" s="131" t="s">
        <v>40</v>
      </c>
      <c r="L27" s="131" t="s">
        <v>41</v>
      </c>
      <c r="M27" s="131" t="s">
        <v>42</v>
      </c>
      <c r="N27" s="131" t="s">
        <v>43</v>
      </c>
      <c r="O27" s="131" t="s">
        <v>44</v>
      </c>
      <c r="P27" s="214" t="s">
        <v>105</v>
      </c>
      <c r="Q27" s="214" t="s">
        <v>53</v>
      </c>
      <c r="R27" s="215" t="s">
        <v>134</v>
      </c>
      <c r="S27" s="36"/>
      <c r="T27" s="36"/>
    </row>
    <row r="28" spans="1:20" ht="15.75">
      <c r="A28" s="36"/>
      <c r="B28" s="216">
        <v>2021</v>
      </c>
      <c r="C28" s="217">
        <v>5275893</v>
      </c>
      <c r="D28" s="218">
        <v>5</v>
      </c>
      <c r="E28" s="218">
        <v>1</v>
      </c>
      <c r="F28" s="218">
        <v>10</v>
      </c>
      <c r="G28" s="218">
        <v>3</v>
      </c>
      <c r="H28" s="218">
        <v>4</v>
      </c>
      <c r="I28" s="218">
        <v>7</v>
      </c>
      <c r="J28" s="218">
        <v>9</v>
      </c>
      <c r="K28" s="218">
        <v>6</v>
      </c>
      <c r="L28" s="218">
        <v>1</v>
      </c>
      <c r="M28" s="218">
        <v>6</v>
      </c>
      <c r="N28" s="218">
        <v>5</v>
      </c>
      <c r="O28" s="218">
        <v>7</v>
      </c>
      <c r="P28" s="219">
        <f>SUM(D28:O28)</f>
        <v>64</v>
      </c>
      <c r="Q28" s="246">
        <f>(P29-P28)*100/P28</f>
        <v>59.375</v>
      </c>
      <c r="R28" s="220">
        <f xml:space="preserve"> (100000/C28)*(P28/12)*12</f>
        <v>1.2130647835352233</v>
      </c>
      <c r="S28" s="36"/>
      <c r="T28" s="36"/>
    </row>
    <row r="29" spans="1:20" ht="16.5" thickBot="1">
      <c r="A29" s="36"/>
      <c r="B29" s="19">
        <v>2022</v>
      </c>
      <c r="C29" s="119">
        <v>5437095</v>
      </c>
      <c r="D29" s="21">
        <v>6</v>
      </c>
      <c r="E29" s="21">
        <v>7</v>
      </c>
      <c r="F29" s="21">
        <v>9</v>
      </c>
      <c r="G29" s="21">
        <v>11</v>
      </c>
      <c r="H29" s="21">
        <v>11</v>
      </c>
      <c r="I29" s="21">
        <v>7</v>
      </c>
      <c r="J29" s="21">
        <v>8</v>
      </c>
      <c r="K29" s="21">
        <v>8</v>
      </c>
      <c r="L29" s="21">
        <v>5</v>
      </c>
      <c r="M29" s="21">
        <v>12</v>
      </c>
      <c r="N29" s="21">
        <v>7</v>
      </c>
      <c r="O29" s="21">
        <v>11</v>
      </c>
      <c r="P29" s="20">
        <f>SUM(D29:O29)</f>
        <v>102</v>
      </c>
      <c r="Q29" s="245"/>
      <c r="R29" s="22">
        <f xml:space="preserve"> (100000/C29)*(P29/12)*12</f>
        <v>1.876001798754666</v>
      </c>
      <c r="S29" s="36"/>
      <c r="T29" s="36"/>
    </row>
    <row r="30" spans="1:20" ht="15.75">
      <c r="A30" s="36"/>
      <c r="B30" s="170" t="s">
        <v>122</v>
      </c>
      <c r="C30" s="36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77</v>
      </c>
      <c r="S30" s="36"/>
      <c r="T30" s="36"/>
    </row>
    <row r="31" spans="1:20" ht="15">
      <c r="A31" s="36"/>
      <c r="B31" s="36"/>
      <c r="C31" s="36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36"/>
      <c r="T31" s="36"/>
    </row>
    <row r="32" spans="1:20" ht="15">
      <c r="A32" s="36"/>
      <c r="B32" s="36"/>
      <c r="C32" s="3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36"/>
      <c r="T32" s="36"/>
    </row>
    <row r="33" spans="1:20" ht="15">
      <c r="A33" s="36"/>
      <c r="B33" s="36"/>
      <c r="C33" s="3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36"/>
      <c r="T33" s="36"/>
    </row>
    <row r="34" spans="1:20" ht="15">
      <c r="A34" s="36"/>
      <c r="B34" s="36"/>
      <c r="C34" s="36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36"/>
      <c r="T34" s="36"/>
    </row>
    <row r="35" spans="1:20" ht="15">
      <c r="A35" s="36"/>
      <c r="B35" s="36"/>
      <c r="C35" s="36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6"/>
      <c r="T35" s="36"/>
    </row>
    <row r="36" spans="1:20" ht="15">
      <c r="A36" s="36"/>
      <c r="B36" s="36"/>
      <c r="C36" s="36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36"/>
      <c r="T36" s="36"/>
    </row>
    <row r="37" spans="1:20" ht="15">
      <c r="A37" s="36"/>
      <c r="B37" s="36"/>
      <c r="C37" s="36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36"/>
      <c r="T37" s="36"/>
    </row>
    <row r="38" spans="1:20" ht="15">
      <c r="A38" s="36"/>
      <c r="B38" s="36"/>
      <c r="C38" s="36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36"/>
      <c r="T38" s="36"/>
    </row>
    <row r="39" spans="1:20" ht="15">
      <c r="A39" s="36"/>
      <c r="B39" s="36"/>
      <c r="C39" s="36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36"/>
      <c r="T39" s="36"/>
    </row>
    <row r="40" spans="1:20" ht="15">
      <c r="A40" s="36"/>
      <c r="B40" s="36"/>
      <c r="C40" s="36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6"/>
      <c r="T40" s="36"/>
    </row>
    <row r="41" spans="1:20" ht="15">
      <c r="A41" s="36"/>
      <c r="B41" s="36"/>
      <c r="C41" s="36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36"/>
      <c r="T41" s="36"/>
    </row>
    <row r="42" spans="1:20" ht="15">
      <c r="A42" s="36"/>
      <c r="B42" s="36"/>
      <c r="C42" s="36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36"/>
      <c r="T42" s="36"/>
    </row>
    <row r="43" spans="1:20" ht="15">
      <c r="A43" s="36"/>
      <c r="B43" s="36"/>
      <c r="C43" s="36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36"/>
      <c r="T43" s="36"/>
    </row>
    <row r="44" spans="1:20" ht="15">
      <c r="A44" s="36"/>
      <c r="B44" s="36"/>
      <c r="C44" s="36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36"/>
      <c r="T44" s="36"/>
    </row>
    <row r="45" spans="1:20" ht="15">
      <c r="A45" s="36"/>
      <c r="B45" s="36"/>
      <c r="C45" s="36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36"/>
      <c r="T45" s="36"/>
    </row>
    <row r="46" spans="1:20" ht="15">
      <c r="A46" s="36"/>
      <c r="B46" s="36"/>
      <c r="C46" s="36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36"/>
      <c r="T46" s="36"/>
    </row>
    <row r="47" spans="1:20" ht="15">
      <c r="A47" s="36"/>
      <c r="B47" s="36"/>
      <c r="C47" s="36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36"/>
      <c r="T47" s="36"/>
    </row>
    <row r="48" spans="1:20" ht="15">
      <c r="A48" s="36"/>
      <c r="B48" s="36"/>
      <c r="C48" s="36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36"/>
      <c r="T48" s="36"/>
    </row>
    <row r="49" spans="1:20" ht="15">
      <c r="A49" s="36"/>
      <c r="B49" s="36"/>
      <c r="C49" s="36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36"/>
      <c r="T49" s="36"/>
    </row>
    <row r="50" spans="1:20" ht="15">
      <c r="A50" s="36"/>
      <c r="B50" s="36"/>
      <c r="C50" s="36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36"/>
      <c r="T50" s="36"/>
    </row>
  </sheetData>
  <mergeCells count="7">
    <mergeCell ref="Q10:Q11"/>
    <mergeCell ref="Q19:Q20"/>
    <mergeCell ref="Q28:Q29"/>
    <mergeCell ref="B1:R1"/>
    <mergeCell ref="B2:R2"/>
    <mergeCell ref="B5:R5"/>
    <mergeCell ref="B6:R6"/>
  </mergeCells>
  <pageMargins left="0.39370078740157483" right="0.39370078740157483" top="0.39370078740157483" bottom="0.39370078740157483" header="0.31496062992125984" footer="0.31496062992125984"/>
  <pageSetup paperSize="9" scale="84" fitToWidth="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opLeftCell="A20" zoomScale="130" zoomScaleNormal="130" workbookViewId="0">
      <selection activeCell="B34" sqref="B34"/>
    </sheetView>
  </sheetViews>
  <sheetFormatPr baseColWidth="10" defaultColWidth="11.42578125" defaultRowHeight="12.75"/>
  <cols>
    <col min="1" max="1" width="1" customWidth="1"/>
    <col min="2" max="2" width="23.7109375" style="1" customWidth="1"/>
    <col min="3" max="3" width="5.42578125" style="1" customWidth="1"/>
    <col min="4" max="4" width="7" style="1" customWidth="1"/>
    <col min="5" max="5" width="5" style="1" customWidth="1"/>
    <col min="6" max="6" width="4.7109375" style="1" customWidth="1"/>
    <col min="7" max="7" width="5.28515625" style="1" customWidth="1"/>
    <col min="8" max="8" width="5.140625" style="1" customWidth="1"/>
    <col min="9" max="9" width="4.42578125" style="1" customWidth="1"/>
    <col min="10" max="10" width="5.85546875" style="1" customWidth="1"/>
    <col min="11" max="11" width="9.140625" style="1" customWidth="1"/>
    <col min="12" max="12" width="6.7109375" style="1" customWidth="1"/>
    <col min="13" max="13" width="9.28515625" style="1" customWidth="1"/>
    <col min="14" max="14" width="8.85546875" style="1" customWidth="1"/>
    <col min="15" max="15" width="6.85546875" style="1" customWidth="1"/>
    <col min="16" max="16" width="18" style="1" customWidth="1"/>
    <col min="17" max="17" width="1" style="1" customWidth="1"/>
    <col min="18" max="18" width="6" style="1" customWidth="1"/>
    <col min="19" max="19" width="25" bestFit="1" customWidth="1"/>
  </cols>
  <sheetData>
    <row r="1" spans="1:19" ht="18" customHeight="1"/>
    <row r="2" spans="1:19" ht="18" customHeight="1"/>
    <row r="3" spans="1:19" ht="18" customHeight="1"/>
    <row r="4" spans="1:19" ht="18" customHeight="1"/>
    <row r="5" spans="1:19" ht="18" customHeight="1">
      <c r="A5" s="36"/>
      <c r="B5" s="256" t="str">
        <f>Descripcion!A2</f>
        <v>DEPARTAMENTO DE ESTADÍSTICAS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47"/>
      <c r="R5" s="47"/>
      <c r="S5" s="47"/>
    </row>
    <row r="6" spans="1:19" ht="12.75" customHeight="1">
      <c r="A6" s="36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47"/>
      <c r="R6" s="47"/>
      <c r="S6" s="47"/>
    </row>
    <row r="7" spans="1:19" ht="12.75" customHeight="1">
      <c r="A7" s="36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47"/>
      <c r="R7" s="47"/>
      <c r="S7" s="47"/>
    </row>
    <row r="8" spans="1:19" s="4" customFormat="1" ht="24" customHeight="1" thickBot="1">
      <c r="A8" s="48"/>
      <c r="B8" s="255" t="s">
        <v>220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48"/>
      <c r="R8" s="48"/>
      <c r="S8" s="49"/>
    </row>
    <row r="9" spans="1:19" s="2" customFormat="1" ht="17.25" customHeight="1">
      <c r="A9" s="36"/>
      <c r="B9" s="252" t="s">
        <v>48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4"/>
      <c r="Q9" s="50"/>
      <c r="R9" s="50"/>
      <c r="S9" s="36"/>
    </row>
    <row r="10" spans="1:19" ht="41.25" customHeight="1">
      <c r="A10" s="36"/>
      <c r="B10" s="132" t="s">
        <v>106</v>
      </c>
      <c r="C10" s="133" t="s">
        <v>33</v>
      </c>
      <c r="D10" s="133" t="s">
        <v>34</v>
      </c>
      <c r="E10" s="133" t="s">
        <v>35</v>
      </c>
      <c r="F10" s="133" t="s">
        <v>36</v>
      </c>
      <c r="G10" s="133" t="s">
        <v>37</v>
      </c>
      <c r="H10" s="133" t="s">
        <v>38</v>
      </c>
      <c r="I10" s="133" t="s">
        <v>39</v>
      </c>
      <c r="J10" s="133" t="s">
        <v>40</v>
      </c>
      <c r="K10" s="133" t="s">
        <v>41</v>
      </c>
      <c r="L10" s="133" t="s">
        <v>42</v>
      </c>
      <c r="M10" s="133" t="s">
        <v>43</v>
      </c>
      <c r="N10" s="133" t="s">
        <v>44</v>
      </c>
      <c r="O10" s="133" t="s">
        <v>0</v>
      </c>
      <c r="P10" s="134" t="s">
        <v>103</v>
      </c>
      <c r="Q10" s="42"/>
      <c r="R10" s="42"/>
      <c r="S10" s="36"/>
    </row>
    <row r="11" spans="1:19" ht="18" hidden="1" customHeight="1">
      <c r="A11" s="36"/>
      <c r="B11" s="51" t="s">
        <v>187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2">
        <f t="shared" ref="O11:O19" si="0">SUM(C11:N11)</f>
        <v>0</v>
      </c>
      <c r="P11" s="53">
        <f>(100000/5437095)*(O11/12)*12</f>
        <v>0</v>
      </c>
      <c r="Q11" s="42"/>
      <c r="R11" s="42"/>
      <c r="S11" s="36"/>
    </row>
    <row r="12" spans="1:19" ht="18" customHeight="1">
      <c r="A12" s="36"/>
      <c r="B12" s="51" t="s">
        <v>213</v>
      </c>
      <c r="C12" s="59">
        <v>0</v>
      </c>
      <c r="D12" s="59">
        <v>0</v>
      </c>
      <c r="E12" s="59">
        <v>0</v>
      </c>
      <c r="F12" s="59">
        <v>0</v>
      </c>
      <c r="G12" s="59">
        <v>1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2">
        <f t="shared" si="0"/>
        <v>1</v>
      </c>
      <c r="P12" s="53">
        <f t="shared" ref="P12:P19" si="1">(100000/5437095)*(O12/12)*12</f>
        <v>1.8392174497594761E-2</v>
      </c>
      <c r="Q12" s="42"/>
      <c r="R12" s="42"/>
      <c r="S12" s="36"/>
    </row>
    <row r="13" spans="1:19" ht="18" customHeight="1">
      <c r="A13" s="36"/>
      <c r="B13" s="51" t="s">
        <v>75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1</v>
      </c>
      <c r="J13" s="59">
        <v>0</v>
      </c>
      <c r="K13" s="59">
        <v>0</v>
      </c>
      <c r="L13" s="59">
        <v>0</v>
      </c>
      <c r="M13" s="59">
        <v>1</v>
      </c>
      <c r="N13" s="59">
        <v>0</v>
      </c>
      <c r="O13" s="52">
        <f t="shared" si="0"/>
        <v>2</v>
      </c>
      <c r="P13" s="53">
        <f t="shared" si="1"/>
        <v>3.6784348995189523E-2</v>
      </c>
      <c r="Q13" s="42"/>
      <c r="R13" s="42"/>
      <c r="S13" s="36"/>
    </row>
    <row r="14" spans="1:19" ht="18" hidden="1" customHeight="1">
      <c r="A14" s="36"/>
      <c r="B14" s="62" t="s">
        <v>189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59">
        <v>0</v>
      </c>
      <c r="I14" s="63">
        <v>0</v>
      </c>
      <c r="J14" s="63">
        <v>0</v>
      </c>
      <c r="K14" s="59">
        <v>0</v>
      </c>
      <c r="L14" s="59">
        <v>0</v>
      </c>
      <c r="M14" s="64">
        <v>0</v>
      </c>
      <c r="N14" s="64">
        <v>0</v>
      </c>
      <c r="O14" s="52">
        <f t="shared" si="0"/>
        <v>0</v>
      </c>
      <c r="P14" s="53">
        <f t="shared" si="1"/>
        <v>0</v>
      </c>
      <c r="Q14" s="42"/>
      <c r="R14" s="42"/>
      <c r="S14" s="36"/>
    </row>
    <row r="15" spans="1:19" ht="18" hidden="1" customHeight="1">
      <c r="A15" s="36"/>
      <c r="B15" s="54" t="s">
        <v>72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2">
        <f t="shared" si="0"/>
        <v>0</v>
      </c>
      <c r="P15" s="53">
        <f t="shared" si="1"/>
        <v>0</v>
      </c>
      <c r="Q15" s="42"/>
      <c r="R15" s="42"/>
      <c r="S15" s="36"/>
    </row>
    <row r="16" spans="1:19" ht="18" customHeight="1">
      <c r="A16" s="36"/>
      <c r="B16" s="51" t="s">
        <v>201</v>
      </c>
      <c r="C16" s="59">
        <v>0</v>
      </c>
      <c r="D16" s="59">
        <v>0</v>
      </c>
      <c r="E16" s="59">
        <v>1</v>
      </c>
      <c r="F16" s="59">
        <v>0</v>
      </c>
      <c r="G16" s="59">
        <v>0</v>
      </c>
      <c r="H16" s="59">
        <v>0</v>
      </c>
      <c r="I16" s="59">
        <v>0</v>
      </c>
      <c r="J16" s="59">
        <v>1</v>
      </c>
      <c r="K16" s="59">
        <v>0</v>
      </c>
      <c r="L16" s="59">
        <v>0</v>
      </c>
      <c r="M16" s="59">
        <v>0</v>
      </c>
      <c r="N16" s="59">
        <v>0</v>
      </c>
      <c r="O16" s="52">
        <f t="shared" si="0"/>
        <v>2</v>
      </c>
      <c r="P16" s="53">
        <f t="shared" si="1"/>
        <v>3.6784348995189523E-2</v>
      </c>
      <c r="Q16" s="42"/>
      <c r="R16" s="42"/>
      <c r="S16" s="36"/>
    </row>
    <row r="17" spans="1:19" ht="18" hidden="1" customHeight="1">
      <c r="A17" s="36"/>
      <c r="B17" s="51" t="s">
        <v>74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2">
        <f t="shared" si="0"/>
        <v>0</v>
      </c>
      <c r="P17" s="53">
        <f t="shared" si="1"/>
        <v>0</v>
      </c>
      <c r="Q17" s="42"/>
      <c r="R17" s="42"/>
      <c r="S17" s="36"/>
    </row>
    <row r="18" spans="1:19" ht="18" hidden="1" customHeight="1">
      <c r="A18" s="36"/>
      <c r="B18" s="51" t="s">
        <v>108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2">
        <f t="shared" si="0"/>
        <v>0</v>
      </c>
      <c r="P18" s="53">
        <f t="shared" si="1"/>
        <v>0</v>
      </c>
      <c r="Q18" s="42"/>
      <c r="R18" s="42"/>
      <c r="S18" s="36"/>
    </row>
    <row r="19" spans="1:19" ht="18" customHeight="1">
      <c r="A19" s="36"/>
      <c r="B19" s="51" t="s">
        <v>156</v>
      </c>
      <c r="C19" s="59">
        <v>1</v>
      </c>
      <c r="D19" s="59">
        <v>1</v>
      </c>
      <c r="E19" s="59">
        <v>1</v>
      </c>
      <c r="F19" s="59">
        <v>1</v>
      </c>
      <c r="G19" s="59">
        <v>1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2</v>
      </c>
      <c r="O19" s="52">
        <f t="shared" si="0"/>
        <v>7</v>
      </c>
      <c r="P19" s="53">
        <f t="shared" si="1"/>
        <v>0.12874522148316336</v>
      </c>
      <c r="Q19" s="42"/>
      <c r="R19" s="42"/>
      <c r="S19" s="36"/>
    </row>
    <row r="20" spans="1:19" ht="18" customHeight="1" thickBot="1">
      <c r="A20" s="36"/>
      <c r="B20" s="55" t="s">
        <v>0</v>
      </c>
      <c r="C20" s="56">
        <f>SUM(C11:C19)</f>
        <v>1</v>
      </c>
      <c r="D20" s="56">
        <f t="shared" ref="D20:O20" si="2">SUM(D11:D19)</f>
        <v>1</v>
      </c>
      <c r="E20" s="56">
        <f t="shared" si="2"/>
        <v>2</v>
      </c>
      <c r="F20" s="56">
        <f t="shared" si="2"/>
        <v>1</v>
      </c>
      <c r="G20" s="56">
        <f t="shared" si="2"/>
        <v>2</v>
      </c>
      <c r="H20" s="56">
        <f t="shared" si="2"/>
        <v>0</v>
      </c>
      <c r="I20" s="56">
        <f t="shared" si="2"/>
        <v>1</v>
      </c>
      <c r="J20" s="56">
        <f t="shared" si="2"/>
        <v>1</v>
      </c>
      <c r="K20" s="56">
        <f t="shared" si="2"/>
        <v>0</v>
      </c>
      <c r="L20" s="56">
        <f t="shared" si="2"/>
        <v>0</v>
      </c>
      <c r="M20" s="56">
        <f t="shared" si="2"/>
        <v>1</v>
      </c>
      <c r="N20" s="56">
        <f t="shared" si="2"/>
        <v>2</v>
      </c>
      <c r="O20" s="56">
        <f t="shared" si="2"/>
        <v>12</v>
      </c>
      <c r="P20" s="53"/>
      <c r="Q20" s="42"/>
      <c r="R20" s="42"/>
      <c r="S20" s="36"/>
    </row>
    <row r="21" spans="1:19" ht="15.75" thickBot="1">
      <c r="A21" s="36"/>
      <c r="B21" s="257" t="s">
        <v>49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57">
        <f>(100000/5437095)*(O20/12)*12</f>
        <v>0.22070609397113716</v>
      </c>
      <c r="Q21" s="42"/>
      <c r="R21" s="42"/>
      <c r="S21" s="36"/>
    </row>
    <row r="22" spans="1:19" ht="15.75">
      <c r="A22" s="36"/>
      <c r="B22" s="170" t="s">
        <v>120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36"/>
    </row>
    <row r="23" spans="1:19" ht="15">
      <c r="A23" s="36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36"/>
    </row>
    <row r="24" spans="1:19" ht="15">
      <c r="A24" s="36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36"/>
    </row>
    <row r="25" spans="1:19" ht="15.75" thickBot="1">
      <c r="A25" s="36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36"/>
    </row>
    <row r="26" spans="1:19" ht="15">
      <c r="A26" s="36"/>
      <c r="B26" s="252" t="s">
        <v>50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4"/>
      <c r="Q26" s="42"/>
      <c r="R26" s="42"/>
      <c r="S26" s="36"/>
    </row>
    <row r="27" spans="1:19" ht="40.5">
      <c r="A27" s="36"/>
      <c r="B27" s="132" t="s">
        <v>106</v>
      </c>
      <c r="C27" s="133" t="s">
        <v>33</v>
      </c>
      <c r="D27" s="133" t="s">
        <v>34</v>
      </c>
      <c r="E27" s="133" t="s">
        <v>35</v>
      </c>
      <c r="F27" s="133" t="s">
        <v>36</v>
      </c>
      <c r="G27" s="133" t="s">
        <v>37</v>
      </c>
      <c r="H27" s="133" t="s">
        <v>38</v>
      </c>
      <c r="I27" s="133" t="s">
        <v>39</v>
      </c>
      <c r="J27" s="133" t="s">
        <v>40</v>
      </c>
      <c r="K27" s="133" t="s">
        <v>41</v>
      </c>
      <c r="L27" s="133" t="s">
        <v>42</v>
      </c>
      <c r="M27" s="133" t="s">
        <v>43</v>
      </c>
      <c r="N27" s="133" t="s">
        <v>44</v>
      </c>
      <c r="O27" s="133" t="s">
        <v>0</v>
      </c>
      <c r="P27" s="134" t="s">
        <v>103</v>
      </c>
      <c r="Q27" s="42"/>
      <c r="R27" s="42"/>
      <c r="S27" s="36"/>
    </row>
    <row r="28" spans="1:19" ht="15" hidden="1" customHeight="1">
      <c r="A28" s="36"/>
      <c r="B28" s="58" t="s">
        <v>157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61">
        <v>0</v>
      </c>
      <c r="N28" s="61">
        <v>0</v>
      </c>
      <c r="O28" s="60">
        <f t="shared" ref="O28:O40" si="3">SUM(C28:N28)</f>
        <v>0</v>
      </c>
      <c r="P28" s="53">
        <f>(100000/5437095)*(O28/12)*12</f>
        <v>0</v>
      </c>
      <c r="Q28" s="42"/>
      <c r="R28" s="42"/>
      <c r="S28" s="36"/>
    </row>
    <row r="29" spans="1:19" ht="15" customHeight="1">
      <c r="A29" s="36"/>
      <c r="B29" s="58" t="s">
        <v>73</v>
      </c>
      <c r="C29" s="59">
        <v>2</v>
      </c>
      <c r="D29" s="59">
        <v>0</v>
      </c>
      <c r="E29" s="59">
        <v>0</v>
      </c>
      <c r="F29" s="59">
        <v>1</v>
      </c>
      <c r="G29" s="59">
        <v>1</v>
      </c>
      <c r="H29" s="59">
        <v>0</v>
      </c>
      <c r="I29" s="59">
        <v>0</v>
      </c>
      <c r="J29" s="59">
        <v>0</v>
      </c>
      <c r="K29" s="59">
        <v>0</v>
      </c>
      <c r="L29" s="59">
        <v>2</v>
      </c>
      <c r="M29" s="59">
        <v>1</v>
      </c>
      <c r="N29" s="59">
        <v>0</v>
      </c>
      <c r="O29" s="60">
        <f t="shared" si="3"/>
        <v>7</v>
      </c>
      <c r="P29" s="53">
        <f t="shared" ref="P29:P40" si="4">(100000/5437095)*(O29/12)*12</f>
        <v>0.12874522148316336</v>
      </c>
      <c r="Q29" s="42"/>
      <c r="R29" s="42"/>
      <c r="S29" s="36"/>
    </row>
    <row r="30" spans="1:19" ht="15" customHeight="1">
      <c r="A30" s="36"/>
      <c r="B30" s="58" t="s">
        <v>83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60">
        <f t="shared" si="3"/>
        <v>0</v>
      </c>
      <c r="P30" s="53">
        <f t="shared" si="4"/>
        <v>0</v>
      </c>
      <c r="Q30" s="42"/>
      <c r="R30" s="42"/>
      <c r="S30" s="36"/>
    </row>
    <row r="31" spans="1:19" ht="15" customHeight="1">
      <c r="A31" s="36"/>
      <c r="B31" s="58" t="s">
        <v>169</v>
      </c>
      <c r="C31" s="59">
        <v>7</v>
      </c>
      <c r="D31" s="59">
        <v>4</v>
      </c>
      <c r="E31" s="59">
        <v>2</v>
      </c>
      <c r="F31" s="59">
        <v>10</v>
      </c>
      <c r="G31" s="59">
        <v>4</v>
      </c>
      <c r="H31" s="59">
        <v>7</v>
      </c>
      <c r="I31" s="59">
        <v>6</v>
      </c>
      <c r="J31" s="59">
        <v>7</v>
      </c>
      <c r="K31" s="59">
        <v>4</v>
      </c>
      <c r="L31" s="59">
        <v>2</v>
      </c>
      <c r="M31" s="59">
        <v>4</v>
      </c>
      <c r="N31" s="59">
        <v>6</v>
      </c>
      <c r="O31" s="60">
        <f t="shared" si="3"/>
        <v>63</v>
      </c>
      <c r="P31" s="53">
        <f t="shared" si="4"/>
        <v>1.1587069933484702</v>
      </c>
      <c r="Q31" s="42"/>
      <c r="R31" s="42"/>
      <c r="S31" s="36"/>
    </row>
    <row r="32" spans="1:19" ht="15" customHeight="1">
      <c r="A32" s="36"/>
      <c r="B32" s="58" t="s">
        <v>188</v>
      </c>
      <c r="C32" s="59">
        <v>0</v>
      </c>
      <c r="D32" s="59">
        <v>1</v>
      </c>
      <c r="E32" s="59">
        <v>0</v>
      </c>
      <c r="F32" s="59">
        <v>1</v>
      </c>
      <c r="G32" s="59">
        <v>0</v>
      </c>
      <c r="H32" s="59">
        <v>0</v>
      </c>
      <c r="I32" s="59">
        <v>0</v>
      </c>
      <c r="J32" s="59">
        <v>2</v>
      </c>
      <c r="K32" s="59">
        <v>0</v>
      </c>
      <c r="L32" s="59">
        <v>0</v>
      </c>
      <c r="M32" s="59">
        <v>0</v>
      </c>
      <c r="N32" s="59">
        <v>0</v>
      </c>
      <c r="O32" s="60">
        <f t="shared" si="3"/>
        <v>4</v>
      </c>
      <c r="P32" s="53">
        <f t="shared" si="4"/>
        <v>7.3568697990379045E-2</v>
      </c>
      <c r="Q32" s="42"/>
      <c r="R32" s="42"/>
      <c r="S32" s="36"/>
    </row>
    <row r="33" spans="1:19" ht="15" hidden="1" customHeight="1">
      <c r="A33" s="36"/>
      <c r="B33" s="58" t="s">
        <v>76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60">
        <f t="shared" si="3"/>
        <v>0</v>
      </c>
      <c r="P33" s="53">
        <f t="shared" si="4"/>
        <v>0</v>
      </c>
      <c r="Q33" s="42"/>
      <c r="R33" s="42"/>
      <c r="S33" s="36"/>
    </row>
    <row r="34" spans="1:19" ht="15" customHeight="1">
      <c r="A34" s="36"/>
      <c r="B34" s="58" t="s">
        <v>109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1</v>
      </c>
      <c r="J34" s="59">
        <v>0</v>
      </c>
      <c r="K34" s="59">
        <v>0</v>
      </c>
      <c r="L34" s="59">
        <v>0</v>
      </c>
      <c r="M34" s="61">
        <v>0</v>
      </c>
      <c r="N34" s="61">
        <v>0</v>
      </c>
      <c r="O34" s="60">
        <f t="shared" si="3"/>
        <v>1</v>
      </c>
      <c r="P34" s="53">
        <f t="shared" si="4"/>
        <v>1.8392174497594761E-2</v>
      </c>
      <c r="Q34" s="42"/>
      <c r="R34" s="42"/>
      <c r="S34" s="36"/>
    </row>
    <row r="35" spans="1:19" ht="15" customHeight="1">
      <c r="A35" s="36"/>
      <c r="B35" s="62" t="s">
        <v>124</v>
      </c>
      <c r="C35" s="63">
        <v>3</v>
      </c>
      <c r="D35" s="63">
        <v>3</v>
      </c>
      <c r="E35" s="63">
        <v>4</v>
      </c>
      <c r="F35" s="63">
        <v>2</v>
      </c>
      <c r="G35" s="63">
        <v>3</v>
      </c>
      <c r="H35" s="63">
        <v>4</v>
      </c>
      <c r="I35" s="63">
        <v>4</v>
      </c>
      <c r="J35" s="63">
        <v>3</v>
      </c>
      <c r="K35" s="63">
        <v>2</v>
      </c>
      <c r="L35" s="63">
        <v>2</v>
      </c>
      <c r="M35" s="64">
        <v>2</v>
      </c>
      <c r="N35" s="64">
        <v>2</v>
      </c>
      <c r="O35" s="60">
        <f t="shared" si="3"/>
        <v>34</v>
      </c>
      <c r="P35" s="53">
        <f t="shared" si="4"/>
        <v>0.62533393291822204</v>
      </c>
      <c r="Q35" s="42"/>
      <c r="R35" s="42"/>
      <c r="S35" s="36"/>
    </row>
    <row r="36" spans="1:19" ht="15" hidden="1" customHeight="1">
      <c r="A36" s="36"/>
      <c r="B36" s="62" t="s">
        <v>170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4">
        <v>0</v>
      </c>
      <c r="N36" s="64">
        <v>0</v>
      </c>
      <c r="O36" s="60">
        <f t="shared" si="3"/>
        <v>0</v>
      </c>
      <c r="P36" s="53">
        <f t="shared" si="4"/>
        <v>0</v>
      </c>
      <c r="Q36" s="42"/>
      <c r="R36" s="42"/>
      <c r="S36" s="36"/>
    </row>
    <row r="37" spans="1:19" ht="15" customHeight="1">
      <c r="A37" s="36"/>
      <c r="B37" s="62" t="s">
        <v>231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1</v>
      </c>
      <c r="K37" s="63">
        <v>0</v>
      </c>
      <c r="L37" s="63">
        <v>1</v>
      </c>
      <c r="M37" s="64">
        <v>1</v>
      </c>
      <c r="N37" s="64">
        <v>1</v>
      </c>
      <c r="O37" s="60">
        <f t="shared" si="3"/>
        <v>4</v>
      </c>
      <c r="P37" s="53">
        <f t="shared" si="4"/>
        <v>7.3568697990379045E-2</v>
      </c>
      <c r="Q37" s="42"/>
      <c r="R37" s="42"/>
      <c r="S37" s="36"/>
    </row>
    <row r="38" spans="1:19" ht="15" customHeight="1">
      <c r="A38" s="36"/>
      <c r="B38" s="62" t="s">
        <v>190</v>
      </c>
      <c r="C38" s="63">
        <v>0</v>
      </c>
      <c r="D38" s="63">
        <v>0</v>
      </c>
      <c r="E38" s="63">
        <v>1</v>
      </c>
      <c r="F38" s="63">
        <v>1</v>
      </c>
      <c r="G38" s="63">
        <v>3</v>
      </c>
      <c r="H38" s="63">
        <v>0</v>
      </c>
      <c r="I38" s="63">
        <v>0</v>
      </c>
      <c r="J38" s="63">
        <v>1</v>
      </c>
      <c r="K38" s="63">
        <v>0</v>
      </c>
      <c r="L38" s="63">
        <v>2</v>
      </c>
      <c r="M38" s="64">
        <v>0</v>
      </c>
      <c r="N38" s="64">
        <v>4</v>
      </c>
      <c r="O38" s="60">
        <f t="shared" si="3"/>
        <v>12</v>
      </c>
      <c r="P38" s="53">
        <f t="shared" si="4"/>
        <v>0.22070609397113716</v>
      </c>
      <c r="Q38" s="42"/>
      <c r="R38" s="42"/>
      <c r="S38" s="36"/>
    </row>
    <row r="39" spans="1:19" ht="15" customHeight="1">
      <c r="A39" s="36"/>
      <c r="B39" s="62" t="s">
        <v>168</v>
      </c>
      <c r="C39" s="63">
        <v>0</v>
      </c>
      <c r="D39" s="63">
        <v>0</v>
      </c>
      <c r="E39" s="63">
        <v>1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1</v>
      </c>
      <c r="M39" s="64">
        <v>0</v>
      </c>
      <c r="N39" s="64">
        <v>0</v>
      </c>
      <c r="O39" s="60">
        <f t="shared" si="3"/>
        <v>2</v>
      </c>
      <c r="P39" s="53">
        <f t="shared" si="4"/>
        <v>3.6784348995189523E-2</v>
      </c>
      <c r="Q39" s="42"/>
      <c r="R39" s="42"/>
      <c r="S39" s="36"/>
    </row>
    <row r="40" spans="1:19" ht="15" customHeight="1">
      <c r="A40" s="36"/>
      <c r="B40" s="62" t="s">
        <v>110</v>
      </c>
      <c r="C40" s="63">
        <v>0</v>
      </c>
      <c r="D40" s="63">
        <v>0</v>
      </c>
      <c r="E40" s="63">
        <v>0</v>
      </c>
      <c r="F40" s="63">
        <v>2</v>
      </c>
      <c r="G40" s="63">
        <v>0</v>
      </c>
      <c r="H40" s="63">
        <v>0</v>
      </c>
      <c r="I40" s="63">
        <v>1</v>
      </c>
      <c r="J40" s="63">
        <v>0</v>
      </c>
      <c r="K40" s="63">
        <v>1</v>
      </c>
      <c r="L40" s="63">
        <v>0</v>
      </c>
      <c r="M40" s="64">
        <v>0</v>
      </c>
      <c r="N40" s="64">
        <v>0</v>
      </c>
      <c r="O40" s="60">
        <f t="shared" si="3"/>
        <v>4</v>
      </c>
      <c r="P40" s="53">
        <f t="shared" si="4"/>
        <v>7.3568697990379045E-2</v>
      </c>
      <c r="Q40" s="42"/>
      <c r="R40" s="42"/>
      <c r="S40" s="36"/>
    </row>
    <row r="41" spans="1:19" ht="15.75" thickBot="1">
      <c r="A41" s="36"/>
      <c r="B41" s="55" t="s">
        <v>0</v>
      </c>
      <c r="C41" s="56">
        <f>SUM(C28:C40)</f>
        <v>12</v>
      </c>
      <c r="D41" s="56">
        <f t="shared" ref="D41:N41" si="5">SUM(D28:D40)</f>
        <v>8</v>
      </c>
      <c r="E41" s="56">
        <f t="shared" si="5"/>
        <v>8</v>
      </c>
      <c r="F41" s="56">
        <f t="shared" si="5"/>
        <v>17</v>
      </c>
      <c r="G41" s="56">
        <f t="shared" si="5"/>
        <v>11</v>
      </c>
      <c r="H41" s="56">
        <f t="shared" si="5"/>
        <v>11</v>
      </c>
      <c r="I41" s="56">
        <f t="shared" si="5"/>
        <v>12</v>
      </c>
      <c r="J41" s="56">
        <f t="shared" si="5"/>
        <v>14</v>
      </c>
      <c r="K41" s="56">
        <f t="shared" si="5"/>
        <v>7</v>
      </c>
      <c r="L41" s="56">
        <f t="shared" si="5"/>
        <v>10</v>
      </c>
      <c r="M41" s="56">
        <f t="shared" si="5"/>
        <v>8</v>
      </c>
      <c r="N41" s="56">
        <f t="shared" si="5"/>
        <v>13</v>
      </c>
      <c r="O41" s="56">
        <f>SUM(O28:O40)</f>
        <v>131</v>
      </c>
      <c r="P41" s="53"/>
      <c r="Q41" s="42"/>
      <c r="R41" s="42"/>
      <c r="S41" s="36"/>
    </row>
    <row r="42" spans="1:19" ht="15.75" thickBot="1">
      <c r="A42" s="36"/>
      <c r="B42" s="257" t="s">
        <v>49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57">
        <f>(100000/5437095)*(O41/12)*12</f>
        <v>2.409374859184914</v>
      </c>
      <c r="Q42" s="42"/>
      <c r="R42" s="42"/>
      <c r="S42" s="36"/>
    </row>
    <row r="43" spans="1:19" ht="15.75">
      <c r="A43" s="36"/>
      <c r="B43" s="170" t="s">
        <v>120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36"/>
    </row>
    <row r="44" spans="1:19" ht="15.75">
      <c r="A44" s="36"/>
      <c r="B44" s="45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36"/>
    </row>
    <row r="45" spans="1:19" ht="15.75">
      <c r="A45" s="36"/>
      <c r="B45" s="4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36"/>
    </row>
    <row r="46" spans="1:19" ht="16.5" thickBot="1">
      <c r="A46" s="36"/>
      <c r="B46" s="45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36"/>
    </row>
    <row r="47" spans="1:19" ht="15">
      <c r="A47" s="36"/>
      <c r="B47" s="252" t="s">
        <v>115</v>
      </c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4"/>
      <c r="Q47" s="42"/>
      <c r="R47" s="42"/>
      <c r="S47" s="36"/>
    </row>
    <row r="48" spans="1:19" ht="48" customHeight="1">
      <c r="A48" s="36"/>
      <c r="B48" s="132" t="s">
        <v>106</v>
      </c>
      <c r="C48" s="133" t="s">
        <v>33</v>
      </c>
      <c r="D48" s="133" t="s">
        <v>34</v>
      </c>
      <c r="E48" s="133" t="s">
        <v>35</v>
      </c>
      <c r="F48" s="133" t="s">
        <v>36</v>
      </c>
      <c r="G48" s="133" t="s">
        <v>37</v>
      </c>
      <c r="H48" s="133" t="s">
        <v>38</v>
      </c>
      <c r="I48" s="133" t="s">
        <v>39</v>
      </c>
      <c r="J48" s="133" t="s">
        <v>40</v>
      </c>
      <c r="K48" s="133" t="s">
        <v>41</v>
      </c>
      <c r="L48" s="133" t="s">
        <v>42</v>
      </c>
      <c r="M48" s="133" t="s">
        <v>43</v>
      </c>
      <c r="N48" s="133" t="s">
        <v>44</v>
      </c>
      <c r="O48" s="133" t="s">
        <v>0</v>
      </c>
      <c r="P48" s="134" t="s">
        <v>103</v>
      </c>
      <c r="Q48" s="42"/>
      <c r="R48" s="42"/>
      <c r="S48" s="36"/>
    </row>
    <row r="49" spans="1:19" ht="18.75" customHeight="1" thickBot="1">
      <c r="A49" s="36"/>
      <c r="B49" s="65" t="s">
        <v>55</v>
      </c>
      <c r="C49" s="66">
        <v>0</v>
      </c>
      <c r="D49" s="66">
        <v>2</v>
      </c>
      <c r="E49" s="66">
        <v>1</v>
      </c>
      <c r="F49" s="66">
        <v>2</v>
      </c>
      <c r="G49" s="66">
        <v>2</v>
      </c>
      <c r="H49" s="66">
        <v>3</v>
      </c>
      <c r="I49" s="66">
        <v>1</v>
      </c>
      <c r="J49" s="66">
        <v>0</v>
      </c>
      <c r="K49" s="66">
        <v>2</v>
      </c>
      <c r="L49" s="66">
        <v>3</v>
      </c>
      <c r="M49" s="66">
        <v>2</v>
      </c>
      <c r="N49" s="66">
        <v>2</v>
      </c>
      <c r="O49" s="166">
        <f>SUM(C49:N49)</f>
        <v>20</v>
      </c>
      <c r="P49" s="67">
        <f>(100000/5437095)*(O49/12)*12</f>
        <v>0.36784348995189531</v>
      </c>
      <c r="Q49" s="42"/>
      <c r="R49" s="42"/>
      <c r="S49" s="36"/>
    </row>
    <row r="50" spans="1:19" ht="15.75">
      <c r="A50" s="36"/>
      <c r="B50" s="170" t="s">
        <v>120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36"/>
    </row>
    <row r="51" spans="1:19" ht="15.75" thickBot="1">
      <c r="A51" s="3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36"/>
    </row>
    <row r="52" spans="1:19" ht="15">
      <c r="A52" s="36"/>
      <c r="B52" s="252" t="s">
        <v>116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4"/>
      <c r="Q52" s="42"/>
      <c r="R52" s="42"/>
      <c r="S52" s="36"/>
    </row>
    <row r="53" spans="1:19" ht="48" customHeight="1">
      <c r="A53" s="36"/>
      <c r="B53" s="132" t="s">
        <v>106</v>
      </c>
      <c r="C53" s="133" t="s">
        <v>33</v>
      </c>
      <c r="D53" s="133" t="s">
        <v>34</v>
      </c>
      <c r="E53" s="133" t="s">
        <v>35</v>
      </c>
      <c r="F53" s="133" t="s">
        <v>36</v>
      </c>
      <c r="G53" s="133" t="s">
        <v>37</v>
      </c>
      <c r="H53" s="133" t="s">
        <v>38</v>
      </c>
      <c r="I53" s="133" t="s">
        <v>39</v>
      </c>
      <c r="J53" s="133" t="s">
        <v>40</v>
      </c>
      <c r="K53" s="133" t="s">
        <v>41</v>
      </c>
      <c r="L53" s="133" t="s">
        <v>42</v>
      </c>
      <c r="M53" s="133" t="s">
        <v>43</v>
      </c>
      <c r="N53" s="133" t="s">
        <v>44</v>
      </c>
      <c r="O53" s="133" t="s">
        <v>0</v>
      </c>
      <c r="P53" s="134" t="s">
        <v>103</v>
      </c>
      <c r="Q53" s="42"/>
      <c r="R53" s="42"/>
      <c r="S53" s="36"/>
    </row>
    <row r="54" spans="1:19" ht="21" customHeight="1" thickBot="1">
      <c r="A54" s="36"/>
      <c r="B54" s="65" t="s">
        <v>107</v>
      </c>
      <c r="C54" s="66">
        <v>0</v>
      </c>
      <c r="D54" s="66">
        <v>0</v>
      </c>
      <c r="E54" s="66">
        <v>0</v>
      </c>
      <c r="F54" s="66">
        <v>1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1</v>
      </c>
      <c r="M54" s="66">
        <v>0</v>
      </c>
      <c r="N54" s="66">
        <v>0</v>
      </c>
      <c r="O54" s="166">
        <f>SUM(C54:N54)</f>
        <v>2</v>
      </c>
      <c r="P54" s="67">
        <f>(100000/5437095)*(O54/12)*12</f>
        <v>3.6784348995189523E-2</v>
      </c>
      <c r="Q54" s="42"/>
      <c r="R54" s="42"/>
      <c r="S54" s="36"/>
    </row>
    <row r="55" spans="1:19" ht="15.75" thickBot="1">
      <c r="A55" s="36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0"/>
      <c r="Q55" s="36"/>
      <c r="R55" s="36"/>
      <c r="S55" s="36"/>
    </row>
    <row r="56" spans="1:19" ht="12.75" customHeight="1" thickBot="1">
      <c r="A56" s="36"/>
      <c r="B56" s="250" t="s">
        <v>51</v>
      </c>
      <c r="C56" s="251"/>
      <c r="D56" s="251"/>
      <c r="E56" s="251"/>
      <c r="F56" s="251"/>
      <c r="G56" s="251"/>
      <c r="H56" s="251"/>
      <c r="I56" s="71"/>
      <c r="J56" s="71"/>
      <c r="K56" s="71"/>
      <c r="L56" s="71"/>
      <c r="M56" s="71"/>
      <c r="N56" s="71"/>
      <c r="O56" s="71"/>
      <c r="P56" s="72">
        <f>(100000/5437095)*((O54+O49+O41+O20)/12)*12</f>
        <v>3.0347087921031362</v>
      </c>
      <c r="Q56" s="42"/>
      <c r="R56" s="42"/>
      <c r="S56" s="36"/>
    </row>
    <row r="57" spans="1:19" ht="15.75">
      <c r="A57" s="36"/>
      <c r="B57" s="170" t="s">
        <v>120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36"/>
    </row>
    <row r="58" spans="1:19" ht="15">
      <c r="A58" s="36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36"/>
    </row>
    <row r="59" spans="1:19" ht="15">
      <c r="A59" s="36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36"/>
    </row>
    <row r="60" spans="1:19" ht="15">
      <c r="A60" s="3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36"/>
    </row>
    <row r="61" spans="1:19" ht="15">
      <c r="A61" s="36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36"/>
    </row>
    <row r="62" spans="1:19" ht="15">
      <c r="A62" s="36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36"/>
    </row>
    <row r="63" spans="1:19" ht="15">
      <c r="A63" s="3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36"/>
    </row>
    <row r="64" spans="1:19" ht="15">
      <c r="A64" s="36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36"/>
    </row>
    <row r="65" spans="1:19" ht="15">
      <c r="A65" s="36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36"/>
    </row>
    <row r="66" spans="1:19" ht="15">
      <c r="A66" s="36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36"/>
    </row>
  </sheetData>
  <sortState ref="B25:P34">
    <sortCondition ref="B25"/>
  </sortState>
  <mergeCells count="9">
    <mergeCell ref="B56:H56"/>
    <mergeCell ref="B9:P9"/>
    <mergeCell ref="B8:P8"/>
    <mergeCell ref="B5:P5"/>
    <mergeCell ref="B52:P52"/>
    <mergeCell ref="B21:O21"/>
    <mergeCell ref="B26:P26"/>
    <mergeCell ref="B42:O42"/>
    <mergeCell ref="B47:P47"/>
  </mergeCells>
  <pageMargins left="0.19685039370078741" right="0.19685039370078741" top="0.19685039370078741" bottom="0.19685039370078741" header="0.19685039370078741" footer="0.19685039370078741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opLeftCell="A28" workbookViewId="0">
      <selection activeCell="J28" sqref="J28"/>
    </sheetView>
  </sheetViews>
  <sheetFormatPr baseColWidth="10" defaultColWidth="11.42578125" defaultRowHeight="12.75"/>
  <cols>
    <col min="1" max="1" width="10.140625" customWidth="1"/>
    <col min="2" max="2" width="14" style="1" customWidth="1"/>
    <col min="3" max="3" width="15" style="1" bestFit="1" customWidth="1"/>
    <col min="4" max="4" width="14.7109375" style="1" customWidth="1"/>
    <col min="5" max="5" width="10" style="1" bestFit="1" customWidth="1"/>
    <col min="6" max="6" width="7.28515625" style="1" customWidth="1"/>
    <col min="7" max="7" width="14" style="1" customWidth="1"/>
    <col min="8" max="8" width="17.7109375" customWidth="1"/>
    <col min="9" max="9" width="12.7109375" bestFit="1" customWidth="1"/>
  </cols>
  <sheetData>
    <row r="1" spans="2:8" ht="18" customHeight="1">
      <c r="H1" s="1"/>
    </row>
    <row r="2" spans="2:8" ht="18" customHeight="1">
      <c r="H2" s="1"/>
    </row>
    <row r="3" spans="2:8" ht="18" customHeight="1">
      <c r="H3" s="1"/>
    </row>
    <row r="4" spans="2:8" ht="18" customHeight="1">
      <c r="H4" s="1"/>
    </row>
    <row r="5" spans="2:8" ht="27" customHeight="1">
      <c r="B5" s="256" t="str">
        <f>Descripcion!A2</f>
        <v>DEPARTAMENTO DE ESTADÍSTICAS</v>
      </c>
      <c r="C5" s="256"/>
      <c r="D5" s="256"/>
      <c r="E5" s="256"/>
      <c r="F5" s="256"/>
      <c r="G5" s="256"/>
      <c r="H5" s="135"/>
    </row>
    <row r="6" spans="2:8" ht="21.75">
      <c r="B6" s="181"/>
      <c r="C6" s="181"/>
      <c r="D6" s="181"/>
      <c r="E6" s="199"/>
      <c r="F6" s="181"/>
      <c r="G6" s="181"/>
      <c r="H6" s="181"/>
    </row>
    <row r="7" spans="2:8" ht="45.75" customHeight="1" thickBot="1">
      <c r="B7" s="255" t="s">
        <v>225</v>
      </c>
      <c r="C7" s="255"/>
      <c r="D7" s="255"/>
      <c r="E7" s="255"/>
      <c r="F7" s="255"/>
      <c r="G7" s="255"/>
      <c r="H7" s="41"/>
    </row>
    <row r="8" spans="2:8" ht="18" customHeight="1">
      <c r="B8" s="139" t="s">
        <v>54</v>
      </c>
      <c r="C8" s="140" t="s">
        <v>221</v>
      </c>
      <c r="D8" s="140" t="s">
        <v>222</v>
      </c>
      <c r="E8" s="140" t="s">
        <v>164</v>
      </c>
      <c r="F8" s="140" t="s">
        <v>19</v>
      </c>
      <c r="G8" s="141" t="s">
        <v>0</v>
      </c>
      <c r="H8" s="36"/>
    </row>
    <row r="9" spans="2:8" s="1" customFormat="1" ht="18.75" customHeight="1">
      <c r="B9" s="75" t="s">
        <v>33</v>
      </c>
      <c r="C9" s="76">
        <v>6</v>
      </c>
      <c r="D9" s="76">
        <v>4</v>
      </c>
      <c r="E9" s="76">
        <v>0</v>
      </c>
      <c r="F9" s="76">
        <v>3</v>
      </c>
      <c r="G9" s="77">
        <f t="shared" ref="G9:G20" si="0">SUM(C9:F9)</f>
        <v>13</v>
      </c>
      <c r="H9" s="42"/>
    </row>
    <row r="10" spans="2:8" s="1" customFormat="1" ht="20.100000000000001" customHeight="1">
      <c r="B10" s="75" t="s">
        <v>34</v>
      </c>
      <c r="C10" s="76">
        <v>5</v>
      </c>
      <c r="D10" s="76">
        <v>1</v>
      </c>
      <c r="E10" s="76">
        <v>1</v>
      </c>
      <c r="F10" s="76">
        <v>4</v>
      </c>
      <c r="G10" s="77">
        <f t="shared" si="0"/>
        <v>11</v>
      </c>
      <c r="H10" s="42"/>
    </row>
    <row r="11" spans="2:8" s="1" customFormat="1" ht="20.100000000000001" customHeight="1">
      <c r="B11" s="75" t="s">
        <v>35</v>
      </c>
      <c r="C11" s="76">
        <v>4</v>
      </c>
      <c r="D11" s="76">
        <v>4</v>
      </c>
      <c r="E11" s="76">
        <v>0</v>
      </c>
      <c r="F11" s="76">
        <v>3</v>
      </c>
      <c r="G11" s="77">
        <f t="shared" si="0"/>
        <v>11</v>
      </c>
      <c r="H11" s="42"/>
    </row>
    <row r="12" spans="2:8" s="1" customFormat="1" ht="20.100000000000001" customHeight="1">
      <c r="B12" s="75" t="s">
        <v>36</v>
      </c>
      <c r="C12" s="76">
        <v>6</v>
      </c>
      <c r="D12" s="76">
        <v>8</v>
      </c>
      <c r="E12" s="76">
        <v>1</v>
      </c>
      <c r="F12" s="76">
        <v>6</v>
      </c>
      <c r="G12" s="77">
        <f t="shared" si="0"/>
        <v>21</v>
      </c>
      <c r="H12" s="42"/>
    </row>
    <row r="13" spans="2:8" s="1" customFormat="1" ht="20.100000000000001" customHeight="1">
      <c r="B13" s="75" t="s">
        <v>37</v>
      </c>
      <c r="C13" s="76">
        <v>4</v>
      </c>
      <c r="D13" s="76">
        <v>6</v>
      </c>
      <c r="E13" s="76">
        <v>1</v>
      </c>
      <c r="F13" s="76">
        <v>4</v>
      </c>
      <c r="G13" s="77">
        <f t="shared" si="0"/>
        <v>15</v>
      </c>
      <c r="H13" s="42"/>
    </row>
    <row r="14" spans="2:8" s="1" customFormat="1" ht="20.100000000000001" customHeight="1">
      <c r="B14" s="75" t="s">
        <v>38</v>
      </c>
      <c r="C14" s="76">
        <v>5</v>
      </c>
      <c r="D14" s="76">
        <v>3</v>
      </c>
      <c r="E14" s="76">
        <v>4</v>
      </c>
      <c r="F14" s="76">
        <v>2</v>
      </c>
      <c r="G14" s="77">
        <f t="shared" si="0"/>
        <v>14</v>
      </c>
      <c r="H14" s="42"/>
    </row>
    <row r="15" spans="2:8" s="1" customFormat="1" ht="20.100000000000001" customHeight="1">
      <c r="B15" s="75" t="s">
        <v>39</v>
      </c>
      <c r="C15" s="76">
        <v>5</v>
      </c>
      <c r="D15" s="76">
        <v>4</v>
      </c>
      <c r="E15" s="76">
        <v>0</v>
      </c>
      <c r="F15" s="76">
        <v>5</v>
      </c>
      <c r="G15" s="77">
        <f t="shared" si="0"/>
        <v>14</v>
      </c>
      <c r="H15" s="42"/>
    </row>
    <row r="16" spans="2:8" s="1" customFormat="1" ht="20.100000000000001" customHeight="1">
      <c r="B16" s="75" t="s">
        <v>40</v>
      </c>
      <c r="C16" s="76">
        <v>5</v>
      </c>
      <c r="D16" s="76">
        <v>10</v>
      </c>
      <c r="E16" s="76">
        <v>0</v>
      </c>
      <c r="F16" s="76">
        <v>0</v>
      </c>
      <c r="G16" s="77">
        <f t="shared" si="0"/>
        <v>15</v>
      </c>
      <c r="H16" s="42"/>
    </row>
    <row r="17" spans="2:9" s="1" customFormat="1" ht="20.100000000000001" customHeight="1">
      <c r="B17" s="75" t="s">
        <v>41</v>
      </c>
      <c r="C17" s="76">
        <v>4</v>
      </c>
      <c r="D17" s="76">
        <v>4</v>
      </c>
      <c r="E17" s="76">
        <v>1</v>
      </c>
      <c r="F17" s="76">
        <v>0</v>
      </c>
      <c r="G17" s="77">
        <f t="shared" si="0"/>
        <v>9</v>
      </c>
      <c r="H17" s="42"/>
    </row>
    <row r="18" spans="2:9" s="1" customFormat="1" ht="20.100000000000001" customHeight="1">
      <c r="B18" s="75" t="s">
        <v>42</v>
      </c>
      <c r="C18" s="76">
        <v>4</v>
      </c>
      <c r="D18" s="76">
        <v>6</v>
      </c>
      <c r="E18" s="76">
        <v>2</v>
      </c>
      <c r="F18" s="76">
        <v>2</v>
      </c>
      <c r="G18" s="77">
        <f t="shared" si="0"/>
        <v>14</v>
      </c>
      <c r="H18" s="42"/>
    </row>
    <row r="19" spans="2:9" s="1" customFormat="1" ht="20.100000000000001" customHeight="1">
      <c r="B19" s="75" t="s">
        <v>43</v>
      </c>
      <c r="C19" s="78">
        <v>7</v>
      </c>
      <c r="D19" s="78">
        <v>2</v>
      </c>
      <c r="E19" s="78">
        <v>0</v>
      </c>
      <c r="F19" s="78">
        <v>2</v>
      </c>
      <c r="G19" s="77">
        <f t="shared" si="0"/>
        <v>11</v>
      </c>
      <c r="H19" s="42"/>
    </row>
    <row r="20" spans="2:9" s="1" customFormat="1" ht="20.100000000000001" customHeight="1">
      <c r="B20" s="75" t="s">
        <v>44</v>
      </c>
      <c r="C20" s="78">
        <v>7</v>
      </c>
      <c r="D20" s="78">
        <v>6</v>
      </c>
      <c r="E20" s="78">
        <v>1</v>
      </c>
      <c r="F20" s="78">
        <v>3</v>
      </c>
      <c r="G20" s="77">
        <f t="shared" si="0"/>
        <v>17</v>
      </c>
      <c r="H20" s="42"/>
    </row>
    <row r="21" spans="2:9" ht="24" customHeight="1" thickBot="1">
      <c r="B21" s="79" t="s">
        <v>0</v>
      </c>
      <c r="C21" s="80">
        <f>SUM(C9:C20)</f>
        <v>62</v>
      </c>
      <c r="D21" s="80">
        <f>SUM(D9:D20)</f>
        <v>58</v>
      </c>
      <c r="E21" s="80">
        <f>SUM(E9:E20)</f>
        <v>11</v>
      </c>
      <c r="F21" s="80">
        <f>SUM(F9:F20)</f>
        <v>34</v>
      </c>
      <c r="G21" s="81">
        <f>SUM(G9:G20)</f>
        <v>165</v>
      </c>
      <c r="H21" s="36"/>
      <c r="I21" s="227"/>
    </row>
    <row r="22" spans="2:9" ht="15.75">
      <c r="B22" s="179" t="s">
        <v>117</v>
      </c>
      <c r="C22" s="42"/>
      <c r="D22" s="42"/>
      <c r="E22" s="42"/>
      <c r="F22" s="42"/>
      <c r="G22" s="42"/>
      <c r="H22" s="36"/>
    </row>
    <row r="23" spans="2:9" ht="15">
      <c r="B23" s="42"/>
      <c r="C23" s="42"/>
      <c r="D23" s="42"/>
      <c r="E23" s="42"/>
      <c r="F23" s="42"/>
      <c r="G23" s="42"/>
      <c r="H23" s="36"/>
    </row>
    <row r="24" spans="2:9" ht="15">
      <c r="B24" s="42"/>
      <c r="C24" s="42"/>
      <c r="D24" s="42"/>
      <c r="E24" s="42"/>
      <c r="F24" s="42"/>
      <c r="G24" s="42"/>
      <c r="H24" s="36"/>
    </row>
    <row r="25" spans="2:9" ht="15">
      <c r="B25" s="42"/>
      <c r="C25" s="42"/>
      <c r="D25" s="42"/>
      <c r="E25" s="42"/>
      <c r="F25" s="42"/>
      <c r="G25" s="42"/>
      <c r="H25" s="36"/>
    </row>
    <row r="26" spans="2:9" ht="15">
      <c r="B26" s="42"/>
      <c r="C26" s="42"/>
      <c r="D26" s="42"/>
      <c r="E26" s="42"/>
      <c r="F26" s="42"/>
      <c r="G26" s="42"/>
      <c r="H26" s="36"/>
    </row>
    <row r="27" spans="2:9" ht="15">
      <c r="B27" s="42"/>
      <c r="C27" s="42"/>
      <c r="D27" s="42"/>
      <c r="E27" s="42"/>
      <c r="F27" s="42"/>
      <c r="G27" s="42"/>
      <c r="H27" s="36"/>
    </row>
    <row r="28" spans="2:9" ht="15">
      <c r="B28" s="42"/>
      <c r="C28" s="42"/>
      <c r="D28" s="42"/>
      <c r="E28" s="42"/>
      <c r="F28" s="42"/>
      <c r="G28" s="42"/>
      <c r="H28" s="36"/>
    </row>
    <row r="29" spans="2:9" ht="15">
      <c r="B29" s="42"/>
      <c r="C29" s="42"/>
      <c r="D29" s="42"/>
      <c r="E29" s="42"/>
      <c r="F29" s="42"/>
      <c r="G29" s="42"/>
      <c r="H29" s="36"/>
    </row>
    <row r="30" spans="2:9" ht="15">
      <c r="B30" s="42"/>
      <c r="C30" s="42"/>
      <c r="D30" s="42"/>
      <c r="E30" s="42"/>
      <c r="F30" s="42"/>
      <c r="G30" s="42"/>
      <c r="H30" s="36"/>
    </row>
    <row r="31" spans="2:9" ht="15">
      <c r="B31" s="42"/>
      <c r="C31" s="42"/>
      <c r="D31" s="42"/>
      <c r="E31" s="42"/>
      <c r="F31" s="42"/>
      <c r="G31" s="42"/>
      <c r="H31" s="36"/>
    </row>
    <row r="32" spans="2:9" ht="15">
      <c r="B32" s="42"/>
      <c r="C32" s="42"/>
      <c r="D32" s="42"/>
      <c r="E32" s="42"/>
      <c r="F32" s="42"/>
      <c r="G32" s="42"/>
      <c r="H32" s="36"/>
    </row>
    <row r="33" spans="2:8" ht="15">
      <c r="B33" s="42"/>
      <c r="C33" s="42"/>
      <c r="D33" s="42"/>
      <c r="E33" s="42"/>
      <c r="F33" s="42"/>
      <c r="G33" s="42"/>
      <c r="H33" s="36"/>
    </row>
    <row r="34" spans="2:8" ht="15">
      <c r="B34" s="42"/>
      <c r="C34" s="42"/>
      <c r="D34" s="42"/>
      <c r="E34" s="42"/>
      <c r="F34" s="42"/>
      <c r="G34" s="42"/>
      <c r="H34" s="36"/>
    </row>
    <row r="35" spans="2:8" ht="15">
      <c r="B35" s="42"/>
      <c r="C35" s="42"/>
      <c r="D35" s="42"/>
      <c r="E35" s="42"/>
      <c r="F35" s="42"/>
      <c r="G35" s="42"/>
      <c r="H35" s="36"/>
    </row>
    <row r="36" spans="2:8" ht="15">
      <c r="B36" s="42"/>
      <c r="C36" s="42"/>
      <c r="D36" s="42"/>
      <c r="E36" s="42"/>
      <c r="F36" s="42"/>
      <c r="G36" s="42"/>
      <c r="H36" s="36"/>
    </row>
    <row r="37" spans="2:8" ht="15">
      <c r="B37" s="42"/>
      <c r="C37" s="42"/>
      <c r="D37" s="42"/>
      <c r="E37" s="42"/>
      <c r="F37" s="42"/>
      <c r="G37" s="42"/>
      <c r="H37" s="36"/>
    </row>
    <row r="38" spans="2:8" ht="15">
      <c r="B38" s="42"/>
      <c r="C38" s="42"/>
      <c r="D38" s="42"/>
      <c r="E38" s="42"/>
      <c r="F38" s="42"/>
      <c r="G38" s="42"/>
      <c r="H38" s="36"/>
    </row>
    <row r="39" spans="2:8" ht="15">
      <c r="B39" s="42"/>
      <c r="C39" s="42"/>
      <c r="D39" s="42"/>
      <c r="E39" s="42"/>
      <c r="F39" s="42"/>
      <c r="G39" s="42"/>
      <c r="H39" s="36"/>
    </row>
    <row r="40" spans="2:8" ht="15">
      <c r="B40" s="42"/>
      <c r="C40" s="42"/>
      <c r="D40" s="42"/>
      <c r="E40" s="42"/>
      <c r="F40" s="42"/>
      <c r="G40" s="42"/>
      <c r="H40" s="36"/>
    </row>
    <row r="41" spans="2:8" ht="15">
      <c r="B41" s="42"/>
      <c r="C41" s="42"/>
      <c r="D41" s="42"/>
      <c r="E41" s="42"/>
      <c r="F41" s="42"/>
      <c r="G41" s="42"/>
      <c r="H41" s="36"/>
    </row>
    <row r="42" spans="2:8" ht="15">
      <c r="B42" s="42"/>
      <c r="C42" s="42"/>
      <c r="D42" s="42"/>
      <c r="E42" s="42"/>
      <c r="F42" s="42"/>
      <c r="G42" s="42"/>
      <c r="H42" s="36"/>
    </row>
    <row r="43" spans="2:8" ht="15">
      <c r="B43" s="42"/>
      <c r="C43" s="42"/>
      <c r="D43" s="42"/>
      <c r="E43" s="42"/>
      <c r="F43" s="42"/>
      <c r="G43" s="42"/>
      <c r="H43" s="36"/>
    </row>
    <row r="44" spans="2:8" ht="15">
      <c r="B44" s="42"/>
      <c r="C44" s="42"/>
      <c r="D44" s="42"/>
      <c r="E44" s="42"/>
      <c r="F44" s="42"/>
      <c r="G44" s="42"/>
      <c r="H44" s="36"/>
    </row>
    <row r="45" spans="2:8" ht="15">
      <c r="B45" s="42"/>
      <c r="C45" s="42"/>
      <c r="D45" s="42"/>
      <c r="E45" s="42"/>
      <c r="F45" s="42"/>
      <c r="G45" s="42"/>
      <c r="H45" s="36"/>
    </row>
    <row r="46" spans="2:8" ht="15">
      <c r="B46" s="42"/>
      <c r="C46" s="42"/>
      <c r="D46" s="42"/>
      <c r="E46" s="42"/>
      <c r="F46" s="42"/>
      <c r="G46" s="42"/>
      <c r="H46" s="36"/>
    </row>
    <row r="47" spans="2:8" ht="15">
      <c r="B47" s="42"/>
      <c r="C47" s="42"/>
      <c r="D47" s="42"/>
      <c r="E47" s="42"/>
      <c r="F47" s="42"/>
      <c r="G47" s="42"/>
      <c r="H47" s="36"/>
    </row>
  </sheetData>
  <mergeCells count="2">
    <mergeCell ref="B7:G7"/>
    <mergeCell ref="B5:G5"/>
  </mergeCells>
  <pageMargins left="0.39370078740157483" right="0.19685039370078741" top="0.19685039370078741" bottom="0.19685039370078741" header="0" footer="0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topLeftCell="A28" workbookViewId="0">
      <selection activeCell="K44" sqref="K44"/>
    </sheetView>
  </sheetViews>
  <sheetFormatPr baseColWidth="10" defaultColWidth="11.42578125" defaultRowHeight="12.75"/>
  <cols>
    <col min="1" max="1" width="9.85546875" customWidth="1"/>
    <col min="2" max="2" width="15.140625" style="1" customWidth="1"/>
    <col min="3" max="3" width="19.85546875" style="1" customWidth="1"/>
    <col min="4" max="4" width="18.7109375" style="1" customWidth="1"/>
    <col min="5" max="5" width="14.7109375" style="1" bestFit="1" customWidth="1"/>
    <col min="6" max="6" width="11.140625" style="1" customWidth="1"/>
    <col min="7" max="7" width="11.7109375" customWidth="1"/>
    <col min="8" max="8" width="1.42578125" customWidth="1"/>
    <col min="9" max="9" width="1.7109375" customWidth="1"/>
    <col min="10" max="10" width="3.5703125" customWidth="1"/>
    <col min="11" max="11" width="2.85546875" customWidth="1"/>
    <col min="12" max="12" width="12.28515625" bestFit="1" customWidth="1"/>
  </cols>
  <sheetData>
    <row r="1" spans="2:11" ht="18" customHeight="1"/>
    <row r="2" spans="2:11" ht="18" customHeight="1"/>
    <row r="3" spans="2:11" ht="18" customHeight="1"/>
    <row r="4" spans="2:11" ht="18" customHeight="1"/>
    <row r="5" spans="2:11" ht="21.75">
      <c r="B5" s="256" t="str">
        <f>Descripcion!A2</f>
        <v>DEPARTAMENTO DE ESTADÍSTICAS</v>
      </c>
      <c r="C5" s="256"/>
      <c r="D5" s="256"/>
      <c r="E5" s="256"/>
      <c r="F5" s="256"/>
      <c r="G5" s="135"/>
      <c r="H5" s="135"/>
    </row>
    <row r="7" spans="2:11" ht="12" customHeight="1">
      <c r="B7" s="73"/>
      <c r="C7" s="73"/>
      <c r="D7" s="73"/>
      <c r="E7" s="73"/>
      <c r="F7" s="73"/>
      <c r="G7" s="36"/>
      <c r="H7" s="36"/>
      <c r="I7" s="36"/>
      <c r="J7" s="36"/>
      <c r="K7" s="36"/>
    </row>
    <row r="8" spans="2:11" ht="12" customHeight="1">
      <c r="B8" s="73"/>
      <c r="C8" s="73"/>
      <c r="D8" s="73"/>
      <c r="E8" s="73"/>
      <c r="F8" s="73"/>
      <c r="G8" s="36"/>
      <c r="H8" s="36"/>
      <c r="I8" s="36"/>
      <c r="J8" s="36"/>
      <c r="K8" s="36"/>
    </row>
    <row r="9" spans="2:11" ht="43.5" customHeight="1" thickBot="1">
      <c r="B9" s="255" t="s">
        <v>52</v>
      </c>
      <c r="C9" s="255"/>
      <c r="D9" s="255"/>
      <c r="E9" s="255"/>
      <c r="F9" s="255"/>
      <c r="G9" s="41"/>
      <c r="H9" s="41"/>
      <c r="I9" s="41"/>
      <c r="J9" s="41"/>
      <c r="K9" s="36"/>
    </row>
    <row r="10" spans="2:11" ht="22.5" customHeight="1">
      <c r="B10" s="139" t="s">
        <v>54</v>
      </c>
      <c r="C10" s="140" t="s">
        <v>223</v>
      </c>
      <c r="D10" s="140" t="s">
        <v>224</v>
      </c>
      <c r="E10" s="140" t="s">
        <v>26</v>
      </c>
      <c r="F10" s="141" t="s">
        <v>0</v>
      </c>
      <c r="G10" s="36"/>
      <c r="H10" s="36"/>
      <c r="I10" s="36"/>
      <c r="J10" s="42"/>
      <c r="K10" s="36"/>
    </row>
    <row r="11" spans="2:11" s="1" customFormat="1" ht="20.100000000000001" customHeight="1">
      <c r="B11" s="75" t="s">
        <v>33</v>
      </c>
      <c r="C11" s="76">
        <v>3</v>
      </c>
      <c r="D11" s="76">
        <v>10</v>
      </c>
      <c r="E11" s="76">
        <v>0</v>
      </c>
      <c r="F11" s="77">
        <f>SUM(C11:E11)</f>
        <v>13</v>
      </c>
      <c r="G11" s="42"/>
      <c r="H11" s="42"/>
      <c r="I11" s="42"/>
      <c r="J11" s="42"/>
      <c r="K11" s="42"/>
    </row>
    <row r="12" spans="2:11" s="1" customFormat="1" ht="20.100000000000001" customHeight="1">
      <c r="B12" s="75" t="s">
        <v>34</v>
      </c>
      <c r="C12" s="76">
        <v>1</v>
      </c>
      <c r="D12" s="76">
        <v>10</v>
      </c>
      <c r="E12" s="76">
        <v>0</v>
      </c>
      <c r="F12" s="77">
        <f t="shared" ref="F12:F22" si="0">SUM(C12:E12)</f>
        <v>11</v>
      </c>
      <c r="G12" s="42"/>
      <c r="H12" s="42"/>
      <c r="I12" s="42"/>
      <c r="J12" s="42"/>
      <c r="K12" s="42"/>
    </row>
    <row r="13" spans="2:11" s="1" customFormat="1" ht="20.100000000000001" customHeight="1">
      <c r="B13" s="75" t="s">
        <v>35</v>
      </c>
      <c r="C13" s="76">
        <v>8</v>
      </c>
      <c r="D13" s="76">
        <v>3</v>
      </c>
      <c r="E13" s="76">
        <v>0</v>
      </c>
      <c r="F13" s="77">
        <f t="shared" si="0"/>
        <v>11</v>
      </c>
      <c r="G13" s="42"/>
      <c r="H13" s="42"/>
      <c r="I13" s="42"/>
      <c r="J13" s="42"/>
      <c r="K13" s="42"/>
    </row>
    <row r="14" spans="2:11" s="1" customFormat="1" ht="20.100000000000001" customHeight="1">
      <c r="B14" s="75" t="s">
        <v>36</v>
      </c>
      <c r="C14" s="76">
        <v>10</v>
      </c>
      <c r="D14" s="76">
        <v>11</v>
      </c>
      <c r="E14" s="76">
        <v>0</v>
      </c>
      <c r="F14" s="77">
        <f t="shared" si="0"/>
        <v>21</v>
      </c>
      <c r="G14" s="42"/>
      <c r="H14" s="42"/>
      <c r="I14" s="42"/>
      <c r="J14" s="42"/>
      <c r="K14" s="42"/>
    </row>
    <row r="15" spans="2:11" s="1" customFormat="1" ht="20.100000000000001" customHeight="1">
      <c r="B15" s="75" t="s">
        <v>37</v>
      </c>
      <c r="C15" s="76">
        <v>5</v>
      </c>
      <c r="D15" s="76">
        <v>10</v>
      </c>
      <c r="E15" s="76">
        <v>0</v>
      </c>
      <c r="F15" s="77">
        <f t="shared" si="0"/>
        <v>15</v>
      </c>
      <c r="G15" s="42"/>
      <c r="H15" s="42"/>
      <c r="I15" s="42"/>
      <c r="J15" s="42"/>
      <c r="K15" s="42"/>
    </row>
    <row r="16" spans="2:11" s="1" customFormat="1" ht="20.100000000000001" customHeight="1">
      <c r="B16" s="75" t="s">
        <v>38</v>
      </c>
      <c r="C16" s="76">
        <v>3</v>
      </c>
      <c r="D16" s="76">
        <v>10</v>
      </c>
      <c r="E16" s="76">
        <v>1</v>
      </c>
      <c r="F16" s="77">
        <f t="shared" si="0"/>
        <v>14</v>
      </c>
      <c r="G16" s="42"/>
      <c r="H16" s="42"/>
      <c r="I16" s="42"/>
      <c r="J16" s="42"/>
      <c r="K16" s="42"/>
    </row>
    <row r="17" spans="2:11" s="1" customFormat="1" ht="20.100000000000001" customHeight="1">
      <c r="B17" s="75" t="s">
        <v>39</v>
      </c>
      <c r="C17" s="76">
        <v>4</v>
      </c>
      <c r="D17" s="76">
        <v>10</v>
      </c>
      <c r="E17" s="76">
        <v>0</v>
      </c>
      <c r="F17" s="77">
        <f t="shared" si="0"/>
        <v>14</v>
      </c>
      <c r="G17" s="42"/>
      <c r="H17" s="42"/>
      <c r="I17" s="42"/>
      <c r="J17" s="42"/>
      <c r="K17" s="42"/>
    </row>
    <row r="18" spans="2:11" s="1" customFormat="1" ht="20.100000000000001" customHeight="1">
      <c r="B18" s="75" t="s">
        <v>40</v>
      </c>
      <c r="C18" s="76">
        <v>5</v>
      </c>
      <c r="D18" s="76">
        <v>10</v>
      </c>
      <c r="E18" s="76">
        <v>0</v>
      </c>
      <c r="F18" s="77">
        <f t="shared" si="0"/>
        <v>15</v>
      </c>
      <c r="G18" s="42"/>
      <c r="H18" s="42"/>
      <c r="I18" s="42"/>
      <c r="J18" s="42"/>
      <c r="K18" s="42"/>
    </row>
    <row r="19" spans="2:11" s="1" customFormat="1" ht="20.100000000000001" customHeight="1">
      <c r="B19" s="75" t="s">
        <v>41</v>
      </c>
      <c r="C19" s="76">
        <v>4</v>
      </c>
      <c r="D19" s="76">
        <v>5</v>
      </c>
      <c r="E19" s="76">
        <v>0</v>
      </c>
      <c r="F19" s="77">
        <f t="shared" si="0"/>
        <v>9</v>
      </c>
      <c r="G19" s="42"/>
      <c r="H19" s="42"/>
      <c r="I19" s="42"/>
      <c r="J19" s="42"/>
      <c r="K19" s="42"/>
    </row>
    <row r="20" spans="2:11" s="1" customFormat="1" ht="20.100000000000001" customHeight="1">
      <c r="B20" s="75" t="s">
        <v>42</v>
      </c>
      <c r="C20" s="76">
        <v>5</v>
      </c>
      <c r="D20" s="76">
        <v>9</v>
      </c>
      <c r="E20" s="76">
        <v>0</v>
      </c>
      <c r="F20" s="77">
        <f t="shared" si="0"/>
        <v>14</v>
      </c>
      <c r="G20" s="42"/>
      <c r="H20" s="42"/>
      <c r="I20" s="42"/>
      <c r="J20" s="42"/>
      <c r="K20" s="42"/>
    </row>
    <row r="21" spans="2:11" s="1" customFormat="1" ht="20.100000000000001" customHeight="1">
      <c r="B21" s="75" t="s">
        <v>43</v>
      </c>
      <c r="C21" s="78">
        <v>1</v>
      </c>
      <c r="D21" s="78">
        <v>10</v>
      </c>
      <c r="E21" s="78">
        <v>0</v>
      </c>
      <c r="F21" s="77">
        <f t="shared" si="0"/>
        <v>11</v>
      </c>
      <c r="G21" s="42"/>
      <c r="H21" s="42"/>
      <c r="I21" s="42"/>
      <c r="J21" s="42"/>
      <c r="K21" s="42"/>
    </row>
    <row r="22" spans="2:11" s="1" customFormat="1" ht="20.100000000000001" customHeight="1">
      <c r="B22" s="75" t="s">
        <v>44</v>
      </c>
      <c r="C22" s="78">
        <v>7</v>
      </c>
      <c r="D22" s="78">
        <v>10</v>
      </c>
      <c r="E22" s="78">
        <v>0</v>
      </c>
      <c r="F22" s="77">
        <f t="shared" si="0"/>
        <v>17</v>
      </c>
      <c r="G22" s="42"/>
      <c r="H22" s="42"/>
      <c r="I22" s="42"/>
      <c r="J22" s="42"/>
      <c r="K22" s="42"/>
    </row>
    <row r="23" spans="2:11" ht="24" customHeight="1" thickBot="1">
      <c r="B23" s="79" t="s">
        <v>0</v>
      </c>
      <c r="C23" s="80">
        <f>SUM(C11:C22)</f>
        <v>56</v>
      </c>
      <c r="D23" s="80">
        <f>SUM(D11:D22)</f>
        <v>108</v>
      </c>
      <c r="E23" s="80">
        <f>SUM(E11:E22)</f>
        <v>1</v>
      </c>
      <c r="F23" s="81">
        <f>SUM(F11:F22)</f>
        <v>165</v>
      </c>
      <c r="G23" s="36"/>
      <c r="H23" s="36"/>
      <c r="I23" s="36"/>
      <c r="J23" s="36"/>
      <c r="K23" s="36"/>
    </row>
    <row r="24" spans="2:11" ht="15.75">
      <c r="B24" s="179" t="s">
        <v>117</v>
      </c>
      <c r="C24" s="42"/>
      <c r="D24" s="42"/>
      <c r="E24" s="42"/>
      <c r="F24" s="42"/>
      <c r="G24" s="36"/>
      <c r="H24" s="36"/>
      <c r="I24" s="36"/>
      <c r="J24" s="36"/>
      <c r="K24" s="36"/>
    </row>
    <row r="25" spans="2:11" ht="15">
      <c r="B25" s="42"/>
      <c r="C25" s="42"/>
      <c r="D25" s="42"/>
      <c r="E25" s="42"/>
      <c r="F25" s="42"/>
      <c r="G25" s="36"/>
      <c r="H25" s="36"/>
      <c r="I25" s="36"/>
      <c r="J25" s="36"/>
      <c r="K25" s="36"/>
    </row>
    <row r="26" spans="2:11" ht="15">
      <c r="B26" s="42"/>
      <c r="C26" s="42"/>
      <c r="D26" s="42"/>
      <c r="E26" s="42"/>
      <c r="F26" s="42"/>
      <c r="G26" s="36"/>
      <c r="H26" s="36"/>
      <c r="I26" s="36"/>
      <c r="J26" s="36"/>
      <c r="K26" s="36"/>
    </row>
    <row r="27" spans="2:11" s="4" customFormat="1" ht="15">
      <c r="B27" s="82"/>
      <c r="C27" s="82"/>
      <c r="D27" s="82"/>
      <c r="E27" s="82"/>
      <c r="F27" s="82"/>
      <c r="G27" s="49"/>
      <c r="H27" s="49"/>
      <c r="I27" s="49"/>
      <c r="J27" s="49"/>
      <c r="K27" s="49"/>
    </row>
    <row r="28" spans="2:11" ht="15">
      <c r="B28" s="42"/>
      <c r="C28" s="42"/>
      <c r="D28" s="42"/>
      <c r="E28" s="42"/>
      <c r="F28" s="42"/>
      <c r="G28" s="36"/>
      <c r="H28" s="36"/>
      <c r="I28" s="36"/>
      <c r="J28" s="36"/>
      <c r="K28" s="36"/>
    </row>
    <row r="29" spans="2:11" ht="15">
      <c r="B29" s="42"/>
      <c r="C29" s="42"/>
      <c r="D29" s="42"/>
      <c r="E29" s="42"/>
      <c r="F29" s="42"/>
      <c r="G29" s="36"/>
      <c r="H29" s="36"/>
      <c r="I29" s="36"/>
      <c r="J29" s="36"/>
      <c r="K29" s="36"/>
    </row>
    <row r="30" spans="2:11" ht="15">
      <c r="B30" s="42"/>
      <c r="C30" s="42"/>
      <c r="D30" s="42"/>
      <c r="E30" s="42"/>
      <c r="F30" s="42"/>
      <c r="G30" s="36"/>
      <c r="H30" s="36"/>
      <c r="I30" s="36"/>
      <c r="J30" s="36"/>
      <c r="K30" s="36"/>
    </row>
    <row r="31" spans="2:11" ht="15">
      <c r="B31" s="42"/>
      <c r="C31" s="42"/>
      <c r="D31" s="42"/>
      <c r="E31" s="42"/>
      <c r="F31" s="42"/>
      <c r="G31" s="36"/>
      <c r="H31" s="36"/>
      <c r="I31" s="36"/>
      <c r="J31" s="36"/>
      <c r="K31" s="36"/>
    </row>
    <row r="32" spans="2:11" ht="15">
      <c r="B32" s="42"/>
      <c r="C32" s="42"/>
      <c r="D32" s="42"/>
      <c r="E32" s="42"/>
      <c r="F32" s="42"/>
      <c r="G32" s="36"/>
      <c r="H32" s="36"/>
      <c r="I32" s="36"/>
      <c r="J32" s="36"/>
      <c r="K32" s="36"/>
    </row>
    <row r="33" spans="2:11" ht="15">
      <c r="B33" s="42"/>
      <c r="C33" s="42"/>
      <c r="D33" s="42"/>
      <c r="E33" s="42"/>
      <c r="F33" s="42"/>
      <c r="G33" s="36"/>
      <c r="H33" s="36"/>
      <c r="I33" s="36"/>
      <c r="J33" s="36"/>
      <c r="K33" s="36"/>
    </row>
    <row r="34" spans="2:11" ht="15">
      <c r="B34" s="42"/>
      <c r="C34" s="42"/>
      <c r="D34" s="42"/>
      <c r="E34" s="42"/>
      <c r="F34" s="42"/>
      <c r="G34" s="36"/>
      <c r="H34" s="36"/>
      <c r="I34" s="36"/>
      <c r="J34" s="36"/>
      <c r="K34" s="36"/>
    </row>
    <row r="35" spans="2:11" ht="15">
      <c r="B35" s="42"/>
      <c r="C35" s="42"/>
      <c r="D35" s="42"/>
      <c r="E35" s="42"/>
      <c r="F35" s="42"/>
      <c r="G35" s="36"/>
      <c r="H35" s="36"/>
      <c r="I35" s="36"/>
      <c r="J35" s="36"/>
      <c r="K35" s="36"/>
    </row>
    <row r="36" spans="2:11" ht="15">
      <c r="B36" s="42"/>
      <c r="C36" s="42"/>
      <c r="D36" s="42"/>
      <c r="E36" s="42"/>
      <c r="F36" s="42"/>
      <c r="G36" s="36"/>
      <c r="H36" s="36"/>
      <c r="I36" s="36"/>
      <c r="J36" s="36"/>
      <c r="K36" s="36"/>
    </row>
    <row r="37" spans="2:11" ht="15">
      <c r="B37" s="42"/>
      <c r="C37" s="42"/>
      <c r="D37" s="42"/>
      <c r="E37" s="42"/>
      <c r="F37" s="42"/>
      <c r="G37" s="36"/>
      <c r="H37" s="36"/>
      <c r="I37" s="36"/>
      <c r="J37" s="36"/>
      <c r="K37" s="36"/>
    </row>
    <row r="38" spans="2:11" ht="15">
      <c r="B38" s="42"/>
      <c r="C38" s="42"/>
      <c r="D38" s="42"/>
      <c r="E38" s="42"/>
      <c r="F38" s="42"/>
      <c r="G38" s="36"/>
      <c r="H38" s="36"/>
      <c r="I38" s="36"/>
      <c r="J38" s="36"/>
      <c r="K38" s="36"/>
    </row>
    <row r="39" spans="2:11" ht="15">
      <c r="B39" s="42"/>
      <c r="C39" s="42"/>
      <c r="D39" s="42"/>
      <c r="E39" s="42"/>
      <c r="F39" s="42"/>
      <c r="G39" s="36"/>
      <c r="H39" s="36"/>
      <c r="I39" s="36"/>
      <c r="J39" s="36"/>
      <c r="K39" s="36"/>
    </row>
    <row r="40" spans="2:11" ht="15">
      <c r="B40" s="42"/>
      <c r="C40" s="42"/>
      <c r="D40" s="42"/>
      <c r="E40" s="42"/>
      <c r="F40" s="42"/>
      <c r="G40" s="36"/>
      <c r="H40" s="36"/>
      <c r="I40" s="36"/>
      <c r="J40" s="36"/>
      <c r="K40" s="36"/>
    </row>
    <row r="41" spans="2:11" ht="15">
      <c r="B41" s="42"/>
      <c r="C41" s="42"/>
      <c r="D41" s="42"/>
      <c r="E41" s="42"/>
      <c r="F41" s="42"/>
      <c r="G41" s="36"/>
      <c r="H41" s="36"/>
      <c r="I41" s="36"/>
      <c r="J41" s="36"/>
      <c r="K41" s="36"/>
    </row>
    <row r="42" spans="2:11" ht="15">
      <c r="B42" s="42"/>
      <c r="C42" s="42"/>
      <c r="D42" s="42"/>
      <c r="E42" s="42"/>
      <c r="F42" s="42"/>
      <c r="G42" s="36"/>
      <c r="H42" s="36"/>
      <c r="I42" s="36"/>
      <c r="J42" s="36"/>
      <c r="K42" s="36"/>
    </row>
    <row r="43" spans="2:11" ht="15">
      <c r="B43" s="42"/>
      <c r="C43" s="42"/>
      <c r="D43" s="42"/>
      <c r="E43" s="42"/>
      <c r="F43" s="42"/>
      <c r="G43" s="36"/>
      <c r="H43" s="36"/>
      <c r="I43" s="36"/>
      <c r="J43" s="36"/>
      <c r="K43" s="36"/>
    </row>
    <row r="44" spans="2:11" ht="15">
      <c r="B44" s="42"/>
      <c r="C44" s="42"/>
      <c r="D44" s="42"/>
      <c r="E44" s="42"/>
      <c r="F44" s="42"/>
      <c r="G44" s="36"/>
      <c r="H44" s="36"/>
      <c r="I44" s="36"/>
      <c r="J44" s="36"/>
      <c r="K44" s="36"/>
    </row>
    <row r="45" spans="2:11" ht="15">
      <c r="B45" s="42"/>
      <c r="C45" s="42"/>
      <c r="D45" s="42"/>
      <c r="E45" s="42"/>
      <c r="F45" s="42"/>
      <c r="G45" s="36"/>
      <c r="H45" s="36"/>
      <c r="I45" s="36"/>
      <c r="J45" s="36"/>
      <c r="K45" s="36"/>
    </row>
    <row r="46" spans="2:11" ht="15">
      <c r="B46" s="42"/>
      <c r="C46" s="42"/>
      <c r="D46" s="42"/>
      <c r="E46" s="42"/>
      <c r="F46" s="42"/>
      <c r="G46" s="36"/>
      <c r="H46" s="36"/>
      <c r="I46" s="36"/>
      <c r="J46" s="36"/>
      <c r="K46" s="36"/>
    </row>
    <row r="47" spans="2:11" ht="15">
      <c r="B47" s="42"/>
      <c r="C47" s="42"/>
      <c r="D47" s="42"/>
      <c r="E47" s="42"/>
      <c r="F47" s="42"/>
      <c r="G47" s="36"/>
      <c r="H47" s="36"/>
      <c r="I47" s="36"/>
      <c r="J47" s="36"/>
      <c r="K47" s="36"/>
    </row>
    <row r="48" spans="2:11" ht="15">
      <c r="B48" s="42"/>
      <c r="C48" s="42"/>
      <c r="D48" s="42"/>
      <c r="E48" s="42"/>
      <c r="F48" s="42"/>
      <c r="G48" s="36"/>
      <c r="H48" s="36"/>
      <c r="I48" s="36"/>
      <c r="J48" s="36"/>
      <c r="K48" s="36"/>
    </row>
    <row r="49" spans="2:11" ht="15">
      <c r="B49" s="42"/>
      <c r="C49" s="42"/>
      <c r="D49" s="42"/>
      <c r="E49" s="42"/>
      <c r="F49" s="42"/>
      <c r="G49" s="36"/>
      <c r="H49" s="36"/>
      <c r="I49" s="36"/>
      <c r="J49" s="36"/>
      <c r="K49" s="36"/>
    </row>
    <row r="50" spans="2:11" ht="15">
      <c r="B50" s="42"/>
      <c r="C50" s="42"/>
      <c r="D50" s="42"/>
      <c r="E50" s="42"/>
      <c r="F50" s="42"/>
      <c r="G50" s="36"/>
      <c r="H50" s="36"/>
      <c r="I50" s="36"/>
      <c r="J50" s="36"/>
      <c r="K50" s="36"/>
    </row>
    <row r="51" spans="2:11" ht="15">
      <c r="B51" s="42"/>
      <c r="C51" s="42"/>
      <c r="D51" s="42"/>
      <c r="E51" s="42"/>
      <c r="F51" s="42"/>
      <c r="G51" s="36"/>
      <c r="H51" s="36"/>
      <c r="I51" s="36"/>
      <c r="J51" s="36"/>
      <c r="K51" s="36"/>
    </row>
    <row r="52" spans="2:11" ht="15">
      <c r="B52" s="42"/>
      <c r="C52" s="42"/>
      <c r="D52" s="42"/>
      <c r="E52" s="42"/>
      <c r="F52" s="42"/>
      <c r="G52" s="36"/>
      <c r="H52" s="36"/>
      <c r="I52" s="36"/>
      <c r="J52" s="36"/>
      <c r="K52" s="36"/>
    </row>
    <row r="53" spans="2:11" ht="15">
      <c r="B53" s="42"/>
      <c r="C53" s="42"/>
      <c r="D53" s="42"/>
      <c r="E53" s="42"/>
      <c r="F53" s="42"/>
      <c r="G53" s="36"/>
      <c r="H53" s="36"/>
      <c r="I53" s="36"/>
      <c r="J53" s="36"/>
      <c r="K53" s="36"/>
    </row>
    <row r="54" spans="2:11" ht="15">
      <c r="B54" s="42"/>
      <c r="C54" s="42"/>
      <c r="D54" s="42"/>
      <c r="E54" s="42"/>
      <c r="F54" s="42"/>
      <c r="G54" s="36"/>
      <c r="H54" s="36"/>
      <c r="I54" s="36"/>
      <c r="J54" s="36"/>
      <c r="K54" s="36"/>
    </row>
    <row r="55" spans="2:11" ht="15">
      <c r="B55" s="42"/>
      <c r="C55" s="42"/>
      <c r="D55" s="42"/>
      <c r="E55" s="42"/>
      <c r="F55" s="42"/>
      <c r="G55" s="36"/>
      <c r="H55" s="36"/>
      <c r="I55" s="36"/>
      <c r="J55" s="36"/>
      <c r="K55" s="36"/>
    </row>
    <row r="56" spans="2:11" ht="15">
      <c r="B56" s="42"/>
      <c r="C56" s="42"/>
      <c r="D56" s="42"/>
      <c r="E56" s="42"/>
      <c r="F56" s="42"/>
      <c r="G56" s="36"/>
      <c r="H56" s="36"/>
      <c r="I56" s="36"/>
      <c r="J56" s="36"/>
      <c r="K56" s="36"/>
    </row>
    <row r="57" spans="2:11" ht="15">
      <c r="B57" s="42"/>
      <c r="C57" s="42"/>
      <c r="D57" s="42"/>
      <c r="E57" s="42"/>
      <c r="F57" s="42"/>
      <c r="G57" s="36"/>
      <c r="H57" s="36"/>
      <c r="I57" s="36"/>
      <c r="J57" s="36"/>
      <c r="K57" s="36"/>
    </row>
    <row r="58" spans="2:11" ht="15">
      <c r="B58" s="42"/>
      <c r="C58" s="42"/>
      <c r="D58" s="42"/>
      <c r="E58" s="42"/>
      <c r="F58" s="42"/>
      <c r="G58" s="36"/>
      <c r="H58" s="36"/>
      <c r="I58" s="36"/>
      <c r="J58" s="36"/>
      <c r="K58" s="36"/>
    </row>
    <row r="59" spans="2:11" ht="15">
      <c r="B59" s="42"/>
      <c r="C59" s="42"/>
      <c r="D59" s="42"/>
      <c r="E59" s="42"/>
      <c r="F59" s="42"/>
      <c r="G59" s="36"/>
      <c r="H59" s="36"/>
      <c r="I59" s="36"/>
      <c r="J59" s="36"/>
      <c r="K59" s="36"/>
    </row>
    <row r="60" spans="2:11" ht="15">
      <c r="B60" s="42"/>
      <c r="C60" s="42"/>
      <c r="D60" s="42"/>
      <c r="E60" s="42"/>
      <c r="F60" s="42"/>
      <c r="G60" s="36"/>
      <c r="H60" s="36"/>
      <c r="I60" s="36"/>
      <c r="J60" s="36"/>
      <c r="K60" s="36"/>
    </row>
    <row r="61" spans="2:11" ht="15">
      <c r="B61" s="42"/>
      <c r="C61" s="42"/>
      <c r="D61" s="42"/>
      <c r="E61" s="42"/>
      <c r="F61" s="42"/>
      <c r="G61" s="36"/>
      <c r="H61" s="36"/>
      <c r="I61" s="36"/>
      <c r="J61" s="36"/>
      <c r="K61" s="36"/>
    </row>
    <row r="62" spans="2:11" ht="15">
      <c r="B62" s="42"/>
      <c r="C62" s="42"/>
      <c r="D62" s="42"/>
      <c r="E62" s="42"/>
      <c r="F62" s="42"/>
      <c r="G62" s="36"/>
      <c r="H62" s="36"/>
      <c r="I62" s="36"/>
      <c r="J62" s="36"/>
      <c r="K62" s="36"/>
    </row>
    <row r="63" spans="2:11" ht="15">
      <c r="B63" s="42"/>
      <c r="C63" s="42"/>
      <c r="D63" s="42"/>
      <c r="E63" s="42"/>
      <c r="F63" s="42"/>
      <c r="G63" s="36"/>
      <c r="H63" s="36"/>
      <c r="I63" s="36"/>
      <c r="J63" s="36"/>
      <c r="K63" s="36"/>
    </row>
    <row r="64" spans="2:11" ht="15">
      <c r="B64" s="42"/>
      <c r="C64" s="42"/>
      <c r="D64" s="42"/>
      <c r="E64" s="42"/>
      <c r="F64" s="42"/>
      <c r="G64" s="36"/>
      <c r="H64" s="36"/>
      <c r="I64" s="36"/>
      <c r="J64" s="36"/>
      <c r="K64" s="36"/>
    </row>
    <row r="65" spans="2:11" ht="15">
      <c r="B65" s="42"/>
      <c r="C65" s="42"/>
      <c r="D65" s="42"/>
      <c r="E65" s="42"/>
      <c r="F65" s="42"/>
      <c r="G65" s="36"/>
      <c r="H65" s="36"/>
      <c r="I65" s="36"/>
      <c r="J65" s="36"/>
      <c r="K65" s="36"/>
    </row>
  </sheetData>
  <mergeCells count="2">
    <mergeCell ref="B9:F9"/>
    <mergeCell ref="B5:F5"/>
  </mergeCells>
  <pageMargins left="0.39370078740157483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opLeftCell="A28" zoomScaleNormal="100" workbookViewId="0">
      <selection activeCell="K36" sqref="K36"/>
    </sheetView>
  </sheetViews>
  <sheetFormatPr baseColWidth="10" defaultColWidth="11.42578125" defaultRowHeight="12.75"/>
  <cols>
    <col min="1" max="1" width="1.7109375" customWidth="1"/>
    <col min="2" max="2" width="12.5703125" style="28" customWidth="1"/>
    <col min="3" max="3" width="11.140625" style="1" bestFit="1" customWidth="1"/>
    <col min="4" max="6" width="12.28515625" style="1" bestFit="1" customWidth="1"/>
    <col min="7" max="7" width="9.85546875" style="1" bestFit="1" customWidth="1"/>
    <col min="8" max="8" width="14.7109375" style="1" customWidth="1"/>
    <col min="9" max="9" width="11.140625" style="1" customWidth="1"/>
    <col min="10" max="10" width="1.7109375" customWidth="1"/>
  </cols>
  <sheetData>
    <row r="1" spans="1:10" ht="18" customHeight="1"/>
    <row r="2" spans="1:10" ht="18" customHeight="1"/>
    <row r="3" spans="1:10" ht="18" customHeight="1"/>
    <row r="4" spans="1:10" ht="18" customHeight="1">
      <c r="A4" s="37"/>
      <c r="B4" s="260"/>
      <c r="C4" s="260"/>
      <c r="D4" s="260"/>
      <c r="E4" s="260"/>
      <c r="F4" s="260"/>
      <c r="G4" s="260"/>
      <c r="H4" s="260"/>
      <c r="I4" s="260"/>
      <c r="J4" s="37"/>
    </row>
    <row r="5" spans="1:10" ht="17.100000000000001" customHeight="1">
      <c r="A5" s="39"/>
      <c r="B5" s="259" t="str">
        <f>Descripcion!A2</f>
        <v>DEPARTAMENTO DE ESTADÍSTICAS</v>
      </c>
      <c r="C5" s="259"/>
      <c r="D5" s="259"/>
      <c r="E5" s="259"/>
      <c r="F5" s="259"/>
      <c r="G5" s="259"/>
      <c r="H5" s="259"/>
      <c r="I5" s="259"/>
      <c r="J5" s="39"/>
    </row>
    <row r="6" spans="1:10" ht="17.25">
      <c r="A6" s="36"/>
      <c r="B6" s="136"/>
      <c r="C6" s="136"/>
      <c r="D6" s="136"/>
      <c r="E6" s="136"/>
      <c r="F6" s="136"/>
      <c r="G6" s="121"/>
      <c r="H6" s="121"/>
      <c r="I6" s="121"/>
      <c r="J6" s="36"/>
    </row>
    <row r="7" spans="1:10" ht="17.25">
      <c r="A7" s="36"/>
      <c r="B7" s="168"/>
      <c r="C7" s="168"/>
      <c r="D7" s="168"/>
      <c r="E7" s="168"/>
      <c r="F7" s="168"/>
      <c r="G7" s="169"/>
      <c r="H7" s="169"/>
      <c r="I7" s="169"/>
      <c r="J7" s="36"/>
    </row>
    <row r="8" spans="1:10" s="4" customFormat="1" ht="42" customHeight="1" thickBot="1">
      <c r="A8" s="49"/>
      <c r="B8" s="255" t="s">
        <v>226</v>
      </c>
      <c r="C8" s="255"/>
      <c r="D8" s="255"/>
      <c r="E8" s="255"/>
      <c r="F8" s="255"/>
      <c r="G8" s="255"/>
      <c r="H8" s="255"/>
      <c r="I8" s="255"/>
      <c r="J8" s="41"/>
    </row>
    <row r="9" spans="1:10" ht="21" customHeight="1">
      <c r="A9" s="36"/>
      <c r="B9" s="139" t="s">
        <v>54</v>
      </c>
      <c r="C9" s="140" t="s">
        <v>21</v>
      </c>
      <c r="D9" s="140" t="s">
        <v>22</v>
      </c>
      <c r="E9" s="140" t="s">
        <v>23</v>
      </c>
      <c r="F9" s="140" t="s">
        <v>24</v>
      </c>
      <c r="G9" s="140" t="s">
        <v>25</v>
      </c>
      <c r="H9" s="140" t="s">
        <v>26</v>
      </c>
      <c r="I9" s="141" t="s">
        <v>0</v>
      </c>
      <c r="J9" s="36"/>
    </row>
    <row r="10" spans="1:10" s="1" customFormat="1" ht="15.95" customHeight="1">
      <c r="A10" s="36"/>
      <c r="B10" s="75" t="s">
        <v>33</v>
      </c>
      <c r="C10" s="76">
        <v>2</v>
      </c>
      <c r="D10" s="76">
        <v>5</v>
      </c>
      <c r="E10" s="76">
        <v>4</v>
      </c>
      <c r="F10" s="76">
        <v>1</v>
      </c>
      <c r="G10" s="76">
        <v>0</v>
      </c>
      <c r="H10" s="76">
        <v>1</v>
      </c>
      <c r="I10" s="77">
        <f>SUM(C10:H10)</f>
        <v>13</v>
      </c>
      <c r="J10" s="42"/>
    </row>
    <row r="11" spans="1:10" s="1" customFormat="1" ht="15.95" customHeight="1">
      <c r="A11" s="36"/>
      <c r="B11" s="75" t="s">
        <v>34</v>
      </c>
      <c r="C11" s="76">
        <v>0</v>
      </c>
      <c r="D11" s="76">
        <v>4</v>
      </c>
      <c r="E11" s="76">
        <v>4</v>
      </c>
      <c r="F11" s="76">
        <v>1</v>
      </c>
      <c r="G11" s="76">
        <v>1</v>
      </c>
      <c r="H11" s="76">
        <v>1</v>
      </c>
      <c r="I11" s="77">
        <f t="shared" ref="I11:I19" si="0">SUM(C11:H11)</f>
        <v>11</v>
      </c>
      <c r="J11" s="42"/>
    </row>
    <row r="12" spans="1:10" s="1" customFormat="1" ht="15.95" customHeight="1">
      <c r="A12" s="36"/>
      <c r="B12" s="75" t="s">
        <v>35</v>
      </c>
      <c r="C12" s="76">
        <v>1</v>
      </c>
      <c r="D12" s="76">
        <v>7</v>
      </c>
      <c r="E12" s="76">
        <v>0</v>
      </c>
      <c r="F12" s="76">
        <v>2</v>
      </c>
      <c r="G12" s="76">
        <v>1</v>
      </c>
      <c r="H12" s="76">
        <v>0</v>
      </c>
      <c r="I12" s="77">
        <f t="shared" si="0"/>
        <v>11</v>
      </c>
      <c r="J12" s="42"/>
    </row>
    <row r="13" spans="1:10" s="1" customFormat="1" ht="15.95" customHeight="1">
      <c r="A13" s="36"/>
      <c r="B13" s="75" t="s">
        <v>36</v>
      </c>
      <c r="C13" s="76">
        <v>3</v>
      </c>
      <c r="D13" s="76">
        <v>9</v>
      </c>
      <c r="E13" s="76">
        <v>3</v>
      </c>
      <c r="F13" s="76">
        <v>2</v>
      </c>
      <c r="G13" s="76">
        <v>3</v>
      </c>
      <c r="H13" s="76">
        <v>1</v>
      </c>
      <c r="I13" s="77">
        <f t="shared" si="0"/>
        <v>21</v>
      </c>
      <c r="J13" s="42"/>
    </row>
    <row r="14" spans="1:10" s="1" customFormat="1" ht="15.95" customHeight="1">
      <c r="A14" s="36"/>
      <c r="B14" s="75" t="s">
        <v>37</v>
      </c>
      <c r="C14" s="76">
        <v>1</v>
      </c>
      <c r="D14" s="76">
        <v>7</v>
      </c>
      <c r="E14" s="76">
        <v>5</v>
      </c>
      <c r="F14" s="76">
        <v>2</v>
      </c>
      <c r="G14" s="76">
        <v>0</v>
      </c>
      <c r="H14" s="76">
        <v>0</v>
      </c>
      <c r="I14" s="77">
        <f t="shared" si="0"/>
        <v>15</v>
      </c>
      <c r="J14" s="42"/>
    </row>
    <row r="15" spans="1:10" s="1" customFormat="1" ht="15.95" customHeight="1">
      <c r="A15" s="36"/>
      <c r="B15" s="75" t="s">
        <v>38</v>
      </c>
      <c r="C15" s="76">
        <v>0</v>
      </c>
      <c r="D15" s="76">
        <v>6</v>
      </c>
      <c r="E15" s="76">
        <v>6</v>
      </c>
      <c r="F15" s="76">
        <v>1</v>
      </c>
      <c r="G15" s="76">
        <v>0</v>
      </c>
      <c r="H15" s="76">
        <v>1</v>
      </c>
      <c r="I15" s="77">
        <f t="shared" si="0"/>
        <v>14</v>
      </c>
      <c r="J15" s="42"/>
    </row>
    <row r="16" spans="1:10" s="1" customFormat="1" ht="15.95" customHeight="1">
      <c r="A16" s="36"/>
      <c r="B16" s="75" t="s">
        <v>39</v>
      </c>
      <c r="C16" s="76">
        <v>2</v>
      </c>
      <c r="D16" s="76">
        <v>7</v>
      </c>
      <c r="E16" s="76">
        <v>3</v>
      </c>
      <c r="F16" s="76">
        <v>1</v>
      </c>
      <c r="G16" s="76">
        <v>0</v>
      </c>
      <c r="H16" s="76">
        <v>1</v>
      </c>
      <c r="I16" s="77">
        <f t="shared" si="0"/>
        <v>14</v>
      </c>
      <c r="J16" s="42"/>
    </row>
    <row r="17" spans="1:10" s="1" customFormat="1" ht="15.95" customHeight="1">
      <c r="A17" s="36"/>
      <c r="B17" s="75" t="s">
        <v>40</v>
      </c>
      <c r="C17" s="76">
        <v>2</v>
      </c>
      <c r="D17" s="76">
        <v>6</v>
      </c>
      <c r="E17" s="76">
        <v>4</v>
      </c>
      <c r="F17" s="76">
        <v>1</v>
      </c>
      <c r="G17" s="76">
        <v>2</v>
      </c>
      <c r="H17" s="76">
        <v>0</v>
      </c>
      <c r="I17" s="77">
        <f t="shared" si="0"/>
        <v>15</v>
      </c>
      <c r="J17" s="42"/>
    </row>
    <row r="18" spans="1:10" s="1" customFormat="1" ht="15.95" customHeight="1">
      <c r="A18" s="36"/>
      <c r="B18" s="75" t="s">
        <v>41</v>
      </c>
      <c r="C18" s="76">
        <v>1</v>
      </c>
      <c r="D18" s="76">
        <v>4</v>
      </c>
      <c r="E18" s="76">
        <v>1</v>
      </c>
      <c r="F18" s="76">
        <v>0</v>
      </c>
      <c r="G18" s="76">
        <v>1</v>
      </c>
      <c r="H18" s="76">
        <v>2</v>
      </c>
      <c r="I18" s="77">
        <f t="shared" si="0"/>
        <v>9</v>
      </c>
      <c r="J18" s="42"/>
    </row>
    <row r="19" spans="1:10" s="1" customFormat="1" ht="15.95" customHeight="1">
      <c r="A19" s="36"/>
      <c r="B19" s="75" t="s">
        <v>42</v>
      </c>
      <c r="C19" s="76">
        <v>3</v>
      </c>
      <c r="D19" s="76">
        <v>4</v>
      </c>
      <c r="E19" s="76">
        <v>2</v>
      </c>
      <c r="F19" s="76">
        <v>2</v>
      </c>
      <c r="G19" s="76">
        <v>1</v>
      </c>
      <c r="H19" s="76">
        <v>2</v>
      </c>
      <c r="I19" s="77">
        <f t="shared" si="0"/>
        <v>14</v>
      </c>
      <c r="J19" s="42"/>
    </row>
    <row r="20" spans="1:10" s="1" customFormat="1" ht="15.95" customHeight="1">
      <c r="A20" s="36"/>
      <c r="B20" s="75" t="s">
        <v>43</v>
      </c>
      <c r="C20" s="76">
        <v>0</v>
      </c>
      <c r="D20" s="76">
        <v>1</v>
      </c>
      <c r="E20" s="76">
        <v>0</v>
      </c>
      <c r="F20" s="76">
        <v>10</v>
      </c>
      <c r="G20" s="76">
        <v>0</v>
      </c>
      <c r="H20" s="76">
        <v>0</v>
      </c>
      <c r="I20" s="77">
        <f>SUM(C20:H20)</f>
        <v>11</v>
      </c>
      <c r="J20" s="42"/>
    </row>
    <row r="21" spans="1:10" s="1" customFormat="1" ht="15.95" customHeight="1">
      <c r="A21" s="36"/>
      <c r="B21" s="75" t="s">
        <v>44</v>
      </c>
      <c r="C21" s="76">
        <v>0</v>
      </c>
      <c r="D21" s="76">
        <v>0</v>
      </c>
      <c r="E21" s="76">
        <v>0</v>
      </c>
      <c r="F21" s="76">
        <v>17</v>
      </c>
      <c r="G21" s="76">
        <v>0</v>
      </c>
      <c r="H21" s="76">
        <v>0</v>
      </c>
      <c r="I21" s="77">
        <f>SUM(C21:H21)</f>
        <v>17</v>
      </c>
      <c r="J21" s="42"/>
    </row>
    <row r="22" spans="1:10" ht="24" customHeight="1" thickBot="1">
      <c r="A22" s="36"/>
      <c r="B22" s="195" t="s">
        <v>0</v>
      </c>
      <c r="C22" s="80">
        <f>SUM(C10:C21)</f>
        <v>15</v>
      </c>
      <c r="D22" s="80">
        <f>SUM(D10:D21)</f>
        <v>60</v>
      </c>
      <c r="E22" s="80">
        <f t="shared" ref="E22:I22" si="1">SUM(E10:E21)</f>
        <v>32</v>
      </c>
      <c r="F22" s="80">
        <f t="shared" si="1"/>
        <v>40</v>
      </c>
      <c r="G22" s="80">
        <f t="shared" si="1"/>
        <v>9</v>
      </c>
      <c r="H22" s="80">
        <f t="shared" si="1"/>
        <v>9</v>
      </c>
      <c r="I22" s="81">
        <f t="shared" si="1"/>
        <v>165</v>
      </c>
      <c r="J22" s="36"/>
    </row>
    <row r="23" spans="1:10" ht="15.75">
      <c r="A23" s="36"/>
      <c r="B23" s="179" t="s">
        <v>117</v>
      </c>
      <c r="C23" s="42"/>
      <c r="D23" s="42"/>
      <c r="E23" s="42"/>
      <c r="F23" s="42"/>
      <c r="G23" s="42"/>
      <c r="H23" s="42"/>
      <c r="I23" s="42"/>
      <c r="J23" s="36"/>
    </row>
    <row r="24" spans="1:10" ht="15">
      <c r="A24" s="36"/>
      <c r="B24" s="82"/>
      <c r="C24" s="42"/>
      <c r="D24" s="42"/>
      <c r="E24" s="42"/>
      <c r="F24" s="42"/>
      <c r="G24" s="42"/>
      <c r="H24" s="42"/>
      <c r="I24" s="42"/>
      <c r="J24" s="36"/>
    </row>
    <row r="25" spans="1:10" ht="15">
      <c r="A25" s="36"/>
      <c r="B25" s="82"/>
      <c r="C25" s="42"/>
      <c r="D25" s="42"/>
      <c r="E25" s="42"/>
      <c r="F25" s="42"/>
      <c r="G25" s="42"/>
      <c r="H25" s="42"/>
      <c r="I25" s="42"/>
      <c r="J25" s="36"/>
    </row>
    <row r="26" spans="1:10" ht="15">
      <c r="A26" s="36"/>
      <c r="B26" s="82"/>
      <c r="C26" s="42"/>
      <c r="D26" s="42"/>
      <c r="E26" s="42"/>
      <c r="F26" s="42"/>
      <c r="G26" s="42"/>
      <c r="H26" s="42"/>
      <c r="I26" s="42"/>
      <c r="J26" s="36"/>
    </row>
    <row r="27" spans="1:10" ht="15">
      <c r="A27" s="36"/>
      <c r="B27" s="82"/>
      <c r="C27" s="42"/>
      <c r="D27" s="42"/>
      <c r="E27" s="42"/>
      <c r="F27" s="42"/>
      <c r="G27" s="42"/>
      <c r="H27" s="42"/>
      <c r="I27" s="42"/>
      <c r="J27" s="36"/>
    </row>
    <row r="28" spans="1:10" ht="15">
      <c r="A28" s="36"/>
      <c r="B28" s="82"/>
      <c r="C28" s="42"/>
      <c r="D28" s="42"/>
      <c r="E28" s="42"/>
      <c r="F28" s="42"/>
      <c r="G28" s="42"/>
      <c r="H28" s="42"/>
      <c r="I28" s="42"/>
      <c r="J28" s="36"/>
    </row>
    <row r="29" spans="1:10" ht="15">
      <c r="A29" s="36"/>
      <c r="B29" s="82"/>
      <c r="C29" s="42"/>
      <c r="D29" s="42"/>
      <c r="E29" s="42"/>
      <c r="F29" s="42"/>
      <c r="G29" s="42"/>
      <c r="H29" s="42"/>
      <c r="I29" s="42"/>
      <c r="J29" s="36"/>
    </row>
    <row r="30" spans="1:10" ht="15">
      <c r="A30" s="36"/>
      <c r="B30" s="82"/>
      <c r="C30" s="42"/>
      <c r="D30" s="42"/>
      <c r="E30" s="42"/>
      <c r="F30" s="42"/>
      <c r="G30" s="42"/>
      <c r="H30" s="42"/>
      <c r="I30" s="42"/>
      <c r="J30" s="36"/>
    </row>
    <row r="31" spans="1:10" ht="15">
      <c r="A31" s="36"/>
      <c r="B31" s="82"/>
      <c r="C31" s="42"/>
      <c r="D31" s="42"/>
      <c r="E31" s="42"/>
      <c r="F31" s="42"/>
      <c r="G31" s="42"/>
      <c r="H31" s="42"/>
      <c r="I31" s="42"/>
      <c r="J31" s="36"/>
    </row>
    <row r="32" spans="1:10" ht="15">
      <c r="A32" s="36"/>
      <c r="B32" s="82"/>
      <c r="C32" s="42"/>
      <c r="D32" s="42"/>
      <c r="E32" s="42"/>
      <c r="F32" s="42"/>
      <c r="G32" s="42"/>
      <c r="H32" s="42"/>
      <c r="I32" s="42"/>
      <c r="J32" s="36"/>
    </row>
    <row r="33" spans="1:10" ht="15">
      <c r="A33" s="36"/>
      <c r="B33" s="82"/>
      <c r="C33" s="42"/>
      <c r="D33" s="42"/>
      <c r="E33" s="42"/>
      <c r="F33" s="42"/>
      <c r="G33" s="42"/>
      <c r="H33" s="42"/>
      <c r="I33" s="42"/>
      <c r="J33" s="36"/>
    </row>
    <row r="34" spans="1:10" ht="15">
      <c r="A34" s="36"/>
      <c r="B34" s="82"/>
      <c r="C34" s="42"/>
      <c r="D34" s="42"/>
      <c r="E34" s="42"/>
      <c r="F34" s="42"/>
      <c r="G34" s="42"/>
      <c r="H34" s="42"/>
      <c r="I34" s="42"/>
      <c r="J34" s="36"/>
    </row>
    <row r="35" spans="1:10" ht="15">
      <c r="A35" s="36"/>
      <c r="B35" s="82"/>
      <c r="C35" s="42"/>
      <c r="D35" s="42"/>
      <c r="E35" s="42"/>
      <c r="F35" s="42"/>
      <c r="G35" s="42"/>
      <c r="H35" s="42"/>
      <c r="I35" s="42"/>
      <c r="J35" s="36"/>
    </row>
    <row r="36" spans="1:10" ht="15">
      <c r="A36" s="36"/>
      <c r="B36" s="82"/>
      <c r="C36" s="42"/>
      <c r="D36" s="42"/>
      <c r="E36" s="42"/>
      <c r="F36" s="42"/>
      <c r="G36" s="42"/>
      <c r="H36" s="42"/>
      <c r="I36" s="42"/>
      <c r="J36" s="36"/>
    </row>
    <row r="37" spans="1:10" ht="15">
      <c r="A37" s="36"/>
      <c r="B37" s="82"/>
      <c r="C37" s="42"/>
      <c r="D37" s="42"/>
      <c r="E37" s="42"/>
      <c r="F37" s="42"/>
      <c r="G37" s="42"/>
      <c r="H37" s="42"/>
      <c r="I37" s="42"/>
      <c r="J37" s="36"/>
    </row>
    <row r="38" spans="1:10" ht="15">
      <c r="A38" s="36"/>
      <c r="B38" s="82"/>
      <c r="C38" s="42"/>
      <c r="D38" s="42"/>
      <c r="E38" s="42"/>
      <c r="F38" s="42"/>
      <c r="G38" s="42"/>
      <c r="H38" s="42"/>
      <c r="I38" s="42"/>
      <c r="J38" s="36"/>
    </row>
    <row r="39" spans="1:10" ht="15">
      <c r="A39" s="36"/>
      <c r="B39" s="82"/>
      <c r="C39" s="42"/>
      <c r="D39" s="42"/>
      <c r="E39" s="42"/>
      <c r="F39" s="42"/>
      <c r="G39" s="42"/>
      <c r="H39" s="42"/>
      <c r="I39" s="42"/>
      <c r="J39" s="36"/>
    </row>
    <row r="40" spans="1:10" ht="15">
      <c r="A40" s="36"/>
      <c r="B40" s="82"/>
      <c r="C40" s="42"/>
      <c r="D40" s="42"/>
      <c r="E40" s="42"/>
      <c r="F40" s="42"/>
      <c r="G40" s="42"/>
      <c r="H40" s="42"/>
      <c r="I40" s="42"/>
      <c r="J40" s="36"/>
    </row>
    <row r="41" spans="1:10" ht="15">
      <c r="A41" s="36"/>
      <c r="B41" s="82"/>
      <c r="C41" s="42"/>
      <c r="D41" s="42"/>
      <c r="E41" s="42"/>
      <c r="F41" s="42"/>
      <c r="G41" s="42"/>
      <c r="H41" s="42"/>
      <c r="I41" s="42"/>
      <c r="J41" s="36"/>
    </row>
    <row r="42" spans="1:10" ht="15">
      <c r="A42" s="36"/>
      <c r="B42" s="82"/>
      <c r="C42" s="42"/>
      <c r="D42" s="42"/>
      <c r="E42" s="42"/>
      <c r="F42" s="42"/>
      <c r="G42" s="42"/>
      <c r="H42" s="42"/>
      <c r="I42" s="42"/>
      <c r="J42" s="36"/>
    </row>
    <row r="43" spans="1:10" ht="15">
      <c r="A43" s="36"/>
      <c r="B43" s="82"/>
      <c r="C43" s="42"/>
      <c r="D43" s="42"/>
      <c r="E43" s="42"/>
      <c r="F43" s="42"/>
      <c r="G43" s="42"/>
      <c r="H43" s="42"/>
      <c r="I43" s="42"/>
      <c r="J43" s="36"/>
    </row>
    <row r="44" spans="1:10" ht="15">
      <c r="A44" s="36"/>
      <c r="B44" s="82"/>
      <c r="C44" s="42"/>
      <c r="D44" s="42"/>
      <c r="E44" s="42"/>
      <c r="F44" s="42"/>
      <c r="G44" s="42"/>
      <c r="H44" s="42"/>
      <c r="I44" s="42"/>
      <c r="J44" s="36"/>
    </row>
    <row r="45" spans="1:10" ht="15">
      <c r="A45" s="36"/>
      <c r="B45" s="82"/>
      <c r="C45" s="42"/>
      <c r="D45" s="42"/>
      <c r="E45" s="42"/>
      <c r="F45" s="42"/>
      <c r="G45" s="42"/>
      <c r="H45" s="42"/>
      <c r="I45" s="42"/>
      <c r="J45" s="36"/>
    </row>
    <row r="46" spans="1:10" ht="15">
      <c r="A46" s="36"/>
      <c r="B46" s="82"/>
      <c r="C46" s="42"/>
      <c r="D46" s="42"/>
      <c r="E46" s="42"/>
      <c r="F46" s="42"/>
      <c r="G46" s="42"/>
      <c r="H46" s="42"/>
      <c r="I46" s="42"/>
      <c r="J46" s="36"/>
    </row>
    <row r="47" spans="1:10" ht="15">
      <c r="A47" s="36"/>
      <c r="B47" s="82"/>
      <c r="C47" s="42"/>
      <c r="D47" s="42"/>
      <c r="E47" s="42"/>
      <c r="F47" s="42"/>
      <c r="G47" s="42"/>
      <c r="H47" s="42"/>
      <c r="I47" s="42"/>
      <c r="J47" s="36"/>
    </row>
    <row r="48" spans="1:10" ht="15">
      <c r="A48" s="36"/>
      <c r="B48" s="82"/>
      <c r="C48" s="42"/>
      <c r="D48" s="42"/>
      <c r="E48" s="42"/>
      <c r="F48" s="42"/>
      <c r="G48" s="42"/>
      <c r="H48" s="42"/>
      <c r="I48" s="42"/>
      <c r="J48" s="36"/>
    </row>
    <row r="49" spans="1:10" ht="15">
      <c r="A49" s="36"/>
      <c r="B49" s="82"/>
      <c r="C49" s="42"/>
      <c r="D49" s="42"/>
      <c r="E49" s="42"/>
      <c r="F49" s="42"/>
      <c r="G49" s="42"/>
      <c r="H49" s="42"/>
      <c r="I49" s="42"/>
      <c r="J49" s="36"/>
    </row>
    <row r="50" spans="1:10" ht="15">
      <c r="A50" s="36"/>
      <c r="B50" s="82"/>
      <c r="C50" s="42"/>
      <c r="D50" s="42"/>
      <c r="E50" s="42"/>
      <c r="F50" s="42"/>
      <c r="G50" s="42"/>
      <c r="H50" s="42"/>
      <c r="I50" s="42"/>
      <c r="J50" s="36"/>
    </row>
    <row r="51" spans="1:10" ht="15">
      <c r="A51" s="36"/>
      <c r="B51" s="82"/>
      <c r="C51" s="42"/>
      <c r="D51" s="42"/>
      <c r="E51" s="42"/>
      <c r="F51" s="42"/>
      <c r="G51" s="42"/>
      <c r="H51" s="42"/>
      <c r="I51" s="42"/>
      <c r="J51" s="36"/>
    </row>
    <row r="52" spans="1:10" ht="15">
      <c r="A52" s="36"/>
      <c r="B52" s="82"/>
      <c r="C52" s="42"/>
      <c r="D52" s="42"/>
      <c r="E52" s="42"/>
      <c r="F52" s="42"/>
      <c r="G52" s="42"/>
      <c r="H52" s="42"/>
      <c r="I52" s="42"/>
      <c r="J52" s="36"/>
    </row>
    <row r="53" spans="1:10" ht="15">
      <c r="A53" s="36"/>
      <c r="B53" s="82"/>
      <c r="C53" s="42"/>
      <c r="D53" s="42"/>
      <c r="E53" s="42"/>
      <c r="F53" s="42"/>
      <c r="G53" s="42"/>
      <c r="H53" s="42"/>
      <c r="I53" s="42"/>
      <c r="J53" s="36"/>
    </row>
    <row r="54" spans="1:10" ht="15">
      <c r="A54" s="36"/>
      <c r="B54" s="82"/>
      <c r="C54" s="42"/>
      <c r="D54" s="42"/>
      <c r="E54" s="42"/>
      <c r="F54" s="42"/>
      <c r="G54" s="42"/>
      <c r="H54" s="42"/>
      <c r="I54" s="42"/>
      <c r="J54" s="36"/>
    </row>
    <row r="55" spans="1:10" ht="15">
      <c r="A55" s="36"/>
      <c r="B55" s="82"/>
      <c r="C55" s="42"/>
      <c r="D55" s="42"/>
      <c r="E55" s="42"/>
      <c r="F55" s="42"/>
      <c r="G55" s="42"/>
      <c r="H55" s="42"/>
      <c r="I55" s="42"/>
      <c r="J55" s="36"/>
    </row>
    <row r="56" spans="1:10" ht="15">
      <c r="A56" s="36"/>
      <c r="B56" s="82"/>
      <c r="C56" s="42"/>
      <c r="D56" s="42"/>
      <c r="E56" s="42"/>
      <c r="F56" s="42"/>
      <c r="G56" s="42"/>
      <c r="H56" s="42"/>
      <c r="I56" s="42"/>
      <c r="J56" s="36"/>
    </row>
    <row r="57" spans="1:10" ht="15">
      <c r="A57" s="36"/>
      <c r="B57" s="82"/>
      <c r="C57" s="42"/>
      <c r="D57" s="42"/>
      <c r="E57" s="42"/>
      <c r="F57" s="42"/>
      <c r="G57" s="42"/>
      <c r="H57" s="42"/>
      <c r="I57" s="42"/>
      <c r="J57" s="36"/>
    </row>
    <row r="58" spans="1:10" ht="15">
      <c r="A58" s="36"/>
      <c r="B58" s="82"/>
      <c r="C58" s="42"/>
      <c r="D58" s="42"/>
      <c r="E58" s="42"/>
      <c r="F58" s="42"/>
      <c r="G58" s="42"/>
      <c r="H58" s="42"/>
      <c r="I58" s="42"/>
      <c r="J58" s="36"/>
    </row>
    <row r="59" spans="1:10" ht="15">
      <c r="A59" s="36"/>
      <c r="B59" s="82"/>
      <c r="C59" s="42"/>
      <c r="D59" s="42"/>
      <c r="E59" s="42"/>
      <c r="F59" s="42"/>
      <c r="G59" s="42"/>
      <c r="H59" s="42"/>
      <c r="I59" s="42"/>
      <c r="J59" s="36"/>
    </row>
    <row r="60" spans="1:10" ht="15">
      <c r="A60" s="36"/>
      <c r="B60" s="82"/>
      <c r="C60" s="42"/>
      <c r="D60" s="42"/>
      <c r="E60" s="42"/>
      <c r="F60" s="42"/>
      <c r="G60" s="42"/>
      <c r="H60" s="42"/>
      <c r="I60" s="42"/>
      <c r="J60" s="36"/>
    </row>
    <row r="61" spans="1:10" ht="15">
      <c r="A61" s="36"/>
      <c r="B61" s="82"/>
      <c r="C61" s="42"/>
      <c r="D61" s="42"/>
      <c r="E61" s="42"/>
      <c r="F61" s="42"/>
      <c r="G61" s="42"/>
      <c r="H61" s="42"/>
      <c r="I61" s="42"/>
      <c r="J61" s="36"/>
    </row>
    <row r="62" spans="1:10" ht="15">
      <c r="A62" s="36"/>
      <c r="B62" s="82"/>
      <c r="C62" s="42"/>
      <c r="D62" s="42"/>
      <c r="E62" s="42"/>
      <c r="F62" s="42"/>
      <c r="G62" s="42"/>
      <c r="H62" s="42"/>
      <c r="I62" s="42"/>
      <c r="J62" s="36"/>
    </row>
    <row r="63" spans="1:10" ht="15">
      <c r="A63" s="36"/>
      <c r="B63" s="82"/>
      <c r="C63" s="42"/>
      <c r="D63" s="42"/>
      <c r="E63" s="42"/>
      <c r="F63" s="42"/>
      <c r="G63" s="42"/>
      <c r="H63" s="42"/>
      <c r="I63" s="42"/>
      <c r="J63" s="36"/>
    </row>
    <row r="64" spans="1:10" ht="15">
      <c r="A64" s="36"/>
      <c r="B64" s="82"/>
      <c r="C64" s="42"/>
      <c r="D64" s="42"/>
      <c r="E64" s="42"/>
      <c r="F64" s="42"/>
      <c r="G64" s="42"/>
      <c r="H64" s="42"/>
      <c r="I64" s="42"/>
      <c r="J64" s="36"/>
    </row>
    <row r="65" spans="1:10" ht="15">
      <c r="A65" s="36"/>
      <c r="B65" s="82"/>
      <c r="C65" s="42"/>
      <c r="D65" s="42"/>
      <c r="E65" s="42"/>
      <c r="F65" s="42"/>
      <c r="G65" s="42"/>
      <c r="H65" s="42"/>
      <c r="I65" s="42"/>
      <c r="J65" s="36"/>
    </row>
    <row r="66" spans="1:10" ht="15">
      <c r="A66" s="36"/>
      <c r="B66" s="82"/>
      <c r="C66" s="42"/>
      <c r="D66" s="42"/>
      <c r="E66" s="42"/>
      <c r="F66" s="42"/>
      <c r="G66" s="42"/>
      <c r="H66" s="42"/>
      <c r="I66" s="42"/>
      <c r="J66" s="36"/>
    </row>
    <row r="67" spans="1:10" ht="15">
      <c r="A67" s="36"/>
      <c r="B67" s="82"/>
      <c r="C67" s="42"/>
      <c r="D67" s="42"/>
      <c r="E67" s="42"/>
      <c r="F67" s="42"/>
      <c r="G67" s="42"/>
      <c r="H67" s="42"/>
      <c r="I67" s="42"/>
      <c r="J67" s="36"/>
    </row>
    <row r="68" spans="1:10" ht="15">
      <c r="A68" s="36"/>
      <c r="B68" s="82"/>
      <c r="C68" s="42"/>
      <c r="D68" s="42"/>
      <c r="E68" s="42"/>
      <c r="F68" s="42"/>
      <c r="G68" s="42"/>
      <c r="H68" s="42"/>
      <c r="I68" s="42"/>
      <c r="J68" s="36"/>
    </row>
    <row r="69" spans="1:10" ht="15">
      <c r="A69" s="36"/>
      <c r="B69" s="82"/>
      <c r="C69" s="42"/>
      <c r="D69" s="42"/>
      <c r="E69" s="42"/>
      <c r="F69" s="42"/>
      <c r="G69" s="42"/>
      <c r="H69" s="42"/>
      <c r="I69" s="42"/>
      <c r="J69" s="36"/>
    </row>
    <row r="70" spans="1:10" ht="15">
      <c r="A70" s="36"/>
      <c r="B70" s="82"/>
      <c r="C70" s="42"/>
      <c r="D70" s="42"/>
      <c r="E70" s="42"/>
      <c r="F70" s="42"/>
      <c r="G70" s="42"/>
      <c r="H70" s="42"/>
      <c r="I70" s="42"/>
      <c r="J70" s="36"/>
    </row>
    <row r="71" spans="1:10" ht="15">
      <c r="A71" s="36"/>
      <c r="B71" s="82"/>
      <c r="C71" s="42"/>
      <c r="D71" s="42"/>
      <c r="E71" s="42"/>
      <c r="F71" s="42"/>
      <c r="G71" s="42"/>
      <c r="H71" s="42"/>
      <c r="I71" s="42"/>
      <c r="J71" s="36"/>
    </row>
    <row r="72" spans="1:10" ht="15">
      <c r="A72" s="36"/>
      <c r="B72" s="82"/>
      <c r="C72" s="42"/>
      <c r="D72" s="42"/>
      <c r="E72" s="42"/>
      <c r="F72" s="42"/>
      <c r="G72" s="42"/>
      <c r="H72" s="42"/>
      <c r="I72" s="42"/>
      <c r="J72" s="36"/>
    </row>
    <row r="73" spans="1:10" ht="15">
      <c r="A73" s="36"/>
      <c r="B73" s="82"/>
      <c r="C73" s="42"/>
      <c r="D73" s="42"/>
      <c r="E73" s="42"/>
      <c r="F73" s="42"/>
      <c r="G73" s="42"/>
      <c r="H73" s="42"/>
      <c r="I73" s="42"/>
      <c r="J73" s="36"/>
    </row>
    <row r="74" spans="1:10" ht="15">
      <c r="A74" s="36"/>
      <c r="B74" s="82"/>
      <c r="C74" s="42"/>
      <c r="D74" s="42"/>
      <c r="E74" s="42"/>
      <c r="F74" s="42"/>
      <c r="G74" s="42"/>
      <c r="H74" s="42"/>
      <c r="I74" s="42"/>
      <c r="J74" s="36"/>
    </row>
    <row r="75" spans="1:10" ht="15">
      <c r="A75" s="36"/>
      <c r="B75" s="82"/>
      <c r="C75" s="42"/>
      <c r="D75" s="42"/>
      <c r="E75" s="42"/>
      <c r="F75" s="42"/>
      <c r="G75" s="42"/>
      <c r="H75" s="42"/>
      <c r="I75" s="42"/>
      <c r="J75" s="36"/>
    </row>
    <row r="76" spans="1:10" ht="15">
      <c r="A76" s="36"/>
      <c r="B76" s="82"/>
      <c r="C76" s="42"/>
      <c r="D76" s="42"/>
      <c r="E76" s="42"/>
      <c r="F76" s="42"/>
      <c r="G76" s="42"/>
      <c r="H76" s="42"/>
      <c r="I76" s="42"/>
      <c r="J76" s="36"/>
    </row>
    <row r="77" spans="1:10" ht="15">
      <c r="A77" s="36"/>
      <c r="B77" s="82"/>
      <c r="C77" s="42"/>
      <c r="D77" s="42"/>
      <c r="E77" s="42"/>
      <c r="F77" s="42"/>
      <c r="G77" s="42"/>
      <c r="H77" s="42"/>
      <c r="I77" s="42"/>
      <c r="J77" s="36"/>
    </row>
    <row r="78" spans="1:10" ht="15">
      <c r="A78" s="36"/>
      <c r="B78" s="82"/>
      <c r="C78" s="42"/>
      <c r="D78" s="42"/>
      <c r="E78" s="42"/>
      <c r="F78" s="42"/>
      <c r="G78" s="42"/>
      <c r="H78" s="42"/>
      <c r="I78" s="42"/>
      <c r="J78" s="36"/>
    </row>
    <row r="79" spans="1:10" ht="15">
      <c r="A79" s="36"/>
      <c r="B79" s="82"/>
      <c r="C79" s="42"/>
      <c r="D79" s="42"/>
      <c r="E79" s="42"/>
      <c r="F79" s="42"/>
      <c r="G79" s="42"/>
      <c r="H79" s="42"/>
      <c r="I79" s="42"/>
      <c r="J79" s="36"/>
    </row>
    <row r="80" spans="1:10" ht="15">
      <c r="A80" s="36"/>
      <c r="B80" s="82"/>
      <c r="C80" s="42"/>
      <c r="D80" s="42"/>
      <c r="E80" s="42"/>
      <c r="F80" s="42"/>
      <c r="G80" s="42"/>
      <c r="H80" s="42"/>
      <c r="I80" s="42"/>
      <c r="J80" s="36"/>
    </row>
    <row r="81" spans="1:10" ht="15">
      <c r="A81" s="36"/>
      <c r="B81" s="82"/>
      <c r="C81" s="42"/>
      <c r="D81" s="42"/>
      <c r="E81" s="42"/>
      <c r="F81" s="42"/>
      <c r="G81" s="42"/>
      <c r="H81" s="42"/>
      <c r="I81" s="42"/>
      <c r="J81" s="36"/>
    </row>
    <row r="82" spans="1:10" ht="15">
      <c r="A82" s="36"/>
      <c r="B82" s="82"/>
      <c r="C82" s="42"/>
      <c r="D82" s="42"/>
      <c r="E82" s="42"/>
      <c r="F82" s="42"/>
      <c r="G82" s="42"/>
      <c r="H82" s="42"/>
      <c r="I82" s="42"/>
      <c r="J82" s="36"/>
    </row>
    <row r="83" spans="1:10" ht="15">
      <c r="A83" s="36"/>
      <c r="B83" s="82"/>
      <c r="C83" s="42"/>
      <c r="D83" s="42"/>
      <c r="E83" s="42"/>
      <c r="F83" s="42"/>
      <c r="G83" s="42"/>
      <c r="H83" s="42"/>
      <c r="I83" s="42"/>
      <c r="J83" s="36"/>
    </row>
    <row r="84" spans="1:10" ht="15">
      <c r="A84" s="36"/>
      <c r="B84" s="82"/>
      <c r="C84" s="42"/>
      <c r="D84" s="42"/>
      <c r="E84" s="42"/>
      <c r="F84" s="42"/>
      <c r="G84" s="42"/>
      <c r="H84" s="42"/>
      <c r="I84" s="42"/>
      <c r="J84" s="36"/>
    </row>
    <row r="85" spans="1:10" ht="15">
      <c r="A85" s="36"/>
      <c r="B85" s="82"/>
      <c r="C85" s="42"/>
      <c r="D85" s="42"/>
      <c r="E85" s="42"/>
      <c r="F85" s="42"/>
      <c r="G85" s="42"/>
      <c r="H85" s="42"/>
      <c r="I85" s="42"/>
      <c r="J85" s="36"/>
    </row>
    <row r="86" spans="1:10" ht="15">
      <c r="A86" s="36"/>
      <c r="B86" s="82"/>
      <c r="C86" s="42"/>
      <c r="D86" s="42"/>
      <c r="E86" s="42"/>
      <c r="F86" s="42"/>
      <c r="G86" s="42"/>
      <c r="H86" s="42"/>
      <c r="I86" s="42"/>
      <c r="J86" s="36"/>
    </row>
    <row r="87" spans="1:10" ht="15">
      <c r="A87" s="36"/>
      <c r="B87" s="82"/>
      <c r="C87" s="42"/>
      <c r="D87" s="42"/>
      <c r="E87" s="42"/>
      <c r="F87" s="42"/>
      <c r="G87" s="42"/>
      <c r="H87" s="42"/>
      <c r="I87" s="42"/>
      <c r="J87" s="36"/>
    </row>
    <row r="88" spans="1:10" ht="15">
      <c r="A88" s="36"/>
      <c r="B88" s="82"/>
      <c r="C88" s="42"/>
      <c r="D88" s="42"/>
      <c r="E88" s="42"/>
      <c r="F88" s="42"/>
      <c r="G88" s="42"/>
      <c r="H88" s="42"/>
      <c r="I88" s="42"/>
      <c r="J88" s="36"/>
    </row>
    <row r="89" spans="1:10" ht="15">
      <c r="A89" s="36"/>
      <c r="B89" s="82"/>
      <c r="C89" s="42"/>
      <c r="D89" s="42"/>
      <c r="E89" s="42"/>
      <c r="F89" s="42"/>
      <c r="G89" s="42"/>
      <c r="H89" s="42"/>
      <c r="I89" s="42"/>
      <c r="J89" s="36"/>
    </row>
    <row r="90" spans="1:10" ht="15">
      <c r="A90" s="36"/>
      <c r="B90" s="82"/>
      <c r="C90" s="42"/>
      <c r="D90" s="42"/>
      <c r="E90" s="42"/>
      <c r="F90" s="42"/>
      <c r="G90" s="42"/>
      <c r="H90" s="42"/>
      <c r="I90" s="42"/>
      <c r="J90" s="36"/>
    </row>
    <row r="91" spans="1:10" ht="15">
      <c r="A91" s="36"/>
      <c r="B91" s="82"/>
      <c r="C91" s="42"/>
      <c r="D91" s="42"/>
      <c r="E91" s="42"/>
      <c r="F91" s="42"/>
      <c r="G91" s="42"/>
      <c r="H91" s="42"/>
      <c r="I91" s="42"/>
      <c r="J91" s="36"/>
    </row>
    <row r="92" spans="1:10" ht="15">
      <c r="A92" s="36"/>
      <c r="B92" s="82"/>
      <c r="C92" s="42"/>
      <c r="D92" s="42"/>
      <c r="E92" s="42"/>
      <c r="F92" s="42"/>
      <c r="G92" s="42"/>
      <c r="H92" s="42"/>
      <c r="I92" s="42"/>
      <c r="J92" s="36"/>
    </row>
    <row r="93" spans="1:10" ht="15">
      <c r="A93" s="36"/>
      <c r="B93" s="82"/>
      <c r="C93" s="42"/>
      <c r="D93" s="42"/>
      <c r="E93" s="42"/>
      <c r="F93" s="42"/>
      <c r="G93" s="42"/>
      <c r="H93" s="42"/>
      <c r="I93" s="42"/>
      <c r="J93" s="36"/>
    </row>
    <row r="94" spans="1:10" ht="15">
      <c r="A94" s="36"/>
      <c r="B94" s="82"/>
      <c r="C94" s="42"/>
      <c r="D94" s="42"/>
      <c r="E94" s="42"/>
      <c r="F94" s="42"/>
      <c r="G94" s="42"/>
      <c r="H94" s="42"/>
      <c r="I94" s="42"/>
      <c r="J94" s="36"/>
    </row>
    <row r="95" spans="1:10" ht="15">
      <c r="A95" s="36"/>
      <c r="B95" s="82"/>
      <c r="C95" s="42"/>
      <c r="D95" s="42"/>
      <c r="E95" s="42"/>
      <c r="F95" s="42"/>
      <c r="G95" s="42"/>
      <c r="H95" s="42"/>
      <c r="I95" s="42"/>
      <c r="J95" s="36"/>
    </row>
    <row r="96" spans="1:10" ht="15">
      <c r="A96" s="36"/>
      <c r="B96" s="82"/>
      <c r="C96" s="42"/>
      <c r="D96" s="42"/>
      <c r="E96" s="42"/>
      <c r="F96" s="42"/>
      <c r="G96" s="42"/>
      <c r="H96" s="42"/>
      <c r="I96" s="42"/>
      <c r="J96" s="36"/>
    </row>
    <row r="97" spans="1:10" ht="15">
      <c r="A97" s="36"/>
      <c r="B97" s="82"/>
      <c r="C97" s="42"/>
      <c r="D97" s="42"/>
      <c r="E97" s="42"/>
      <c r="F97" s="42"/>
      <c r="G97" s="42"/>
      <c r="H97" s="42"/>
      <c r="I97" s="42"/>
      <c r="J97" s="36"/>
    </row>
    <row r="98" spans="1:10" ht="15">
      <c r="A98" s="36"/>
      <c r="B98" s="82"/>
      <c r="C98" s="42"/>
      <c r="D98" s="42"/>
      <c r="E98" s="42"/>
      <c r="F98" s="42"/>
      <c r="G98" s="42"/>
      <c r="H98" s="42"/>
      <c r="I98" s="42"/>
      <c r="J98" s="36"/>
    </row>
    <row r="99" spans="1:10" ht="15">
      <c r="A99" s="36"/>
      <c r="B99" s="82"/>
      <c r="C99" s="42"/>
      <c r="D99" s="42"/>
      <c r="E99" s="42"/>
      <c r="F99" s="42"/>
      <c r="G99" s="42"/>
      <c r="H99" s="42"/>
      <c r="I99" s="42"/>
      <c r="J99" s="36"/>
    </row>
    <row r="100" spans="1:10" ht="15">
      <c r="A100" s="36"/>
      <c r="B100" s="82"/>
      <c r="C100" s="42"/>
      <c r="D100" s="42"/>
      <c r="E100" s="42"/>
      <c r="F100" s="42"/>
      <c r="G100" s="42"/>
      <c r="H100" s="42"/>
      <c r="I100" s="42"/>
      <c r="J100" s="36"/>
    </row>
    <row r="101" spans="1:10" ht="15">
      <c r="A101" s="36"/>
      <c r="B101" s="82"/>
      <c r="C101" s="42"/>
      <c r="D101" s="42"/>
      <c r="E101" s="42"/>
      <c r="F101" s="42"/>
      <c r="G101" s="42"/>
      <c r="H101" s="42"/>
      <c r="I101" s="42"/>
      <c r="J101" s="36"/>
    </row>
    <row r="102" spans="1:10" ht="15">
      <c r="A102" s="36"/>
      <c r="B102" s="82"/>
      <c r="C102" s="42"/>
      <c r="D102" s="42"/>
      <c r="E102" s="42"/>
      <c r="F102" s="42"/>
      <c r="G102" s="42"/>
      <c r="H102" s="42"/>
      <c r="I102" s="42"/>
      <c r="J102" s="36"/>
    </row>
    <row r="103" spans="1:10" ht="15">
      <c r="A103" s="36"/>
      <c r="B103" s="82"/>
      <c r="C103" s="42"/>
      <c r="D103" s="42"/>
      <c r="E103" s="42"/>
      <c r="F103" s="42"/>
      <c r="G103" s="42"/>
      <c r="H103" s="42"/>
      <c r="I103" s="42"/>
      <c r="J103" s="36"/>
    </row>
  </sheetData>
  <mergeCells count="3">
    <mergeCell ref="B5:I5"/>
    <mergeCell ref="B8:I8"/>
    <mergeCell ref="B4:I4"/>
  </mergeCells>
  <pageMargins left="0.19685039370078741" right="0.19685039370078741" top="0.19685039370078741" bottom="0.19685039370078741" header="0.31496062992125984" footer="0.31496062992125984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22" workbookViewId="0">
      <selection activeCell="B8" sqref="B8:J8"/>
    </sheetView>
  </sheetViews>
  <sheetFormatPr baseColWidth="10" defaultColWidth="11.42578125" defaultRowHeight="12.75"/>
  <cols>
    <col min="1" max="1" width="1.28515625" customWidth="1"/>
    <col min="2" max="2" width="12.5703125" style="1" customWidth="1"/>
    <col min="3" max="3" width="8.42578125" style="1" customWidth="1"/>
    <col min="4" max="4" width="7.7109375" style="1" customWidth="1"/>
    <col min="5" max="5" width="10.85546875" style="1" customWidth="1"/>
    <col min="6" max="6" width="10" style="1" customWidth="1"/>
    <col min="7" max="7" width="8.5703125" style="1" customWidth="1"/>
    <col min="8" max="8" width="9.7109375" style="1" customWidth="1"/>
    <col min="9" max="9" width="10" style="1" customWidth="1"/>
    <col min="10" max="10" width="10.140625" style="1" customWidth="1"/>
    <col min="11" max="11" width="1.85546875" customWidth="1"/>
    <col min="12" max="12" width="2.140625" customWidth="1"/>
  </cols>
  <sheetData>
    <row r="1" spans="1:19" ht="18" customHeight="1"/>
    <row r="2" spans="1:19" ht="18" customHeight="1"/>
    <row r="3" spans="1:19" ht="18" customHeight="1"/>
    <row r="4" spans="1:19" ht="18" customHeight="1"/>
    <row r="5" spans="1:19" s="189" customFormat="1" ht="19.5">
      <c r="B5" s="248" t="str">
        <f>Descripcion!A2</f>
        <v>DEPARTAMENTO DE ESTADÍSTICAS</v>
      </c>
      <c r="C5" s="248"/>
      <c r="D5" s="248"/>
      <c r="E5" s="248"/>
      <c r="F5" s="248"/>
      <c r="G5" s="248"/>
      <c r="H5" s="248"/>
      <c r="I5" s="248"/>
      <c r="J5" s="248"/>
      <c r="K5" s="39"/>
    </row>
    <row r="6" spans="1:19" ht="15.75" customHeight="1">
      <c r="B6" s="260"/>
      <c r="C6" s="260"/>
      <c r="D6" s="260"/>
      <c r="E6" s="260"/>
      <c r="F6" s="260"/>
      <c r="G6" s="260"/>
      <c r="H6" s="260"/>
      <c r="I6" s="260"/>
      <c r="J6" s="260"/>
      <c r="K6" s="37"/>
    </row>
    <row r="7" spans="1:19" ht="17.25">
      <c r="A7" s="36"/>
      <c r="B7" s="169"/>
      <c r="C7" s="169"/>
      <c r="D7" s="169"/>
      <c r="E7" s="169"/>
      <c r="F7" s="169"/>
      <c r="G7" s="169"/>
      <c r="H7" s="169"/>
      <c r="I7" s="169"/>
      <c r="J7" s="169"/>
      <c r="K7" s="36"/>
    </row>
    <row r="8" spans="1:19" ht="42.75" customHeight="1" thickBot="1">
      <c r="A8" s="36"/>
      <c r="B8" s="255" t="s">
        <v>227</v>
      </c>
      <c r="C8" s="255"/>
      <c r="D8" s="255"/>
      <c r="E8" s="255"/>
      <c r="F8" s="255"/>
      <c r="G8" s="255"/>
      <c r="H8" s="255"/>
      <c r="I8" s="255"/>
      <c r="J8" s="255"/>
      <c r="K8" s="36"/>
    </row>
    <row r="9" spans="1:19" s="4" customFormat="1" ht="18" customHeight="1">
      <c r="A9" s="49"/>
      <c r="B9" s="137" t="s">
        <v>54</v>
      </c>
      <c r="C9" s="131" t="s">
        <v>59</v>
      </c>
      <c r="D9" s="131" t="s">
        <v>60</v>
      </c>
      <c r="E9" s="131" t="s">
        <v>61</v>
      </c>
      <c r="F9" s="131" t="s">
        <v>62</v>
      </c>
      <c r="G9" s="131" t="s">
        <v>63</v>
      </c>
      <c r="H9" s="131" t="s">
        <v>64</v>
      </c>
      <c r="I9" s="131" t="s">
        <v>65</v>
      </c>
      <c r="J9" s="138" t="s">
        <v>0</v>
      </c>
      <c r="K9" s="49"/>
    </row>
    <row r="10" spans="1:19" s="1" customFormat="1" ht="18" customHeight="1">
      <c r="A10" s="36"/>
      <c r="B10" s="75" t="s">
        <v>33</v>
      </c>
      <c r="C10" s="76">
        <v>3</v>
      </c>
      <c r="D10" s="76">
        <v>1</v>
      </c>
      <c r="E10" s="76">
        <v>1</v>
      </c>
      <c r="F10" s="76">
        <v>1</v>
      </c>
      <c r="G10" s="76">
        <v>0</v>
      </c>
      <c r="H10" s="76">
        <v>4</v>
      </c>
      <c r="I10" s="76">
        <v>3</v>
      </c>
      <c r="J10" s="77">
        <f>SUM(C10:I10)</f>
        <v>13</v>
      </c>
      <c r="K10" s="42"/>
      <c r="M10" s="167"/>
      <c r="N10" s="167"/>
      <c r="O10" s="167"/>
      <c r="P10" s="167"/>
      <c r="Q10" s="167"/>
      <c r="R10" s="167"/>
      <c r="S10" s="167"/>
    </row>
    <row r="11" spans="1:19" s="1" customFormat="1" ht="18" customHeight="1">
      <c r="A11" s="36"/>
      <c r="B11" s="75" t="s">
        <v>34</v>
      </c>
      <c r="C11" s="76">
        <v>2</v>
      </c>
      <c r="D11" s="76">
        <v>1</v>
      </c>
      <c r="E11" s="76">
        <v>1</v>
      </c>
      <c r="F11" s="76">
        <v>1</v>
      </c>
      <c r="G11" s="76">
        <v>0</v>
      </c>
      <c r="H11" s="76">
        <v>5</v>
      </c>
      <c r="I11" s="76">
        <v>1</v>
      </c>
      <c r="J11" s="77">
        <f t="shared" ref="J11:J21" si="0">SUM(C11:I11)</f>
        <v>11</v>
      </c>
      <c r="K11" s="42"/>
      <c r="M11" s="167"/>
      <c r="N11" s="167"/>
      <c r="O11" s="167"/>
      <c r="P11" s="167"/>
      <c r="Q11" s="167"/>
      <c r="R11" s="167"/>
      <c r="S11" s="167"/>
    </row>
    <row r="12" spans="1:19" s="1" customFormat="1" ht="18" customHeight="1">
      <c r="A12" s="36"/>
      <c r="B12" s="75" t="s">
        <v>35</v>
      </c>
      <c r="C12" s="76">
        <v>4</v>
      </c>
      <c r="D12" s="76">
        <v>2</v>
      </c>
      <c r="E12" s="76">
        <v>2</v>
      </c>
      <c r="F12" s="76">
        <v>0</v>
      </c>
      <c r="G12" s="76">
        <v>0</v>
      </c>
      <c r="H12" s="76">
        <v>1</v>
      </c>
      <c r="I12" s="76">
        <v>2</v>
      </c>
      <c r="J12" s="77">
        <f t="shared" si="0"/>
        <v>11</v>
      </c>
      <c r="K12" s="42"/>
      <c r="M12" s="167"/>
      <c r="N12" s="167"/>
      <c r="O12" s="167"/>
      <c r="P12" s="167"/>
      <c r="Q12" s="167"/>
      <c r="R12" s="167"/>
      <c r="S12" s="167"/>
    </row>
    <row r="13" spans="1:19" s="1" customFormat="1" ht="18" customHeight="1">
      <c r="A13" s="36"/>
      <c r="B13" s="75" t="s">
        <v>36</v>
      </c>
      <c r="C13" s="76">
        <v>5</v>
      </c>
      <c r="D13" s="76">
        <v>2</v>
      </c>
      <c r="E13" s="76">
        <v>3</v>
      </c>
      <c r="F13" s="76">
        <v>3</v>
      </c>
      <c r="G13" s="76">
        <v>1</v>
      </c>
      <c r="H13" s="76">
        <v>2</v>
      </c>
      <c r="I13" s="76">
        <v>5</v>
      </c>
      <c r="J13" s="77">
        <f t="shared" si="0"/>
        <v>21</v>
      </c>
      <c r="K13" s="42"/>
      <c r="M13" s="167"/>
      <c r="N13" s="167"/>
      <c r="O13" s="167"/>
      <c r="P13" s="167"/>
      <c r="Q13" s="167"/>
      <c r="R13" s="167"/>
      <c r="S13" s="167"/>
    </row>
    <row r="14" spans="1:19" s="1" customFormat="1" ht="18" customHeight="1">
      <c r="A14" s="36"/>
      <c r="B14" s="75" t="s">
        <v>37</v>
      </c>
      <c r="C14" s="76">
        <v>4</v>
      </c>
      <c r="D14" s="76">
        <v>2</v>
      </c>
      <c r="E14" s="76">
        <v>2</v>
      </c>
      <c r="F14" s="76">
        <v>0</v>
      </c>
      <c r="G14" s="76">
        <v>3</v>
      </c>
      <c r="H14" s="76">
        <v>3</v>
      </c>
      <c r="I14" s="76">
        <v>1</v>
      </c>
      <c r="J14" s="77">
        <f t="shared" si="0"/>
        <v>15</v>
      </c>
      <c r="K14" s="42"/>
      <c r="M14" s="167"/>
      <c r="N14" s="167"/>
      <c r="O14" s="167"/>
      <c r="P14" s="167"/>
      <c r="Q14" s="167"/>
      <c r="R14" s="167"/>
      <c r="S14" s="167"/>
    </row>
    <row r="15" spans="1:19" s="1" customFormat="1" ht="18" customHeight="1">
      <c r="A15" s="36"/>
      <c r="B15" s="75" t="s">
        <v>38</v>
      </c>
      <c r="C15" s="76">
        <v>1</v>
      </c>
      <c r="D15" s="76">
        <v>5</v>
      </c>
      <c r="E15" s="76">
        <v>2</v>
      </c>
      <c r="F15" s="76">
        <v>1</v>
      </c>
      <c r="G15" s="76">
        <v>1</v>
      </c>
      <c r="H15" s="76">
        <v>3</v>
      </c>
      <c r="I15" s="76">
        <v>1</v>
      </c>
      <c r="J15" s="77">
        <f t="shared" si="0"/>
        <v>14</v>
      </c>
      <c r="K15" s="42"/>
      <c r="M15" s="167"/>
      <c r="N15" s="167"/>
      <c r="O15" s="167"/>
      <c r="P15" s="167"/>
      <c r="Q15" s="167"/>
      <c r="R15" s="167"/>
      <c r="S15" s="167"/>
    </row>
    <row r="16" spans="1:19" s="1" customFormat="1" ht="18" customHeight="1">
      <c r="A16" s="36"/>
      <c r="B16" s="75" t="s">
        <v>39</v>
      </c>
      <c r="C16" s="76">
        <v>2</v>
      </c>
      <c r="D16" s="76">
        <v>2</v>
      </c>
      <c r="E16" s="76">
        <v>3</v>
      </c>
      <c r="F16" s="76">
        <v>4</v>
      </c>
      <c r="G16" s="76">
        <v>1</v>
      </c>
      <c r="H16" s="76">
        <v>2</v>
      </c>
      <c r="I16" s="76">
        <v>0</v>
      </c>
      <c r="J16" s="77">
        <f t="shared" si="0"/>
        <v>14</v>
      </c>
      <c r="K16" s="42"/>
      <c r="M16" s="167"/>
      <c r="N16" s="167"/>
      <c r="O16" s="167"/>
      <c r="P16" s="167"/>
      <c r="Q16" s="167"/>
      <c r="R16" s="167"/>
      <c r="S16" s="167"/>
    </row>
    <row r="17" spans="1:19" s="1" customFormat="1" ht="18" customHeight="1">
      <c r="A17" s="36"/>
      <c r="B17" s="75" t="s">
        <v>40</v>
      </c>
      <c r="C17" s="76">
        <v>5</v>
      </c>
      <c r="D17" s="76">
        <v>0</v>
      </c>
      <c r="E17" s="76">
        <v>0</v>
      </c>
      <c r="F17" s="76">
        <v>1</v>
      </c>
      <c r="G17" s="76">
        <v>0</v>
      </c>
      <c r="H17" s="76">
        <v>7</v>
      </c>
      <c r="I17" s="76">
        <v>2</v>
      </c>
      <c r="J17" s="77">
        <f t="shared" si="0"/>
        <v>15</v>
      </c>
      <c r="K17" s="42"/>
      <c r="M17" s="167"/>
      <c r="N17" s="167"/>
      <c r="O17" s="167"/>
      <c r="P17" s="167"/>
      <c r="Q17" s="167"/>
      <c r="R17" s="167"/>
      <c r="S17" s="167"/>
    </row>
    <row r="18" spans="1:19" s="1" customFormat="1" ht="18" customHeight="1">
      <c r="A18" s="36"/>
      <c r="B18" s="75" t="s">
        <v>41</v>
      </c>
      <c r="C18" s="76">
        <v>1</v>
      </c>
      <c r="D18" s="76">
        <v>1</v>
      </c>
      <c r="E18" s="76">
        <v>0</v>
      </c>
      <c r="F18" s="76">
        <v>1</v>
      </c>
      <c r="G18" s="76">
        <v>2</v>
      </c>
      <c r="H18" s="76">
        <v>1</v>
      </c>
      <c r="I18" s="76">
        <v>3</v>
      </c>
      <c r="J18" s="77">
        <f t="shared" si="0"/>
        <v>9</v>
      </c>
      <c r="K18" s="42"/>
      <c r="M18" s="167"/>
      <c r="N18" s="167"/>
      <c r="O18" s="167"/>
      <c r="P18" s="167"/>
      <c r="Q18" s="167"/>
      <c r="R18" s="167"/>
      <c r="S18" s="167"/>
    </row>
    <row r="19" spans="1:19" s="1" customFormat="1" ht="18" customHeight="1">
      <c r="A19" s="36"/>
      <c r="B19" s="75" t="s">
        <v>42</v>
      </c>
      <c r="C19" s="76">
        <v>1</v>
      </c>
      <c r="D19" s="76">
        <v>1</v>
      </c>
      <c r="E19" s="76">
        <v>0</v>
      </c>
      <c r="F19" s="76">
        <v>2</v>
      </c>
      <c r="G19" s="76">
        <v>3</v>
      </c>
      <c r="H19" s="76">
        <v>4</v>
      </c>
      <c r="I19" s="76">
        <v>3</v>
      </c>
      <c r="J19" s="77">
        <f t="shared" si="0"/>
        <v>14</v>
      </c>
      <c r="K19" s="42"/>
    </row>
    <row r="20" spans="1:19" s="1" customFormat="1" ht="18" customHeight="1">
      <c r="A20" s="36"/>
      <c r="B20" s="75" t="s">
        <v>43</v>
      </c>
      <c r="C20" s="76">
        <v>3</v>
      </c>
      <c r="D20" s="76">
        <v>2</v>
      </c>
      <c r="E20" s="76">
        <v>0</v>
      </c>
      <c r="F20" s="76">
        <v>0</v>
      </c>
      <c r="G20" s="76">
        <v>1</v>
      </c>
      <c r="H20" s="76">
        <v>3</v>
      </c>
      <c r="I20" s="76">
        <v>2</v>
      </c>
      <c r="J20" s="77">
        <f t="shared" si="0"/>
        <v>11</v>
      </c>
      <c r="K20" s="42"/>
    </row>
    <row r="21" spans="1:19" s="1" customFormat="1" ht="18" customHeight="1">
      <c r="A21" s="36"/>
      <c r="B21" s="75" t="s">
        <v>44</v>
      </c>
      <c r="C21" s="76">
        <v>3</v>
      </c>
      <c r="D21" s="76">
        <v>1</v>
      </c>
      <c r="E21" s="76">
        <v>1</v>
      </c>
      <c r="F21" s="76">
        <v>2</v>
      </c>
      <c r="G21" s="76">
        <v>0</v>
      </c>
      <c r="H21" s="76">
        <v>6</v>
      </c>
      <c r="I21" s="76">
        <v>4</v>
      </c>
      <c r="J21" s="77">
        <f t="shared" si="0"/>
        <v>17</v>
      </c>
      <c r="K21" s="42"/>
    </row>
    <row r="22" spans="1:19" ht="24" customHeight="1" thickBot="1">
      <c r="A22" s="36"/>
      <c r="B22" s="195" t="s">
        <v>0</v>
      </c>
      <c r="C22" s="80">
        <f>SUM(C10:C21)</f>
        <v>34</v>
      </c>
      <c r="D22" s="80">
        <f t="shared" ref="D22:I22" si="1">SUM(D10:D21)</f>
        <v>20</v>
      </c>
      <c r="E22" s="80">
        <f t="shared" si="1"/>
        <v>15</v>
      </c>
      <c r="F22" s="80">
        <f t="shared" si="1"/>
        <v>16</v>
      </c>
      <c r="G22" s="80">
        <f t="shared" si="1"/>
        <v>12</v>
      </c>
      <c r="H22" s="80">
        <f t="shared" si="1"/>
        <v>41</v>
      </c>
      <c r="I22" s="80">
        <f t="shared" si="1"/>
        <v>27</v>
      </c>
      <c r="J22" s="81">
        <f>SUM(J10:J21)</f>
        <v>165</v>
      </c>
      <c r="K22" s="36"/>
    </row>
    <row r="23" spans="1:19" ht="15.75">
      <c r="A23" s="36"/>
      <c r="B23" s="179" t="s">
        <v>121</v>
      </c>
      <c r="C23" s="42"/>
      <c r="D23" s="42"/>
      <c r="E23" s="42"/>
      <c r="F23" s="42"/>
      <c r="G23" s="42"/>
      <c r="H23" s="42"/>
      <c r="I23" s="42"/>
      <c r="J23" s="42"/>
      <c r="K23" s="36"/>
    </row>
    <row r="24" spans="1:19" ht="15">
      <c r="A24" s="36"/>
      <c r="B24" s="42"/>
      <c r="C24" s="42"/>
      <c r="D24" s="42"/>
      <c r="E24" s="42"/>
      <c r="F24" s="42"/>
      <c r="G24" s="42"/>
      <c r="H24" s="42"/>
      <c r="I24" s="42"/>
      <c r="J24" s="42"/>
      <c r="K24" s="36"/>
    </row>
    <row r="25" spans="1:19" ht="15">
      <c r="A25" s="36"/>
      <c r="B25" s="42"/>
      <c r="C25" s="42"/>
      <c r="D25" s="42"/>
      <c r="E25" s="42"/>
      <c r="F25" s="42"/>
      <c r="G25" s="42"/>
      <c r="H25" s="42"/>
      <c r="I25" s="42"/>
      <c r="J25" s="42"/>
      <c r="K25" s="36"/>
    </row>
    <row r="26" spans="1:19" ht="15">
      <c r="A26" s="36"/>
      <c r="B26" s="42"/>
      <c r="C26" s="42"/>
      <c r="D26" s="42"/>
      <c r="E26" s="42"/>
      <c r="F26" s="42"/>
      <c r="G26" s="42"/>
      <c r="H26" s="42"/>
      <c r="I26" s="42"/>
      <c r="J26" s="42"/>
      <c r="K26" s="36"/>
    </row>
    <row r="27" spans="1:19" ht="15">
      <c r="A27" s="36"/>
      <c r="B27" s="42"/>
      <c r="C27" s="42"/>
      <c r="D27" s="42"/>
      <c r="E27" s="42"/>
      <c r="F27" s="42"/>
      <c r="G27" s="42"/>
      <c r="H27" s="42"/>
      <c r="I27" s="42"/>
      <c r="J27" s="42"/>
      <c r="K27" s="36"/>
    </row>
    <row r="28" spans="1:19" ht="15">
      <c r="A28" s="36"/>
      <c r="B28" s="42"/>
      <c r="C28" s="42"/>
      <c r="D28" s="42"/>
      <c r="E28" s="42"/>
      <c r="F28" s="42"/>
      <c r="G28" s="42"/>
      <c r="H28" s="42"/>
      <c r="I28" s="42"/>
      <c r="J28" s="42"/>
      <c r="K28" s="36"/>
    </row>
    <row r="29" spans="1:19" ht="15">
      <c r="A29" s="36"/>
      <c r="B29" s="42"/>
      <c r="C29" s="42"/>
      <c r="D29" s="42"/>
      <c r="E29" s="42"/>
      <c r="F29" s="42"/>
      <c r="G29" s="42"/>
      <c r="H29" s="42"/>
      <c r="I29" s="42"/>
      <c r="J29" s="42"/>
      <c r="K29" s="36"/>
    </row>
    <row r="30" spans="1:19" ht="15">
      <c r="A30" s="36"/>
      <c r="B30" s="42"/>
      <c r="C30" s="42"/>
      <c r="D30" s="42"/>
      <c r="E30" s="42"/>
      <c r="F30" s="42"/>
      <c r="G30" s="42"/>
      <c r="H30" s="42"/>
      <c r="I30" s="42"/>
      <c r="J30" s="42"/>
      <c r="K30" s="36"/>
    </row>
    <row r="31" spans="1:19" ht="15">
      <c r="A31" s="36"/>
      <c r="B31" s="42"/>
      <c r="C31" s="42"/>
      <c r="D31" s="42"/>
      <c r="E31" s="42"/>
      <c r="F31" s="42"/>
      <c r="G31" s="42"/>
      <c r="H31" s="42"/>
      <c r="I31" s="42"/>
      <c r="J31" s="42"/>
      <c r="K31" s="36"/>
    </row>
    <row r="32" spans="1:19" ht="15">
      <c r="A32" s="36"/>
      <c r="B32" s="42"/>
      <c r="C32" s="42"/>
      <c r="D32" s="42"/>
      <c r="E32" s="42"/>
      <c r="F32" s="42"/>
      <c r="G32" s="42"/>
      <c r="H32" s="42"/>
      <c r="I32" s="42"/>
      <c r="J32" s="42"/>
      <c r="K32" s="36"/>
    </row>
    <row r="33" spans="1:11" ht="15">
      <c r="A33" s="36"/>
      <c r="B33" s="42"/>
      <c r="C33" s="42"/>
      <c r="D33" s="42"/>
      <c r="E33" s="42"/>
      <c r="F33" s="42"/>
      <c r="G33" s="42"/>
      <c r="H33" s="42"/>
      <c r="I33" s="42"/>
      <c r="J33" s="42"/>
      <c r="K33" s="36"/>
    </row>
    <row r="34" spans="1:11" ht="15">
      <c r="A34" s="36"/>
      <c r="B34" s="42"/>
      <c r="C34" s="42"/>
      <c r="D34" s="42"/>
      <c r="E34" s="42"/>
      <c r="F34" s="42"/>
      <c r="G34" s="42"/>
      <c r="H34" s="42"/>
      <c r="I34" s="42"/>
      <c r="J34" s="42"/>
      <c r="K34" s="36"/>
    </row>
    <row r="35" spans="1:11" ht="15">
      <c r="A35" s="36"/>
      <c r="B35" s="42"/>
      <c r="C35" s="42"/>
      <c r="D35" s="42"/>
      <c r="E35" s="42"/>
      <c r="F35" s="42"/>
      <c r="G35" s="42"/>
      <c r="H35" s="42"/>
      <c r="I35" s="42"/>
      <c r="J35" s="42"/>
      <c r="K35" s="36"/>
    </row>
    <row r="36" spans="1:11" ht="15">
      <c r="A36" s="36"/>
      <c r="B36" s="42"/>
      <c r="C36" s="42"/>
      <c r="D36" s="42"/>
      <c r="E36" s="42"/>
      <c r="F36" s="42"/>
      <c r="G36" s="42"/>
      <c r="H36" s="42"/>
      <c r="I36" s="42"/>
      <c r="J36" s="42"/>
      <c r="K36" s="36"/>
    </row>
    <row r="37" spans="1:11" ht="15">
      <c r="A37" s="36"/>
      <c r="B37" s="42"/>
      <c r="C37" s="42"/>
      <c r="D37" s="42"/>
      <c r="E37" s="42"/>
      <c r="F37" s="42"/>
      <c r="G37" s="42"/>
      <c r="H37" s="42"/>
      <c r="I37" s="42"/>
      <c r="J37" s="42"/>
      <c r="K37" s="36"/>
    </row>
    <row r="38" spans="1:11" ht="15">
      <c r="A38" s="36"/>
      <c r="B38" s="42"/>
      <c r="C38" s="42"/>
      <c r="D38" s="42"/>
      <c r="E38" s="42"/>
      <c r="F38" s="42"/>
      <c r="G38" s="42"/>
      <c r="H38" s="42"/>
      <c r="I38" s="42"/>
      <c r="J38" s="42"/>
      <c r="K38" s="36"/>
    </row>
    <row r="39" spans="1:11" ht="15">
      <c r="A39" s="36"/>
      <c r="B39" s="42"/>
      <c r="C39" s="42"/>
      <c r="D39" s="42"/>
      <c r="E39" s="42"/>
      <c r="F39" s="42"/>
      <c r="G39" s="42"/>
      <c r="H39" s="42"/>
      <c r="I39" s="42"/>
      <c r="J39" s="42"/>
      <c r="K39" s="36"/>
    </row>
    <row r="40" spans="1:11" ht="15">
      <c r="A40" s="36"/>
      <c r="B40" s="42"/>
      <c r="C40" s="42"/>
      <c r="D40" s="42"/>
      <c r="E40" s="42"/>
      <c r="F40" s="42"/>
      <c r="G40" s="42"/>
      <c r="H40" s="42"/>
      <c r="I40" s="42"/>
      <c r="J40" s="42"/>
      <c r="K40" s="36"/>
    </row>
    <row r="41" spans="1:11" ht="15">
      <c r="A41" s="36"/>
      <c r="B41" s="42"/>
      <c r="C41" s="42"/>
      <c r="D41" s="42"/>
      <c r="E41" s="42"/>
      <c r="F41" s="42"/>
      <c r="G41" s="42"/>
      <c r="H41" s="42"/>
      <c r="I41" s="42"/>
      <c r="J41" s="42"/>
      <c r="K41" s="36"/>
    </row>
    <row r="42" spans="1:11" ht="15">
      <c r="A42" s="36"/>
      <c r="B42" s="42"/>
      <c r="C42" s="42"/>
      <c r="D42" s="42"/>
      <c r="E42" s="42"/>
      <c r="F42" s="42"/>
      <c r="G42" s="42"/>
      <c r="H42" s="42"/>
      <c r="I42" s="42"/>
      <c r="J42" s="42"/>
      <c r="K42" s="36"/>
    </row>
    <row r="43" spans="1:11" ht="15">
      <c r="A43" s="36"/>
      <c r="B43" s="42"/>
      <c r="C43" s="42"/>
      <c r="D43" s="42"/>
      <c r="E43" s="42"/>
      <c r="F43" s="42"/>
      <c r="G43" s="42"/>
      <c r="H43" s="42"/>
      <c r="I43" s="42"/>
      <c r="J43" s="42"/>
      <c r="K43" s="36"/>
    </row>
    <row r="44" spans="1:11" ht="15">
      <c r="A44" s="36"/>
      <c r="B44" s="42"/>
      <c r="C44" s="42"/>
      <c r="D44" s="42"/>
      <c r="E44" s="42"/>
      <c r="F44" s="42"/>
      <c r="G44" s="42"/>
      <c r="H44" s="42"/>
      <c r="I44" s="42"/>
      <c r="J44" s="42"/>
      <c r="K44" s="36"/>
    </row>
    <row r="45" spans="1:11" ht="15">
      <c r="A45" s="36"/>
      <c r="B45" s="42"/>
      <c r="C45" s="42"/>
      <c r="D45" s="42"/>
      <c r="E45" s="42"/>
      <c r="F45" s="42"/>
      <c r="G45" s="42"/>
      <c r="H45" s="42"/>
      <c r="I45" s="42"/>
      <c r="J45" s="42"/>
      <c r="K45" s="36"/>
    </row>
    <row r="46" spans="1:11" ht="15">
      <c r="A46" s="36"/>
      <c r="B46" s="42"/>
      <c r="C46" s="42"/>
      <c r="D46" s="42"/>
      <c r="E46" s="42"/>
      <c r="F46" s="42"/>
      <c r="G46" s="42"/>
      <c r="H46" s="42"/>
      <c r="I46" s="42"/>
      <c r="J46" s="42"/>
      <c r="K46" s="36"/>
    </row>
    <row r="47" spans="1:11" ht="15">
      <c r="A47" s="36"/>
      <c r="B47" s="42"/>
      <c r="C47" s="42"/>
      <c r="D47" s="42"/>
      <c r="E47" s="42"/>
      <c r="F47" s="42"/>
      <c r="G47" s="42"/>
      <c r="H47" s="42"/>
      <c r="I47" s="42"/>
      <c r="J47" s="42"/>
      <c r="K47" s="36"/>
    </row>
    <row r="48" spans="1:11" ht="15">
      <c r="A48" s="36"/>
      <c r="B48" s="42"/>
      <c r="C48" s="42"/>
      <c r="D48" s="42"/>
      <c r="E48" s="42"/>
      <c r="F48" s="42"/>
      <c r="G48" s="42"/>
      <c r="H48" s="42"/>
      <c r="I48" s="42"/>
      <c r="J48" s="42"/>
      <c r="K48" s="36"/>
    </row>
    <row r="49" spans="1:11" ht="15">
      <c r="A49" s="36"/>
      <c r="B49" s="42"/>
      <c r="C49" s="42"/>
      <c r="D49" s="42"/>
      <c r="E49" s="42"/>
      <c r="F49" s="42"/>
      <c r="G49" s="42"/>
      <c r="H49" s="42"/>
      <c r="I49" s="42"/>
      <c r="J49" s="42"/>
      <c r="K49" s="36"/>
    </row>
    <row r="50" spans="1:11" ht="15">
      <c r="A50" s="36"/>
      <c r="B50" s="42"/>
      <c r="C50" s="42"/>
      <c r="D50" s="42"/>
      <c r="E50" s="42"/>
      <c r="F50" s="42"/>
      <c r="G50" s="42"/>
      <c r="H50" s="42"/>
      <c r="I50" s="42"/>
      <c r="J50" s="42"/>
      <c r="K50" s="36"/>
    </row>
    <row r="51" spans="1:11" ht="15">
      <c r="A51" s="36"/>
      <c r="B51" s="42"/>
      <c r="C51" s="42"/>
      <c r="D51" s="42"/>
      <c r="E51" s="42"/>
      <c r="F51" s="42"/>
      <c r="G51" s="42"/>
      <c r="H51" s="42"/>
      <c r="I51" s="42"/>
      <c r="J51" s="42"/>
      <c r="K51" s="36"/>
    </row>
    <row r="52" spans="1:11" ht="15">
      <c r="A52" s="36"/>
      <c r="B52" s="42"/>
      <c r="C52" s="42"/>
      <c r="D52" s="42"/>
      <c r="E52" s="42"/>
      <c r="F52" s="42"/>
      <c r="G52" s="42"/>
      <c r="H52" s="42"/>
      <c r="I52" s="42"/>
      <c r="J52" s="42"/>
      <c r="K52" s="36"/>
    </row>
    <row r="53" spans="1:11" ht="15">
      <c r="A53" s="36"/>
      <c r="B53" s="42"/>
      <c r="C53" s="42"/>
      <c r="D53" s="42"/>
      <c r="E53" s="42"/>
      <c r="F53" s="42"/>
      <c r="G53" s="42"/>
      <c r="H53" s="42"/>
      <c r="I53" s="42"/>
      <c r="J53" s="42"/>
      <c r="K53" s="36"/>
    </row>
    <row r="54" spans="1:11" ht="15">
      <c r="A54" s="36"/>
      <c r="B54" s="42"/>
      <c r="C54" s="42"/>
      <c r="D54" s="42"/>
      <c r="E54" s="42"/>
      <c r="F54" s="42"/>
      <c r="G54" s="42"/>
      <c r="H54" s="42"/>
      <c r="I54" s="42"/>
      <c r="J54" s="42"/>
      <c r="K54" s="36"/>
    </row>
    <row r="55" spans="1:11" ht="15">
      <c r="A55" s="36"/>
      <c r="B55" s="42"/>
      <c r="C55" s="42"/>
      <c r="D55" s="42"/>
      <c r="E55" s="42"/>
      <c r="F55" s="42"/>
      <c r="G55" s="42"/>
      <c r="H55" s="42"/>
      <c r="I55" s="42"/>
      <c r="J55" s="42"/>
      <c r="K55" s="36"/>
    </row>
    <row r="56" spans="1:11" ht="15">
      <c r="A56" s="36"/>
      <c r="B56" s="42"/>
      <c r="C56" s="42"/>
      <c r="D56" s="42"/>
      <c r="E56" s="42"/>
      <c r="F56" s="42"/>
      <c r="G56" s="42"/>
      <c r="H56" s="42"/>
      <c r="I56" s="42"/>
      <c r="J56" s="42"/>
      <c r="K56" s="36"/>
    </row>
    <row r="57" spans="1:11" ht="15">
      <c r="A57" s="36"/>
      <c r="B57" s="42"/>
      <c r="C57" s="42"/>
      <c r="D57" s="42"/>
      <c r="E57" s="42"/>
      <c r="F57" s="42"/>
      <c r="G57" s="42"/>
      <c r="H57" s="42"/>
      <c r="I57" s="42"/>
      <c r="J57" s="42"/>
      <c r="K57" s="36"/>
    </row>
  </sheetData>
  <mergeCells count="3">
    <mergeCell ref="B5:J5"/>
    <mergeCell ref="B6:J6"/>
    <mergeCell ref="B8:J8"/>
  </mergeCells>
  <pageMargins left="0.8267716535433071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PORTADA</vt:lpstr>
      <vt:lpstr>Descripcion</vt:lpstr>
      <vt:lpstr>PAIS</vt:lpstr>
      <vt:lpstr>VARIACION INTIMOS </vt:lpstr>
      <vt:lpstr>CIRCUNSTANCIAS</vt:lpstr>
      <vt:lpstr>ARMAS</vt:lpstr>
      <vt:lpstr>HORA</vt:lpstr>
      <vt:lpstr>EDADES</vt:lpstr>
      <vt:lpstr>DIAS</vt:lpstr>
      <vt:lpstr>NACIONALIDAD</vt:lpstr>
      <vt:lpstr>FEMINICIDIOS</vt:lpstr>
      <vt:lpstr>SANTO DOMINGO</vt:lpstr>
      <vt:lpstr>DISTRITO NACIONAL</vt:lpstr>
      <vt:lpstr>SANTIAGO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jmunoz</dc:creator>
  <cp:lastModifiedBy>Jonathan Munoz Paulino</cp:lastModifiedBy>
  <cp:lastPrinted>2023-09-13T20:12:02Z</cp:lastPrinted>
  <dcterms:created xsi:type="dcterms:W3CDTF">2006-12-08T13:44:00Z</dcterms:created>
  <dcterms:modified xsi:type="dcterms:W3CDTF">2023-09-13T20:12:05Z</dcterms:modified>
</cp:coreProperties>
</file>