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drawings/drawing38.xml" ContentType="application/vnd.openxmlformats-officedocument.drawing+xml"/>
  <Override PartName="/xl/charts/chart36.xml" ContentType="application/vnd.openxmlformats-officedocument.drawingml.chart+xml"/>
  <Override PartName="/xl/drawings/drawing39.xml" ContentType="application/vnd.openxmlformats-officedocument.drawing+xml"/>
  <Override PartName="/xl/charts/chart37.xml" ContentType="application/vnd.openxmlformats-officedocument.drawingml.char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En marcha\2018\FISCALIA 2018\NOVIEMBRE\"/>
    </mc:Choice>
  </mc:AlternateContent>
  <bookViews>
    <workbookView xWindow="0" yWindow="0" windowWidth="20490" windowHeight="7155" activeTab="51"/>
  </bookViews>
  <sheets>
    <sheet name="TITULOS" sheetId="38" r:id="rId1"/>
    <sheet name="CONTENEDOR I" sheetId="1" r:id="rId2"/>
    <sheet name="XXSISTEMASXPROVINCIA" sheetId="154" r:id="rId3"/>
    <sheet name="XXSISTEMASXPROVINCIA (2)" sheetId="155" r:id="rId4"/>
    <sheet name="RD" sheetId="2" r:id="rId5"/>
    <sheet name="AZUA" sheetId="96" r:id="rId6"/>
    <sheet name="BAHORUCO" sheetId="100" r:id="rId7"/>
    <sheet name="BARAHONA" sheetId="101" r:id="rId8"/>
    <sheet name="CONSTANZA" sheetId="102" r:id="rId9"/>
    <sheet name="DAJABÓN" sheetId="103" r:id="rId10"/>
    <sheet name="DISTRITO NACIONAL" sheetId="104" r:id="rId11"/>
    <sheet name="DUARTE" sheetId="105" r:id="rId12"/>
    <sheet name="EL SEIBO" sheetId="106" r:id="rId13"/>
    <sheet name="ELIAS PIÑA" sheetId="144" r:id="rId14"/>
    <sheet name="ESPAILLAT" sheetId="107" r:id="rId15"/>
    <sheet name="HATO MAYOR" sheetId="108" r:id="rId16"/>
    <sheet name="HERMANAS MIRABAL" sheetId="109" r:id="rId17"/>
    <sheet name="INDEPENDENCIA" sheetId="110" r:id="rId18"/>
    <sheet name="LA ALTAGRACIA" sheetId="111" r:id="rId19"/>
    <sheet name="LA ROMANA" sheetId="112" r:id="rId20"/>
    <sheet name="LA VEGA" sheetId="113" r:id="rId21"/>
    <sheet name="LAS MATAS DE FARFÁN" sheetId="114" r:id="rId22"/>
    <sheet name="MARIA TRINIDAD SÁNCHEZ" sheetId="115" r:id="rId23"/>
    <sheet name="MONSEÑOR NOUEL" sheetId="116" r:id="rId24"/>
    <sheet name="MONTE CRISTI" sheetId="145" r:id="rId25"/>
    <sheet name="MONTE PLATA" sheetId="117" r:id="rId26"/>
    <sheet name="PEDERNALES" sheetId="118" r:id="rId27"/>
    <sheet name="PERAVIA" sheetId="119" r:id="rId28"/>
    <sheet name="PUERTO PLATA" sheetId="120" r:id="rId29"/>
    <sheet name="SAMANA" sheetId="121" r:id="rId30"/>
    <sheet name="SAN CRISTÓBAL" sheetId="122" r:id="rId31"/>
    <sheet name="SAN JOSÉ DE OCOA" sheetId="123" r:id="rId32"/>
    <sheet name="SAN JUAN DE LA MAGUANA" sheetId="124" r:id="rId33"/>
    <sheet name="SAN PEDRO DE MACORÍS" sheetId="125" r:id="rId34"/>
    <sheet name="SÁNCHEZ RAMÍREZ" sheetId="126" r:id="rId35"/>
    <sheet name="SANTIAGO RODRIGUEZ" sheetId="146" r:id="rId36"/>
    <sheet name="SANTIAGO DE LOS CABALLEROS" sheetId="127" r:id="rId37"/>
    <sheet name="VALVERDE" sheetId="128" r:id="rId38"/>
    <sheet name="VILLA ALTAGRACIA" sheetId="129" r:id="rId39"/>
    <sheet name="SANTO DOMINGO ESTE" sheetId="152" r:id="rId40"/>
    <sheet name="SANTO DOMINGO OESTE" sheetId="130" r:id="rId41"/>
    <sheet name="DJ BARAHONA" sheetId="131" r:id="rId42"/>
    <sheet name="DJ DISTRITO NACIONAL" sheetId="134" r:id="rId43"/>
    <sheet name="DJ LA VEGA" sheetId="135" r:id="rId44"/>
    <sheet name="DJ MONTECRISTI" sheetId="136" r:id="rId45"/>
    <sheet name="DJ SAN CRISTOBAL" sheetId="137" r:id="rId46"/>
    <sheet name="DJ PUERTO PLATA" sheetId="138" r:id="rId47"/>
    <sheet name="DJ SANTO DOMINGO" sheetId="139" r:id="rId48"/>
    <sheet name="DJ AN JUAN DE LA MAGUANA" sheetId="140" r:id="rId49"/>
    <sheet name="DJ SAN FRANCISCO DE MACORIS" sheetId="141" r:id="rId50"/>
    <sheet name="DJ SAN PEDRO DE MACORIS" sheetId="142" r:id="rId51"/>
    <sheet name="DJ SANTIAGO" sheetId="143" r:id="rId52"/>
  </sheets>
  <definedNames>
    <definedName name="_xlnm._FilterDatabase" localSheetId="5" hidden="1">AZUA!$B$12:$E$45</definedName>
    <definedName name="_xlnm._FilterDatabase" localSheetId="6" hidden="1">BAHORUCO!$B$12:$E$46</definedName>
    <definedName name="_xlnm._FilterDatabase" localSheetId="7" hidden="1">BARAHONA!$B$12:$E$47</definedName>
    <definedName name="_xlnm._FilterDatabase" localSheetId="8" hidden="1">CONSTANZA!$B$12:$E$47</definedName>
    <definedName name="_xlnm._FilterDatabase" localSheetId="1" hidden="1">'CONTENEDOR I'!$B$3:$AM$54</definedName>
    <definedName name="_xlnm._FilterDatabase" localSheetId="9" hidden="1">DAJABÓN!$B$12:$E$48</definedName>
    <definedName name="_xlnm._FilterDatabase" localSheetId="10" hidden="1">'DISTRITO NACIONAL'!$B$12:$E$44</definedName>
    <definedName name="_xlnm._FilterDatabase" localSheetId="48" hidden="1">'DJ AN JUAN DE LA MAGUANA'!$B$12:$H$47</definedName>
    <definedName name="_xlnm._FilterDatabase" localSheetId="41" hidden="1">'DJ BARAHONA'!$B$12:$I$40</definedName>
    <definedName name="_xlnm._FilterDatabase" localSheetId="42" hidden="1">'DJ DISTRITO NACIONAL'!$B$12:$E$49</definedName>
    <definedName name="_xlnm._FilterDatabase" localSheetId="43" hidden="1">'DJ LA VEGA'!$B$12:$J$40</definedName>
    <definedName name="_xlnm._FilterDatabase" localSheetId="44" hidden="1">'DJ MONTECRISTI'!$B$12:$H$47</definedName>
    <definedName name="_xlnm._FilterDatabase" localSheetId="46" hidden="1">'DJ PUERTO PLATA'!$B$12:$E$46</definedName>
    <definedName name="_xlnm._FilterDatabase" localSheetId="45" hidden="1">'DJ SAN CRISTOBAL'!$B$12:$J$48</definedName>
    <definedName name="_xlnm._FilterDatabase" localSheetId="49" hidden="1">'DJ SAN FRANCISCO DE MACORIS'!$B$12:$I$47</definedName>
    <definedName name="_xlnm._FilterDatabase" localSheetId="50" hidden="1">'DJ SAN PEDRO DE MACORIS'!$B$12:$J$60</definedName>
    <definedName name="_xlnm._FilterDatabase" localSheetId="51" hidden="1">'DJ SANTIAGO'!$B$12:$G$44</definedName>
    <definedName name="_xlnm._FilterDatabase" localSheetId="47" hidden="1">'DJ SANTO DOMINGO'!$B$12:$H$45</definedName>
    <definedName name="_xlnm._FilterDatabase" localSheetId="11" hidden="1">DUARTE!$B$12:$E$42</definedName>
    <definedName name="_xlnm._FilterDatabase" localSheetId="12" hidden="1">'EL SEIBO'!$B$12:$E$47</definedName>
    <definedName name="_xlnm._FilterDatabase" localSheetId="13" hidden="1">'ELIAS PIÑA'!$B$12:$E$45</definedName>
    <definedName name="_xlnm._FilterDatabase" localSheetId="14" hidden="1">ESPAILLAT!$B$12:$E$47</definedName>
    <definedName name="_xlnm._FilterDatabase" localSheetId="15" hidden="1">'HATO MAYOR'!$B$12:$E$46</definedName>
    <definedName name="_xlnm._FilterDatabase" localSheetId="16" hidden="1">'HERMANAS MIRABAL'!$B$12:$E$46</definedName>
    <definedName name="_xlnm._FilterDatabase" localSheetId="17" hidden="1">INDEPENDENCIA!$B$12:$E$48</definedName>
    <definedName name="_xlnm._FilterDatabase" localSheetId="18" hidden="1">'LA ALTAGRACIA'!$B$12:$E$44</definedName>
    <definedName name="_xlnm._FilterDatabase" localSheetId="19" hidden="1">'LA ROMANA'!$B$12:$E$64</definedName>
    <definedName name="_xlnm._FilterDatabase" localSheetId="20" hidden="1">'LA VEGA'!$B$12:$E$47</definedName>
    <definedName name="_xlnm._FilterDatabase" localSheetId="21" hidden="1">'LAS MATAS DE FARFÁN'!$B$12:$E$47</definedName>
    <definedName name="_xlnm._FilterDatabase" localSheetId="22" hidden="1">'MARIA TRINIDAD SÁNCHEZ'!$B$12:$E$48</definedName>
    <definedName name="_xlnm._FilterDatabase" localSheetId="23" hidden="1">'MONSEÑOR NOUEL'!$B$12:$E$47</definedName>
    <definedName name="_xlnm._FilterDatabase" localSheetId="24" hidden="1">'MONTE CRISTI'!$B$12:$E$43</definedName>
    <definedName name="_xlnm._FilterDatabase" localSheetId="25" hidden="1">'MONTE PLATA'!$B$12:$E$49</definedName>
    <definedName name="_xlnm._FilterDatabase" localSheetId="26" hidden="1">PEDERNALES!$B$12:$E$48</definedName>
    <definedName name="_xlnm._FilterDatabase" localSheetId="27" hidden="1">PERAVIA!$B$12:$E$48</definedName>
    <definedName name="_xlnm._FilterDatabase" localSheetId="28" hidden="1">'PUERTO PLATA'!$B$12:$E$41</definedName>
    <definedName name="_xlnm._FilterDatabase" localSheetId="4" hidden="1">RD!$B$12:$E$48</definedName>
    <definedName name="_xlnm._FilterDatabase" localSheetId="29" hidden="1">SAMANA!$B$12:$E$48</definedName>
    <definedName name="_xlnm._FilterDatabase" localSheetId="30" hidden="1">'SAN CRISTÓBAL'!$B$12:$E$44</definedName>
    <definedName name="_xlnm._FilterDatabase" localSheetId="31" hidden="1">'SAN JOSÉ DE OCOA'!$B$12:$E$47</definedName>
    <definedName name="_xlnm._FilterDatabase" localSheetId="32" hidden="1">'SAN JUAN DE LA MAGUANA'!$B$12:$E$46</definedName>
    <definedName name="_xlnm._FilterDatabase" localSheetId="33" hidden="1">'SAN PEDRO DE MACORÍS'!$B$12:$E$47</definedName>
    <definedName name="_xlnm._FilterDatabase" localSheetId="34" hidden="1">'SÁNCHEZ RAMÍREZ'!$B$12:$E$47</definedName>
    <definedName name="_xlnm._FilterDatabase" localSheetId="36" hidden="1">'SANTIAGO DE LOS CABALLEROS'!$B$12:$E$49</definedName>
    <definedName name="_xlnm._FilterDatabase" localSheetId="35" hidden="1">'SANTIAGO RODRIGUEZ'!$B$12:$E$38</definedName>
    <definedName name="_xlnm._FilterDatabase" localSheetId="39" hidden="1">'SANTO DOMINGO ESTE'!$B$12:$E$43</definedName>
    <definedName name="_xlnm._FilterDatabase" localSheetId="40" hidden="1">'SANTO DOMINGO OESTE'!$B$12:$E$45</definedName>
    <definedName name="_xlnm._FilterDatabase" localSheetId="37" hidden="1">VALVERDE!$B$12:$E$49</definedName>
    <definedName name="_xlnm._FilterDatabase" localSheetId="38" hidden="1">'VILLA ALTAGRACIA'!$B$12:$E$60</definedName>
    <definedName name="_xlnm._FilterDatabase" localSheetId="2" hidden="1">XXSISTEMASXPROVINCIA!$B$12:$H$43</definedName>
    <definedName name="_xlnm._FilterDatabase" localSheetId="3" hidden="1">'XXSISTEMASXPROVINCIA (2)'!$B$12:$H$43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37" l="1"/>
  <c r="D63" i="100"/>
  <c r="D63" i="96"/>
  <c r="E63" i="2"/>
  <c r="D63" i="2"/>
  <c r="AM54" i="1" l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D54" i="1"/>
  <c r="E14" i="155" l="1"/>
  <c r="E15" i="155"/>
  <c r="E16" i="155"/>
  <c r="E17" i="155"/>
  <c r="E18" i="155"/>
  <c r="E19" i="155"/>
  <c r="E20" i="155"/>
  <c r="E21" i="155"/>
  <c r="E22" i="155"/>
  <c r="E23" i="155"/>
  <c r="E24" i="155"/>
  <c r="E25" i="155"/>
  <c r="E26" i="155"/>
  <c r="E27" i="155"/>
  <c r="E28" i="155"/>
  <c r="E29" i="155"/>
  <c r="E30" i="155"/>
  <c r="E31" i="155"/>
  <c r="E32" i="155"/>
  <c r="E33" i="155"/>
  <c r="E34" i="155"/>
  <c r="E35" i="155"/>
  <c r="E36" i="155"/>
  <c r="E37" i="155"/>
  <c r="E38" i="155"/>
  <c r="E39" i="155"/>
  <c r="E40" i="155"/>
  <c r="E41" i="155"/>
  <c r="E42" i="155"/>
  <c r="E43" i="155"/>
  <c r="E44" i="155"/>
  <c r="E45" i="155"/>
  <c r="E46" i="155"/>
  <c r="E47" i="155"/>
  <c r="G14" i="155"/>
  <c r="G15" i="155"/>
  <c r="G16" i="155"/>
  <c r="G17" i="155"/>
  <c r="G18" i="155"/>
  <c r="G19" i="155"/>
  <c r="G20" i="155"/>
  <c r="G21" i="155"/>
  <c r="G22" i="155"/>
  <c r="G23" i="155"/>
  <c r="G24" i="155"/>
  <c r="G25" i="155"/>
  <c r="G26" i="155"/>
  <c r="G27" i="155"/>
  <c r="G28" i="155"/>
  <c r="G29" i="155"/>
  <c r="G30" i="155"/>
  <c r="G31" i="155"/>
  <c r="G32" i="155"/>
  <c r="G33" i="155"/>
  <c r="G34" i="155"/>
  <c r="G35" i="155"/>
  <c r="G36" i="155"/>
  <c r="G37" i="155"/>
  <c r="G38" i="155"/>
  <c r="G39" i="155"/>
  <c r="G40" i="155"/>
  <c r="G41" i="155"/>
  <c r="G42" i="155"/>
  <c r="G43" i="155"/>
  <c r="G44" i="155"/>
  <c r="G45" i="155"/>
  <c r="G46" i="155"/>
  <c r="G47" i="155"/>
  <c r="G14" i="154"/>
  <c r="G15" i="154"/>
  <c r="G16" i="154"/>
  <c r="G17" i="154"/>
  <c r="G18" i="154"/>
  <c r="G19" i="154"/>
  <c r="G20" i="154"/>
  <c r="G21" i="154"/>
  <c r="G22" i="154"/>
  <c r="G23" i="154"/>
  <c r="G24" i="154"/>
  <c r="G25" i="154"/>
  <c r="G26" i="154"/>
  <c r="G27" i="154"/>
  <c r="G28" i="154"/>
  <c r="G29" i="154"/>
  <c r="G30" i="154"/>
  <c r="G31" i="154"/>
  <c r="G32" i="154"/>
  <c r="G33" i="154"/>
  <c r="G34" i="154"/>
  <c r="G35" i="154"/>
  <c r="G36" i="154"/>
  <c r="G37" i="154"/>
  <c r="G38" i="154"/>
  <c r="G39" i="154"/>
  <c r="G40" i="154"/>
  <c r="G41" i="154"/>
  <c r="G42" i="154"/>
  <c r="G43" i="154"/>
  <c r="G44" i="154"/>
  <c r="G45" i="154"/>
  <c r="G46" i="154"/>
  <c r="G47" i="154"/>
  <c r="G13" i="154"/>
  <c r="E14" i="154"/>
  <c r="E15" i="154"/>
  <c r="E16" i="154"/>
  <c r="E17" i="154"/>
  <c r="E18" i="154"/>
  <c r="E19" i="154"/>
  <c r="E20" i="154"/>
  <c r="E21" i="154"/>
  <c r="E22" i="154"/>
  <c r="E23" i="154"/>
  <c r="E24" i="154"/>
  <c r="E25" i="154"/>
  <c r="E26" i="154"/>
  <c r="E27" i="154"/>
  <c r="E28" i="154"/>
  <c r="E29" i="154"/>
  <c r="E30" i="154"/>
  <c r="E31" i="154"/>
  <c r="E32" i="154"/>
  <c r="E33" i="154"/>
  <c r="E34" i="154"/>
  <c r="E35" i="154"/>
  <c r="E36" i="154"/>
  <c r="E37" i="154"/>
  <c r="E38" i="154"/>
  <c r="E39" i="154"/>
  <c r="E40" i="154"/>
  <c r="E41" i="154"/>
  <c r="E42" i="154"/>
  <c r="E43" i="154"/>
  <c r="E44" i="154"/>
  <c r="E45" i="154"/>
  <c r="E46" i="154"/>
  <c r="E47" i="154"/>
  <c r="E13" i="154"/>
  <c r="D48" i="154"/>
  <c r="H13" i="141" l="1"/>
  <c r="E63" i="110" l="1"/>
  <c r="E63" i="109"/>
  <c r="D63" i="108" l="1"/>
  <c r="E63" i="144"/>
  <c r="D63" i="105"/>
  <c r="E63" i="104"/>
  <c r="D63" i="103"/>
  <c r="D63" i="102"/>
  <c r="D63" i="144"/>
  <c r="D63" i="106"/>
  <c r="D63" i="104"/>
  <c r="D63" i="101"/>
  <c r="G63" i="143" l="1"/>
  <c r="F63" i="143"/>
  <c r="E63" i="143"/>
  <c r="D63" i="143"/>
  <c r="J63" i="142"/>
  <c r="I63" i="142"/>
  <c r="H63" i="142"/>
  <c r="G63" i="142"/>
  <c r="F63" i="142"/>
  <c r="E63" i="142"/>
  <c r="D63" i="142"/>
  <c r="G63" i="141"/>
  <c r="F63" i="141"/>
  <c r="E63" i="141"/>
  <c r="D63" i="141"/>
  <c r="H63" i="140"/>
  <c r="G63" i="140"/>
  <c r="F63" i="140"/>
  <c r="E63" i="140"/>
  <c r="D63" i="140"/>
  <c r="H63" i="139"/>
  <c r="G63" i="139"/>
  <c r="G15" i="139"/>
  <c r="G21" i="139"/>
  <c r="G32" i="139"/>
  <c r="G61" i="139"/>
  <c r="G27" i="139"/>
  <c r="G41" i="139"/>
  <c r="G30" i="139"/>
  <c r="G50" i="139"/>
  <c r="G45" i="139"/>
  <c r="G56" i="139"/>
  <c r="G40" i="139"/>
  <c r="G35" i="139"/>
  <c r="G14" i="139"/>
  <c r="G55" i="139"/>
  <c r="G54" i="139"/>
  <c r="G25" i="139"/>
  <c r="G62" i="139"/>
  <c r="G53" i="139"/>
  <c r="G48" i="139"/>
  <c r="G52" i="139"/>
  <c r="G58" i="139"/>
  <c r="G42" i="139"/>
  <c r="G60" i="139"/>
  <c r="G39" i="139"/>
  <c r="G33" i="139"/>
  <c r="G28" i="139"/>
  <c r="G16" i="139"/>
  <c r="G26" i="139"/>
  <c r="G18" i="139"/>
  <c r="G46" i="139"/>
  <c r="G57" i="139"/>
  <c r="G37" i="139"/>
  <c r="G36" i="139"/>
  <c r="G43" i="139"/>
  <c r="G24" i="139"/>
  <c r="G51" i="139"/>
  <c r="G31" i="139"/>
  <c r="G49" i="139"/>
  <c r="G19" i="139"/>
  <c r="G23" i="139"/>
  <c r="G47" i="139"/>
  <c r="G44" i="139"/>
  <c r="G20" i="139"/>
  <c r="G59" i="139"/>
  <c r="G22" i="139"/>
  <c r="G38" i="139"/>
  <c r="G13" i="139"/>
  <c r="G29" i="139"/>
  <c r="G34" i="139"/>
  <c r="G17" i="139"/>
  <c r="D63" i="138"/>
  <c r="F63" i="137"/>
  <c r="I63" i="137"/>
  <c r="G63" i="137"/>
  <c r="E63" i="137"/>
  <c r="D63" i="137"/>
  <c r="H63" i="136"/>
  <c r="E63" i="136"/>
  <c r="F63" i="136"/>
  <c r="G63" i="136"/>
  <c r="D63" i="136"/>
  <c r="J63" i="135"/>
  <c r="E63" i="135"/>
  <c r="F63" i="135"/>
  <c r="G63" i="135"/>
  <c r="H63" i="135"/>
  <c r="I63" i="135"/>
  <c r="D63" i="135"/>
  <c r="I14" i="135"/>
  <c r="I17" i="135"/>
  <c r="I16" i="135"/>
  <c r="I18" i="135"/>
  <c r="I19" i="135"/>
  <c r="I21" i="135"/>
  <c r="I24" i="135"/>
  <c r="I25" i="135"/>
  <c r="I20" i="135"/>
  <c r="I15" i="135"/>
  <c r="I28" i="135"/>
  <c r="I29" i="135"/>
  <c r="I23" i="135"/>
  <c r="I30" i="135"/>
  <c r="I27" i="135"/>
  <c r="I22" i="135"/>
  <c r="I26" i="135"/>
  <c r="I31" i="135"/>
  <c r="I32" i="135"/>
  <c r="I33" i="135"/>
  <c r="I36" i="135"/>
  <c r="I35" i="135"/>
  <c r="I39" i="135"/>
  <c r="I40" i="135"/>
  <c r="I34" i="135"/>
  <c r="I41" i="135"/>
  <c r="I42" i="135"/>
  <c r="I37" i="135"/>
  <c r="I45" i="135"/>
  <c r="I38" i="135"/>
  <c r="I46" i="135"/>
  <c r="I49" i="135"/>
  <c r="I44" i="135"/>
  <c r="I48" i="135"/>
  <c r="I43" i="135"/>
  <c r="I47" i="135"/>
  <c r="I50" i="135"/>
  <c r="I51" i="135"/>
  <c r="I52" i="135"/>
  <c r="I53" i="135"/>
  <c r="I57" i="135"/>
  <c r="I54" i="135"/>
  <c r="I55" i="135"/>
  <c r="I58" i="135"/>
  <c r="I59" i="135"/>
  <c r="I56" i="135"/>
  <c r="I60" i="135"/>
  <c r="I61" i="135"/>
  <c r="I62" i="135"/>
  <c r="I13" i="135"/>
  <c r="E63" i="131"/>
  <c r="F63" i="131"/>
  <c r="G63" i="131"/>
  <c r="H63" i="131"/>
  <c r="D63" i="131"/>
  <c r="E63" i="134"/>
  <c r="D63" i="134"/>
  <c r="E63" i="130"/>
  <c r="D63" i="130"/>
  <c r="E63" i="152"/>
  <c r="D63" i="152"/>
  <c r="E63" i="128"/>
  <c r="D63" i="128"/>
  <c r="E63" i="127"/>
  <c r="D63" i="127"/>
  <c r="E63" i="146"/>
  <c r="D63" i="146"/>
  <c r="E63" i="126"/>
  <c r="D63" i="126"/>
  <c r="E63" i="125"/>
  <c r="D63" i="125"/>
  <c r="E63" i="124"/>
  <c r="D63" i="124"/>
  <c r="E63" i="123"/>
  <c r="D63" i="123"/>
  <c r="E63" i="122"/>
  <c r="D63" i="122"/>
  <c r="E63" i="121"/>
  <c r="D63" i="121"/>
  <c r="E63" i="120"/>
  <c r="D63" i="120"/>
  <c r="E63" i="119"/>
  <c r="D63" i="119"/>
  <c r="E63" i="118"/>
  <c r="D63" i="118"/>
  <c r="E63" i="117"/>
  <c r="D63" i="117"/>
  <c r="E63" i="145"/>
  <c r="D63" i="145"/>
  <c r="E63" i="116"/>
  <c r="D63" i="116"/>
  <c r="E63" i="115"/>
  <c r="D63" i="115"/>
  <c r="E63" i="114"/>
  <c r="D63" i="114"/>
  <c r="E63" i="113"/>
  <c r="D63" i="113"/>
  <c r="E14" i="112"/>
  <c r="E15" i="112"/>
  <c r="E16" i="112"/>
  <c r="E17" i="112"/>
  <c r="E18" i="112"/>
  <c r="E19" i="112"/>
  <c r="E20" i="112"/>
  <c r="E21" i="112"/>
  <c r="E22" i="112"/>
  <c r="E23" i="112"/>
  <c r="E24" i="112"/>
  <c r="E25" i="112"/>
  <c r="E26" i="112"/>
  <c r="E27" i="112"/>
  <c r="E28" i="112"/>
  <c r="E29" i="112"/>
  <c r="E30" i="112"/>
  <c r="E31" i="112"/>
  <c r="E32" i="112"/>
  <c r="E33" i="112"/>
  <c r="E34" i="112"/>
  <c r="E35" i="112"/>
  <c r="E36" i="112"/>
  <c r="E37" i="112"/>
  <c r="E38" i="112"/>
  <c r="E39" i="112"/>
  <c r="E40" i="112"/>
  <c r="E41" i="112"/>
  <c r="E42" i="112"/>
  <c r="E43" i="112"/>
  <c r="E44" i="112"/>
  <c r="E45" i="112"/>
  <c r="E46" i="112"/>
  <c r="E47" i="112"/>
  <c r="E48" i="112"/>
  <c r="E49" i="112"/>
  <c r="E50" i="112"/>
  <c r="E51" i="112"/>
  <c r="E52" i="112"/>
  <c r="E53" i="112"/>
  <c r="E54" i="112"/>
  <c r="E55" i="112"/>
  <c r="E56" i="112"/>
  <c r="E57" i="112"/>
  <c r="E58" i="112"/>
  <c r="E59" i="112"/>
  <c r="E60" i="112"/>
  <c r="E61" i="112"/>
  <c r="E62" i="112"/>
  <c r="E63" i="112"/>
  <c r="E13" i="112"/>
  <c r="D63" i="112"/>
  <c r="E63" i="111"/>
  <c r="D63" i="111"/>
  <c r="D63" i="110"/>
  <c r="D63" i="109"/>
  <c r="E63" i="107"/>
  <c r="D63" i="107"/>
  <c r="J32" i="135" l="1"/>
  <c r="J43" i="135"/>
  <c r="J39" i="135"/>
  <c r="J28" i="135"/>
  <c r="J13" i="135"/>
  <c r="J51" i="135"/>
  <c r="J59" i="135"/>
  <c r="J57" i="135"/>
  <c r="J50" i="135"/>
  <c r="J45" i="135"/>
  <c r="J34" i="135"/>
  <c r="J36" i="135"/>
  <c r="J23" i="135"/>
  <c r="J20" i="135"/>
  <c r="J19" i="135"/>
  <c r="J60" i="135"/>
  <c r="J52" i="135"/>
  <c r="J42" i="135"/>
  <c r="J24" i="135"/>
  <c r="J54" i="135"/>
  <c r="J61" i="135"/>
  <c r="J53" i="135"/>
  <c r="J47" i="135"/>
  <c r="J49" i="135"/>
  <c r="J40" i="135"/>
  <c r="J33" i="135"/>
  <c r="J22" i="135"/>
  <c r="J25" i="135"/>
  <c r="J18" i="135"/>
  <c r="J55" i="135"/>
  <c r="J16" i="135"/>
  <c r="J56" i="135"/>
  <c r="J48" i="135"/>
  <c r="J41" i="135"/>
  <c r="J35" i="135"/>
  <c r="J31" i="135"/>
  <c r="J15" i="135"/>
  <c r="J21" i="135"/>
  <c r="J17" i="135"/>
  <c r="J30" i="135" l="1"/>
  <c r="J38" i="135"/>
  <c r="J46" i="135"/>
  <c r="J29" i="135"/>
  <c r="J37" i="135"/>
  <c r="J58" i="135"/>
  <c r="J27" i="135"/>
  <c r="J14" i="135"/>
  <c r="J26" i="135"/>
  <c r="J44" i="135"/>
  <c r="J62" i="135"/>
  <c r="E36" i="113"/>
  <c r="E22" i="113"/>
  <c r="E14" i="113"/>
  <c r="E37" i="113"/>
  <c r="E17" i="113"/>
  <c r="E53" i="113"/>
  <c r="E23" i="113"/>
  <c r="E41" i="113"/>
  <c r="E54" i="113"/>
  <c r="E27" i="113"/>
  <c r="E29" i="113"/>
  <c r="E49" i="113"/>
  <c r="E43" i="113"/>
  <c r="E55" i="113"/>
  <c r="E18" i="113"/>
  <c r="E31" i="113"/>
  <c r="E26" i="113"/>
  <c r="E25" i="113"/>
  <c r="E56" i="113"/>
  <c r="E44" i="113"/>
  <c r="E24" i="113"/>
  <c r="E34" i="113"/>
  <c r="E16" i="113"/>
  <c r="E28" i="113"/>
  <c r="E38" i="113"/>
  <c r="E35" i="113"/>
  <c r="E50" i="113"/>
  <c r="E39" i="113"/>
  <c r="E57" i="113"/>
  <c r="E46" i="113"/>
  <c r="E58" i="113"/>
  <c r="E59" i="113"/>
  <c r="E62" i="113"/>
  <c r="E21" i="113"/>
  <c r="E48" i="113"/>
  <c r="E60" i="113"/>
  <c r="E13" i="113"/>
  <c r="E45" i="113"/>
  <c r="E47" i="113"/>
  <c r="E61" i="113"/>
  <c r="E42" i="113"/>
  <c r="E51" i="113"/>
  <c r="E32" i="113"/>
  <c r="E40" i="113"/>
  <c r="E33" i="113"/>
  <c r="E52" i="113"/>
  <c r="E30" i="113"/>
  <c r="E19" i="113"/>
  <c r="E15" i="113"/>
  <c r="E20" i="113"/>
  <c r="AM7" i="1" l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" i="1"/>
  <c r="AM6" i="1"/>
  <c r="AM4" i="1"/>
  <c r="F48" i="155" l="1"/>
  <c r="D48" i="155"/>
  <c r="H47" i="155"/>
  <c r="H46" i="155"/>
  <c r="H45" i="155"/>
  <c r="H44" i="155"/>
  <c r="H43" i="155"/>
  <c r="H42" i="155"/>
  <c r="H41" i="155"/>
  <c r="H40" i="155"/>
  <c r="H39" i="155"/>
  <c r="H38" i="155"/>
  <c r="H37" i="155"/>
  <c r="H36" i="155"/>
  <c r="H35" i="155"/>
  <c r="H34" i="155"/>
  <c r="H33" i="155"/>
  <c r="H32" i="155"/>
  <c r="H31" i="155"/>
  <c r="H30" i="155"/>
  <c r="H29" i="155"/>
  <c r="H28" i="155"/>
  <c r="H27" i="155"/>
  <c r="H26" i="155"/>
  <c r="H25" i="155"/>
  <c r="H24" i="155"/>
  <c r="H23" i="155"/>
  <c r="H22" i="155"/>
  <c r="H21" i="155"/>
  <c r="H20" i="155"/>
  <c r="H19" i="155"/>
  <c r="H18" i="155"/>
  <c r="H17" i="155"/>
  <c r="H16" i="155"/>
  <c r="H15" i="155"/>
  <c r="H14" i="155"/>
  <c r="H13" i="155"/>
  <c r="A10" i="155"/>
  <c r="A7" i="155"/>
  <c r="A6" i="155"/>
  <c r="A5" i="155"/>
  <c r="H48" i="155" l="1"/>
  <c r="F49" i="155" s="1"/>
  <c r="E13" i="155"/>
  <c r="G13" i="155"/>
  <c r="I37" i="142"/>
  <c r="D49" i="155" l="1"/>
  <c r="H49" i="155" s="1"/>
  <c r="I23" i="142"/>
  <c r="F48" i="154"/>
  <c r="H43" i="154"/>
  <c r="H29" i="154"/>
  <c r="H14" i="154"/>
  <c r="H45" i="154"/>
  <c r="H13" i="154"/>
  <c r="H34" i="154"/>
  <c r="H17" i="154"/>
  <c r="H32" i="154"/>
  <c r="H46" i="154"/>
  <c r="H41" i="154"/>
  <c r="H28" i="154"/>
  <c r="H35" i="154"/>
  <c r="H15" i="154"/>
  <c r="H16" i="154"/>
  <c r="H44" i="154"/>
  <c r="H26" i="154"/>
  <c r="H21" i="154"/>
  <c r="H31" i="154"/>
  <c r="H22" i="154"/>
  <c r="H47" i="154"/>
  <c r="H20" i="154"/>
  <c r="H24" i="154"/>
  <c r="H19" i="154"/>
  <c r="H38" i="154"/>
  <c r="H39" i="154"/>
  <c r="H40" i="154"/>
  <c r="H37" i="154"/>
  <c r="H25" i="154"/>
  <c r="H42" i="154"/>
  <c r="H27" i="154"/>
  <c r="H33" i="154"/>
  <c r="H30" i="154"/>
  <c r="H18" i="154"/>
  <c r="H36" i="154"/>
  <c r="H23" i="154"/>
  <c r="A10" i="154"/>
  <c r="A7" i="154"/>
  <c r="A6" i="154"/>
  <c r="A5" i="154"/>
  <c r="H48" i="154" l="1"/>
  <c r="D49" i="154" s="1"/>
  <c r="D63" i="129"/>
  <c r="F49" i="154" l="1"/>
  <c r="H49" i="154" s="1"/>
  <c r="F63" i="139" l="1"/>
  <c r="E63" i="139"/>
  <c r="D63" i="139"/>
  <c r="A5" i="134"/>
  <c r="A6" i="134"/>
  <c r="A7" i="134"/>
  <c r="A10" i="134"/>
  <c r="E44" i="152"/>
  <c r="E17" i="129"/>
  <c r="E35" i="152" l="1"/>
  <c r="E19" i="152"/>
  <c r="E36" i="152"/>
  <c r="E14" i="152"/>
  <c r="E60" i="152"/>
  <c r="E57" i="152"/>
  <c r="E53" i="152"/>
  <c r="E30" i="152"/>
  <c r="E54" i="152"/>
  <c r="E61" i="152"/>
  <c r="E26" i="152"/>
  <c r="E43" i="152"/>
  <c r="E27" i="152"/>
  <c r="E52" i="152"/>
  <c r="E62" i="152"/>
  <c r="E56" i="152"/>
  <c r="E58" i="152"/>
  <c r="E49" i="152"/>
  <c r="E21" i="152"/>
  <c r="E29" i="152"/>
  <c r="E16" i="152"/>
  <c r="E42" i="152"/>
  <c r="E48" i="152"/>
  <c r="E32" i="152"/>
  <c r="E15" i="152"/>
  <c r="E23" i="152"/>
  <c r="E25" i="152"/>
  <c r="E41" i="152"/>
  <c r="E37" i="152"/>
  <c r="E59" i="152"/>
  <c r="E50" i="152"/>
  <c r="E13" i="152"/>
  <c r="E47" i="152"/>
  <c r="E17" i="152"/>
  <c r="E39" i="152"/>
  <c r="E22" i="152"/>
  <c r="E20" i="152"/>
  <c r="E40" i="152"/>
  <c r="E34" i="152"/>
  <c r="E38" i="152"/>
  <c r="E55" i="152"/>
  <c r="E33" i="152"/>
  <c r="E51" i="152"/>
  <c r="E18" i="152"/>
  <c r="E24" i="152"/>
  <c r="E46" i="152"/>
  <c r="E31" i="152"/>
  <c r="E45" i="152"/>
  <c r="E28" i="152"/>
  <c r="E46" i="125"/>
  <c r="E36" i="125"/>
  <c r="E58" i="125"/>
  <c r="E56" i="125"/>
  <c r="E51" i="125"/>
  <c r="E53" i="125"/>
  <c r="E27" i="125"/>
  <c r="E54" i="125"/>
  <c r="E34" i="125"/>
  <c r="E33" i="125"/>
  <c r="E61" i="125"/>
  <c r="E32" i="125"/>
  <c r="E23" i="125"/>
  <c r="E15" i="125"/>
  <c r="E17" i="125"/>
  <c r="E18" i="125"/>
  <c r="E37" i="125"/>
  <c r="E26" i="125"/>
  <c r="E21" i="125"/>
  <c r="E38" i="125"/>
  <c r="E47" i="125"/>
  <c r="E13" i="125"/>
  <c r="E35" i="125"/>
  <c r="E22" i="125"/>
  <c r="E40" i="125"/>
  <c r="E25" i="125"/>
  <c r="E39" i="125"/>
  <c r="E57" i="125"/>
  <c r="E50" i="125"/>
  <c r="E41" i="125"/>
  <c r="E49" i="125"/>
  <c r="E29" i="125"/>
  <c r="E19" i="125"/>
  <c r="E62" i="125"/>
  <c r="E28" i="125"/>
  <c r="E43" i="125"/>
  <c r="E55" i="125"/>
  <c r="E24" i="125"/>
  <c r="E16" i="125"/>
  <c r="E20" i="125"/>
  <c r="E14" i="125"/>
  <c r="E31" i="125"/>
  <c r="E42" i="125"/>
  <c r="E48" i="125"/>
  <c r="E59" i="125"/>
  <c r="E44" i="125"/>
  <c r="E60" i="125"/>
  <c r="E45" i="125"/>
  <c r="E30" i="125"/>
  <c r="E52" i="125"/>
  <c r="E61" i="129"/>
  <c r="E57" i="129"/>
  <c r="E53" i="129"/>
  <c r="E49" i="129"/>
  <c r="E45" i="129"/>
  <c r="E41" i="129"/>
  <c r="E37" i="129"/>
  <c r="E33" i="129"/>
  <c r="E29" i="129"/>
  <c r="E25" i="129"/>
  <c r="E21" i="129"/>
  <c r="E18" i="129"/>
  <c r="E14" i="129"/>
  <c r="E59" i="129"/>
  <c r="E55" i="129"/>
  <c r="E51" i="129"/>
  <c r="E47" i="129"/>
  <c r="E43" i="129"/>
  <c r="E39" i="129"/>
  <c r="E35" i="129"/>
  <c r="E31" i="129"/>
  <c r="E27" i="129"/>
  <c r="E23" i="129"/>
  <c r="E19" i="129"/>
  <c r="E16" i="129"/>
  <c r="E13" i="129"/>
  <c r="E63" i="129" s="1"/>
  <c r="E58" i="129"/>
  <c r="E54" i="129"/>
  <c r="E50" i="129"/>
  <c r="E46" i="129"/>
  <c r="E42" i="129"/>
  <c r="E38" i="129"/>
  <c r="E34" i="129"/>
  <c r="E30" i="129"/>
  <c r="E26" i="129"/>
  <c r="E22" i="129"/>
  <c r="E62" i="129"/>
  <c r="E15" i="129"/>
  <c r="E60" i="129"/>
  <c r="E56" i="129"/>
  <c r="E52" i="129"/>
  <c r="E48" i="129"/>
  <c r="E44" i="129"/>
  <c r="E40" i="129"/>
  <c r="E36" i="129"/>
  <c r="E32" i="129"/>
  <c r="E28" i="129"/>
  <c r="E24" i="129"/>
  <c r="E20" i="129"/>
  <c r="E63" i="138" l="1"/>
  <c r="I33" i="137"/>
  <c r="H20" i="131" l="1"/>
  <c r="H27" i="131"/>
  <c r="H39" i="131"/>
  <c r="H52" i="131"/>
  <c r="H41" i="131"/>
  <c r="H57" i="131"/>
  <c r="H18" i="131"/>
  <c r="H31" i="131"/>
  <c r="H40" i="131"/>
  <c r="H49" i="131"/>
  <c r="H16" i="131"/>
  <c r="H32" i="131"/>
  <c r="H51" i="131"/>
  <c r="H15" i="131"/>
  <c r="H58" i="131"/>
  <c r="H46" i="131"/>
  <c r="H61" i="131"/>
  <c r="H55" i="131"/>
  <c r="H60" i="131"/>
  <c r="H62" i="131"/>
  <c r="H48" i="131"/>
  <c r="H21" i="131"/>
  <c r="H37" i="131"/>
  <c r="H45" i="131"/>
  <c r="H38" i="131"/>
  <c r="H56" i="131"/>
  <c r="H19" i="131"/>
  <c r="H35" i="131"/>
  <c r="H44" i="131"/>
  <c r="H36" i="131"/>
  <c r="H13" i="131"/>
  <c r="H29" i="131"/>
  <c r="H24" i="131"/>
  <c r="H43" i="131"/>
  <c r="H42" i="131"/>
  <c r="H26" i="131"/>
  <c r="H25" i="131"/>
  <c r="H28" i="131"/>
  <c r="H50" i="131"/>
  <c r="H14" i="131"/>
  <c r="H22" i="131"/>
  <c r="H53" i="131"/>
  <c r="H23" i="131"/>
  <c r="H17" i="131"/>
  <c r="H54" i="131"/>
  <c r="H47" i="131"/>
  <c r="H33" i="131"/>
  <c r="H34" i="131"/>
  <c r="H30" i="131"/>
  <c r="H59" i="131"/>
  <c r="I23" i="131" l="1"/>
  <c r="I35" i="131"/>
  <c r="I45" i="131"/>
  <c r="I32" i="131"/>
  <c r="I37" i="131"/>
  <c r="I18" i="131"/>
  <c r="I43" i="131"/>
  <c r="I55" i="131"/>
  <c r="I15" i="131"/>
  <c r="I27" i="131"/>
  <c r="I39" i="131"/>
  <c r="I47" i="131"/>
  <c r="I54" i="131"/>
  <c r="I24" i="131"/>
  <c r="I44" i="131"/>
  <c r="I38" i="131"/>
  <c r="I61" i="131"/>
  <c r="I40" i="131"/>
  <c r="I20" i="131"/>
  <c r="E21" i="120"/>
  <c r="E51" i="114"/>
  <c r="E20" i="114"/>
  <c r="E45" i="114"/>
  <c r="E52" i="114"/>
  <c r="E34" i="114"/>
  <c r="E37" i="114"/>
  <c r="E17" i="114"/>
  <c r="E53" i="114"/>
  <c r="E39" i="114"/>
  <c r="E35" i="114"/>
  <c r="E19" i="114"/>
  <c r="E26" i="114"/>
  <c r="E49" i="114"/>
  <c r="E54" i="114"/>
  <c r="E29" i="114"/>
  <c r="E42" i="114"/>
  <c r="E55" i="114"/>
  <c r="E16" i="114"/>
  <c r="E14" i="114"/>
  <c r="E56" i="114"/>
  <c r="E25" i="114"/>
  <c r="E57" i="114"/>
  <c r="E47" i="114"/>
  <c r="E23" i="114"/>
  <c r="E13" i="114"/>
  <c r="E40" i="114"/>
  <c r="E58" i="114"/>
  <c r="E30" i="114"/>
  <c r="E59" i="114"/>
  <c r="E33" i="114"/>
  <c r="E60" i="114"/>
  <c r="E31" i="114"/>
  <c r="E22" i="114"/>
  <c r="E48" i="114"/>
  <c r="E27" i="114"/>
  <c r="E61" i="114"/>
  <c r="E44" i="114"/>
  <c r="E62" i="114"/>
  <c r="E43" i="114"/>
  <c r="E28" i="114"/>
  <c r="E32" i="114"/>
  <c r="E15" i="114"/>
  <c r="E50" i="114"/>
  <c r="E41" i="114"/>
  <c r="E21" i="114"/>
  <c r="E24" i="114"/>
  <c r="E18" i="114"/>
  <c r="E38" i="114"/>
  <c r="E36" i="114"/>
  <c r="E46" i="114"/>
  <c r="I17" i="131" l="1"/>
  <c r="I60" i="131"/>
  <c r="I41" i="131"/>
  <c r="I52" i="131"/>
  <c r="I22" i="131"/>
  <c r="I50" i="131"/>
  <c r="I36" i="131"/>
  <c r="I31" i="131"/>
  <c r="I14" i="131"/>
  <c r="I30" i="131"/>
  <c r="I58" i="131"/>
  <c r="I57" i="131"/>
  <c r="I21" i="131"/>
  <c r="I53" i="131"/>
  <c r="I42" i="131"/>
  <c r="I46" i="131"/>
  <c r="I29" i="131"/>
  <c r="I34" i="131"/>
  <c r="I13" i="131"/>
  <c r="I51" i="131"/>
  <c r="I48" i="131"/>
  <c r="I25" i="131"/>
  <c r="I28" i="131"/>
  <c r="I19" i="131"/>
  <c r="I49" i="131"/>
  <c r="I56" i="131"/>
  <c r="I59" i="131"/>
  <c r="I33" i="131"/>
  <c r="I62" i="131"/>
  <c r="I26" i="131"/>
  <c r="I16" i="131"/>
  <c r="E27" i="120"/>
  <c r="E51" i="120"/>
  <c r="E18" i="120"/>
  <c r="E35" i="120"/>
  <c r="E38" i="120"/>
  <c r="E41" i="120"/>
  <c r="E40" i="120"/>
  <c r="E55" i="120"/>
  <c r="E33" i="120"/>
  <c r="E45" i="120"/>
  <c r="E25" i="120"/>
  <c r="E30" i="120"/>
  <c r="E36" i="120"/>
  <c r="E24" i="120"/>
  <c r="E34" i="120"/>
  <c r="E54" i="120"/>
  <c r="E47" i="120"/>
  <c r="E44" i="120"/>
  <c r="E14" i="120"/>
  <c r="E56" i="120"/>
  <c r="E39" i="120"/>
  <c r="E15" i="120"/>
  <c r="E50" i="120"/>
  <c r="E49" i="120"/>
  <c r="E16" i="120"/>
  <c r="E61" i="120"/>
  <c r="E13" i="120"/>
  <c r="E46" i="120"/>
  <c r="E32" i="120"/>
  <c r="E17" i="120"/>
  <c r="E59" i="120"/>
  <c r="E43" i="120"/>
  <c r="E22" i="120"/>
  <c r="E42" i="120"/>
  <c r="E58" i="120"/>
  <c r="E57" i="120"/>
  <c r="E28" i="120"/>
  <c r="E48" i="120"/>
  <c r="E23" i="120"/>
  <c r="E26" i="120"/>
  <c r="E53" i="120"/>
  <c r="E19" i="120"/>
  <c r="E62" i="120"/>
  <c r="E31" i="120"/>
  <c r="E37" i="120"/>
  <c r="E20" i="120"/>
  <c r="E52" i="120"/>
  <c r="E29" i="120"/>
  <c r="E60" i="120"/>
  <c r="E14" i="100"/>
  <c r="E16" i="2"/>
  <c r="I63" i="131" l="1"/>
  <c r="E13" i="2"/>
  <c r="E33" i="2"/>
  <c r="E42" i="2"/>
  <c r="E58" i="2"/>
  <c r="E55" i="2"/>
  <c r="E44" i="2"/>
  <c r="E45" i="2"/>
  <c r="E19" i="2"/>
  <c r="E53" i="2"/>
  <c r="E47" i="2"/>
  <c r="E21" i="2"/>
  <c r="E38" i="2"/>
  <c r="E36" i="2"/>
  <c r="E49" i="2"/>
  <c r="E40" i="2"/>
  <c r="E54" i="2"/>
  <c r="E31" i="2"/>
  <c r="E27" i="2"/>
  <c r="E15" i="2"/>
  <c r="E46" i="2"/>
  <c r="E26" i="2"/>
  <c r="E62" i="2"/>
  <c r="E41" i="2"/>
  <c r="E51" i="2"/>
  <c r="E34" i="2"/>
  <c r="E35" i="2"/>
  <c r="E56" i="2"/>
  <c r="E37" i="2"/>
  <c r="E29" i="2"/>
  <c r="E52" i="2"/>
  <c r="E30" i="2"/>
  <c r="E25" i="2"/>
  <c r="E60" i="2"/>
  <c r="E18" i="2"/>
  <c r="E14" i="2"/>
  <c r="E20" i="2"/>
  <c r="E61" i="2"/>
  <c r="E50" i="2"/>
  <c r="E59" i="2"/>
  <c r="E17" i="2"/>
  <c r="E22" i="2"/>
  <c r="E48" i="2"/>
  <c r="E23" i="2"/>
  <c r="E39" i="2"/>
  <c r="E57" i="2"/>
  <c r="E32" i="2"/>
  <c r="E43" i="2"/>
  <c r="E24" i="2"/>
  <c r="E28" i="2"/>
  <c r="A5" i="142" l="1"/>
  <c r="A6" i="142"/>
  <c r="A7" i="142"/>
  <c r="A10" i="142"/>
  <c r="I49" i="142"/>
  <c r="I54" i="142"/>
  <c r="I16" i="142"/>
  <c r="I35" i="142"/>
  <c r="I57" i="142"/>
  <c r="I26" i="142"/>
  <c r="I62" i="142"/>
  <c r="I21" i="142"/>
  <c r="I39" i="142"/>
  <c r="I55" i="142"/>
  <c r="I14" i="142"/>
  <c r="I32" i="142"/>
  <c r="I47" i="142"/>
  <c r="I18" i="142"/>
  <c r="I33" i="142"/>
  <c r="I61" i="142"/>
  <c r="I15" i="142"/>
  <c r="I44" i="142"/>
  <c r="I56" i="142"/>
  <c r="I31" i="142"/>
  <c r="I30" i="142"/>
  <c r="I48" i="142"/>
  <c r="I59" i="142"/>
  <c r="I60" i="142"/>
  <c r="I34" i="142"/>
  <c r="I52" i="142"/>
  <c r="I27" i="142"/>
  <c r="I36" i="142"/>
  <c r="I53" i="142"/>
  <c r="I50" i="142"/>
  <c r="I41" i="142"/>
  <c r="I28" i="142"/>
  <c r="I51" i="142"/>
  <c r="I58" i="142"/>
  <c r="I38" i="142"/>
  <c r="I24" i="142"/>
  <c r="I42" i="142"/>
  <c r="I45" i="142"/>
  <c r="I20" i="142"/>
  <c r="I29" i="142"/>
  <c r="I46" i="142"/>
  <c r="I40" i="142"/>
  <c r="I43" i="142"/>
  <c r="I13" i="142"/>
  <c r="I19" i="142"/>
  <c r="I22" i="142"/>
  <c r="I17" i="142"/>
  <c r="I25" i="142"/>
  <c r="J23" i="142" l="1"/>
  <c r="I14" i="137"/>
  <c r="I61" i="137"/>
  <c r="I17" i="137"/>
  <c r="I49" i="137"/>
  <c r="I60" i="137"/>
  <c r="I51" i="137"/>
  <c r="I27" i="137"/>
  <c r="I13" i="137"/>
  <c r="I18" i="137"/>
  <c r="I30" i="137"/>
  <c r="I20" i="137"/>
  <c r="I36" i="137"/>
  <c r="I54" i="137"/>
  <c r="I28" i="137"/>
  <c r="I37" i="137"/>
  <c r="I29" i="137"/>
  <c r="I31" i="137"/>
  <c r="I16" i="137"/>
  <c r="I62" i="137"/>
  <c r="I25" i="137"/>
  <c r="I58" i="137"/>
  <c r="I24" i="137"/>
  <c r="I57" i="137"/>
  <c r="I59" i="137"/>
  <c r="I56" i="137"/>
  <c r="I46" i="137"/>
  <c r="I39" i="137"/>
  <c r="I22" i="137"/>
  <c r="I23" i="137"/>
  <c r="I43" i="137"/>
  <c r="I40" i="137"/>
  <c r="I55" i="137"/>
  <c r="I26" i="137"/>
  <c r="I47" i="137"/>
  <c r="I21" i="137"/>
  <c r="I35" i="137"/>
  <c r="I48" i="137"/>
  <c r="I53" i="137"/>
  <c r="I45" i="137"/>
  <c r="I15" i="137"/>
  <c r="I50" i="137"/>
  <c r="I19" i="137"/>
  <c r="I44" i="137"/>
  <c r="I32" i="137"/>
  <c r="I41" i="137"/>
  <c r="I52" i="137"/>
  <c r="I38" i="137"/>
  <c r="I34" i="137"/>
  <c r="I42" i="137"/>
  <c r="H63" i="137"/>
  <c r="G42" i="136"/>
  <c r="E38" i="121"/>
  <c r="E20" i="118"/>
  <c r="E29" i="118"/>
  <c r="E49" i="118"/>
  <c r="E40" i="118"/>
  <c r="E61" i="118"/>
  <c r="E19" i="118"/>
  <c r="E60" i="118"/>
  <c r="E18" i="118"/>
  <c r="E48" i="118"/>
  <c r="E39" i="118"/>
  <c r="E30" i="118"/>
  <c r="E34" i="118"/>
  <c r="E24" i="118"/>
  <c r="E41" i="118"/>
  <c r="E17" i="118"/>
  <c r="E57" i="118"/>
  <c r="E23" i="118"/>
  <c r="E54" i="118"/>
  <c r="E15" i="118"/>
  <c r="E46" i="118"/>
  <c r="E37" i="118"/>
  <c r="E16" i="118"/>
  <c r="E47" i="118"/>
  <c r="E62" i="118"/>
  <c r="E56" i="118"/>
  <c r="E27" i="118"/>
  <c r="E44" i="118"/>
  <c r="E53" i="118"/>
  <c r="E58" i="118"/>
  <c r="E42" i="118"/>
  <c r="E43" i="118"/>
  <c r="E35" i="118"/>
  <c r="E14" i="118"/>
  <c r="E55" i="118"/>
  <c r="E32" i="118"/>
  <c r="E33" i="118"/>
  <c r="E26" i="118"/>
  <c r="E50" i="118"/>
  <c r="E59" i="118"/>
  <c r="E25" i="118"/>
  <c r="E13" i="118"/>
  <c r="E51" i="118"/>
  <c r="E22" i="118"/>
  <c r="E52" i="118"/>
  <c r="E36" i="118"/>
  <c r="E38" i="118"/>
  <c r="E31" i="118"/>
  <c r="E45" i="118"/>
  <c r="E28" i="118"/>
  <c r="E21" i="118"/>
  <c r="E53" i="116"/>
  <c r="E54" i="116"/>
  <c r="E19" i="116"/>
  <c r="E21" i="116"/>
  <c r="E62" i="116"/>
  <c r="E38" i="116"/>
  <c r="E58" i="111"/>
  <c r="E60" i="109"/>
  <c r="E53" i="96"/>
  <c r="J20" i="142" l="1"/>
  <c r="J44" i="142"/>
  <c r="J48" i="142"/>
  <c r="J14" i="142"/>
  <c r="J62" i="142"/>
  <c r="J30" i="142"/>
  <c r="J25" i="142"/>
  <c r="J16" i="142"/>
  <c r="J58" i="142"/>
  <c r="J59" i="142"/>
  <c r="J57" i="142"/>
  <c r="J26" i="142"/>
  <c r="J45" i="142"/>
  <c r="J27" i="142"/>
  <c r="J24" i="142"/>
  <c r="J61" i="142"/>
  <c r="J43" i="142"/>
  <c r="J34" i="142"/>
  <c r="J49" i="142"/>
  <c r="J55" i="142"/>
  <c r="J52" i="142"/>
  <c r="J40" i="142"/>
  <c r="J33" i="142"/>
  <c r="J41" i="142"/>
  <c r="J37" i="142"/>
  <c r="J31" i="142"/>
  <c r="J17" i="142"/>
  <c r="J42" i="142"/>
  <c r="J18" i="142"/>
  <c r="J50" i="142"/>
  <c r="J19" i="142"/>
  <c r="J56" i="142"/>
  <c r="J38" i="142"/>
  <c r="J22" i="142"/>
  <c r="J36" i="142"/>
  <c r="J15" i="142"/>
  <c r="J46" i="142"/>
  <c r="J32" i="142"/>
  <c r="J28" i="142"/>
  <c r="J39" i="142"/>
  <c r="J51" i="142"/>
  <c r="J35" i="142"/>
  <c r="J21" i="142"/>
  <c r="J60" i="142"/>
  <c r="J29" i="142"/>
  <c r="J47" i="142"/>
  <c r="J53" i="142"/>
  <c r="J13" i="142"/>
  <c r="J54" i="142"/>
  <c r="J33" i="137"/>
  <c r="E40" i="121"/>
  <c r="E32" i="121"/>
  <c r="E50" i="121"/>
  <c r="E44" i="121"/>
  <c r="E46" i="121"/>
  <c r="E35" i="121"/>
  <c r="E61" i="121"/>
  <c r="E26" i="121"/>
  <c r="E57" i="121"/>
  <c r="E58" i="121"/>
  <c r="E48" i="121"/>
  <c r="E62" i="121"/>
  <c r="E16" i="121"/>
  <c r="E43" i="121"/>
  <c r="E24" i="121"/>
  <c r="E42" i="121"/>
  <c r="E14" i="121"/>
  <c r="E28" i="121"/>
  <c r="E60" i="121"/>
  <c r="E27" i="121"/>
  <c r="E15" i="121"/>
  <c r="E56" i="121"/>
  <c r="E36" i="121"/>
  <c r="E59" i="121"/>
  <c r="E22" i="121"/>
  <c r="E33" i="121"/>
  <c r="E30" i="121"/>
  <c r="E17" i="121"/>
  <c r="E51" i="121"/>
  <c r="E39" i="121"/>
  <c r="E21" i="121"/>
  <c r="E45" i="121"/>
  <c r="E18" i="121"/>
  <c r="E41" i="121"/>
  <c r="E13" i="121"/>
  <c r="E37" i="121"/>
  <c r="E25" i="121"/>
  <c r="E23" i="121"/>
  <c r="E20" i="121"/>
  <c r="E54" i="121"/>
  <c r="E49" i="121"/>
  <c r="E52" i="121"/>
  <c r="E47" i="121"/>
  <c r="E19" i="121"/>
  <c r="E53" i="121"/>
  <c r="E34" i="121"/>
  <c r="E31" i="121"/>
  <c r="E55" i="121"/>
  <c r="E29" i="121"/>
  <c r="E18" i="116"/>
  <c r="E29" i="116"/>
  <c r="E48" i="116"/>
  <c r="E40" i="116"/>
  <c r="E59" i="116"/>
  <c r="E30" i="116"/>
  <c r="E33" i="116"/>
  <c r="E43" i="116"/>
  <c r="E57" i="116"/>
  <c r="E58" i="116"/>
  <c r="E13" i="116"/>
  <c r="E60" i="116"/>
  <c r="E47" i="116"/>
  <c r="E35" i="116"/>
  <c r="E24" i="116"/>
  <c r="E14" i="116"/>
  <c r="E39" i="116"/>
  <c r="E34" i="116"/>
  <c r="E27" i="116"/>
  <c r="E44" i="116"/>
  <c r="E56" i="116"/>
  <c r="E46" i="116"/>
  <c r="E37" i="116"/>
  <c r="E51" i="116"/>
  <c r="E23" i="116"/>
  <c r="E55" i="116"/>
  <c r="E15" i="116"/>
  <c r="E31" i="116"/>
  <c r="E49" i="116"/>
  <c r="E17" i="116"/>
  <c r="E22" i="116"/>
  <c r="E16" i="116"/>
  <c r="E26" i="116"/>
  <c r="E20" i="116"/>
  <c r="E45" i="116"/>
  <c r="E50" i="116"/>
  <c r="E28" i="116"/>
  <c r="E52" i="116"/>
  <c r="E61" i="116"/>
  <c r="E32" i="116"/>
  <c r="E58" i="110"/>
  <c r="E19" i="110"/>
  <c r="E20" i="110"/>
  <c r="E36" i="110"/>
  <c r="E14" i="110"/>
  <c r="E29" i="110"/>
  <c r="E46" i="110"/>
  <c r="E44" i="110"/>
  <c r="E41" i="110"/>
  <c r="E32" i="110"/>
  <c r="E48" i="110"/>
  <c r="E30" i="110"/>
  <c r="E28" i="110"/>
  <c r="E42" i="110"/>
  <c r="E43" i="110"/>
  <c r="E49" i="110"/>
  <c r="E16" i="110"/>
  <c r="E15" i="110"/>
  <c r="E27" i="110"/>
  <c r="E38" i="110"/>
  <c r="E33" i="110"/>
  <c r="E17" i="110"/>
  <c r="E51" i="110"/>
  <c r="E25" i="110"/>
  <c r="E53" i="110"/>
  <c r="E35" i="110"/>
  <c r="E34" i="110"/>
  <c r="E54" i="110"/>
  <c r="E57" i="110"/>
  <c r="E13" i="110"/>
  <c r="E21" i="110"/>
  <c r="E40" i="110"/>
  <c r="E18" i="110"/>
  <c r="E59" i="110"/>
  <c r="E47" i="110"/>
  <c r="E31" i="110"/>
  <c r="E52" i="110"/>
  <c r="E56" i="110"/>
  <c r="E39" i="110"/>
  <c r="E55" i="110"/>
  <c r="E62" i="110"/>
  <c r="E24" i="110"/>
  <c r="E37" i="110"/>
  <c r="E45" i="110"/>
  <c r="E22" i="110"/>
  <c r="E60" i="110"/>
  <c r="E23" i="110"/>
  <c r="E50" i="110"/>
  <c r="E26" i="110"/>
  <c r="E61" i="110"/>
  <c r="E24" i="109"/>
  <c r="E53" i="109"/>
  <c r="E36" i="109"/>
  <c r="E27" i="109"/>
  <c r="E18" i="109"/>
  <c r="E14" i="109"/>
  <c r="E39" i="109"/>
  <c r="E23" i="109"/>
  <c r="E17" i="109"/>
  <c r="E58" i="109"/>
  <c r="E20" i="109"/>
  <c r="E13" i="109"/>
  <c r="E28" i="109"/>
  <c r="E49" i="109"/>
  <c r="E50" i="109"/>
  <c r="E54" i="109"/>
  <c r="E25" i="109"/>
  <c r="E19" i="109"/>
  <c r="E32" i="109"/>
  <c r="E38" i="109"/>
  <c r="E55" i="109"/>
  <c r="E31" i="109"/>
  <c r="E22" i="109"/>
  <c r="E30" i="109"/>
  <c r="E33" i="109"/>
  <c r="E62" i="109"/>
  <c r="E46" i="109"/>
  <c r="E41" i="109"/>
  <c r="E52" i="109"/>
  <c r="E48" i="109"/>
  <c r="E45" i="109"/>
  <c r="E57" i="109"/>
  <c r="E59" i="109"/>
  <c r="E29" i="109"/>
  <c r="E61" i="109"/>
  <c r="E37" i="109"/>
  <c r="E16" i="109"/>
  <c r="E42" i="109"/>
  <c r="E56" i="109"/>
  <c r="E47" i="109"/>
  <c r="E43" i="109"/>
  <c r="E34" i="109"/>
  <c r="E40" i="109"/>
  <c r="E21" i="109"/>
  <c r="E35" i="109"/>
  <c r="E15" i="109"/>
  <c r="E44" i="109"/>
  <c r="E26" i="109"/>
  <c r="E41" i="116"/>
  <c r="E36" i="116"/>
  <c r="E25" i="116"/>
  <c r="E42" i="116"/>
  <c r="E12" i="152"/>
  <c r="D12" i="152"/>
  <c r="C12" i="152"/>
  <c r="A10" i="152"/>
  <c r="A7" i="152"/>
  <c r="A6" i="152"/>
  <c r="A5" i="152"/>
  <c r="J17" i="137" l="1"/>
  <c r="J62" i="137"/>
  <c r="J21" i="137"/>
  <c r="J49" i="137"/>
  <c r="J25" i="137"/>
  <c r="J35" i="137"/>
  <c r="J60" i="137"/>
  <c r="J58" i="137"/>
  <c r="J50" i="137"/>
  <c r="J51" i="137"/>
  <c r="J24" i="137"/>
  <c r="J53" i="137"/>
  <c r="J27" i="137"/>
  <c r="J57" i="137"/>
  <c r="J45" i="137"/>
  <c r="J13" i="137"/>
  <c r="J59" i="137"/>
  <c r="J15" i="137"/>
  <c r="J18" i="137"/>
  <c r="J56" i="137"/>
  <c r="J41" i="137"/>
  <c r="J30" i="137"/>
  <c r="J46" i="137"/>
  <c r="J19" i="137"/>
  <c r="J20" i="137"/>
  <c r="J39" i="137"/>
  <c r="J44" i="137"/>
  <c r="J36" i="137"/>
  <c r="J22" i="137"/>
  <c r="J32" i="137"/>
  <c r="J54" i="137"/>
  <c r="J23" i="137"/>
  <c r="J42" i="137"/>
  <c r="J28" i="137"/>
  <c r="J43" i="137"/>
  <c r="J52" i="137"/>
  <c r="J37" i="137"/>
  <c r="J40" i="137"/>
  <c r="J38" i="137"/>
  <c r="J29" i="137"/>
  <c r="J55" i="137"/>
  <c r="J34" i="137"/>
  <c r="J31" i="137"/>
  <c r="J48" i="137"/>
  <c r="J61" i="137"/>
  <c r="J16" i="137"/>
  <c r="J47" i="137"/>
  <c r="J14" i="137"/>
  <c r="G43" i="140"/>
  <c r="E60" i="138"/>
  <c r="F28" i="143"/>
  <c r="F37" i="143"/>
  <c r="F16" i="143"/>
  <c r="F62" i="143"/>
  <c r="F36" i="143"/>
  <c r="F33" i="143"/>
  <c r="F52" i="143"/>
  <c r="F55" i="143"/>
  <c r="F31" i="143"/>
  <c r="F20" i="143"/>
  <c r="F45" i="143"/>
  <c r="F26" i="143"/>
  <c r="F21" i="143"/>
  <c r="E50" i="134"/>
  <c r="H40" i="141"/>
  <c r="H22" i="141"/>
  <c r="H50" i="141"/>
  <c r="H42" i="141"/>
  <c r="H45" i="141"/>
  <c r="H26" i="141"/>
  <c r="H32" i="141"/>
  <c r="H16" i="141"/>
  <c r="H52" i="141"/>
  <c r="H27" i="141"/>
  <c r="H49" i="141"/>
  <c r="H56" i="141"/>
  <c r="H53" i="141"/>
  <c r="H46" i="141"/>
  <c r="H44" i="141"/>
  <c r="H18" i="141"/>
  <c r="H34" i="141"/>
  <c r="H61" i="141"/>
  <c r="H47" i="141"/>
  <c r="H58" i="141"/>
  <c r="H23" i="141"/>
  <c r="H20" i="141"/>
  <c r="H31" i="141"/>
  <c r="H35" i="141"/>
  <c r="F41" i="143"/>
  <c r="F53" i="143"/>
  <c r="F42" i="143"/>
  <c r="F19" i="143"/>
  <c r="F50" i="143"/>
  <c r="F14" i="143"/>
  <c r="F17" i="143"/>
  <c r="F48" i="143"/>
  <c r="F39" i="143"/>
  <c r="F32" i="143"/>
  <c r="F30" i="143"/>
  <c r="F57" i="143"/>
  <c r="F18" i="143"/>
  <c r="F43" i="143"/>
  <c r="F13" i="143"/>
  <c r="F38" i="143"/>
  <c r="F60" i="143"/>
  <c r="F56" i="143"/>
  <c r="F54" i="143"/>
  <c r="F25" i="143"/>
  <c r="F49" i="143"/>
  <c r="F58" i="143"/>
  <c r="F44" i="143"/>
  <c r="F51" i="143"/>
  <c r="F15" i="143"/>
  <c r="F24" i="143"/>
  <c r="F27" i="143"/>
  <c r="F61" i="143"/>
  <c r="F47" i="143"/>
  <c r="F29" i="143"/>
  <c r="F23" i="143"/>
  <c r="F46" i="143"/>
  <c r="F35" i="143"/>
  <c r="F40" i="143"/>
  <c r="F22" i="143"/>
  <c r="F59" i="143"/>
  <c r="F34" i="143"/>
  <c r="H19" i="141"/>
  <c r="H57" i="141"/>
  <c r="H51" i="141"/>
  <c r="H17" i="141"/>
  <c r="H29" i="141"/>
  <c r="H54" i="141"/>
  <c r="H25" i="141"/>
  <c r="H33" i="141"/>
  <c r="H48" i="141"/>
  <c r="H43" i="141"/>
  <c r="H14" i="141"/>
  <c r="H59" i="141"/>
  <c r="H30" i="141"/>
  <c r="H62" i="141"/>
  <c r="H21" i="141"/>
  <c r="H60" i="141"/>
  <c r="H36" i="141"/>
  <c r="H24" i="141"/>
  <c r="H15" i="141"/>
  <c r="H41" i="141"/>
  <c r="H37" i="141"/>
  <c r="H28" i="141"/>
  <c r="H39" i="141"/>
  <c r="H55" i="141"/>
  <c r="H38" i="141"/>
  <c r="H63" i="141" l="1"/>
  <c r="G35" i="143"/>
  <c r="I16" i="141"/>
  <c r="I14" i="141"/>
  <c r="I39" i="141"/>
  <c r="I36" i="141"/>
  <c r="I61" i="141"/>
  <c r="E22" i="138"/>
  <c r="E50" i="138"/>
  <c r="E14" i="138"/>
  <c r="E29" i="138"/>
  <c r="E33" i="138"/>
  <c r="E55" i="138"/>
  <c r="E56" i="138"/>
  <c r="E54" i="138"/>
  <c r="E35" i="138"/>
  <c r="E58" i="138"/>
  <c r="E20" i="138"/>
  <c r="E18" i="138"/>
  <c r="E21" i="138"/>
  <c r="E51" i="138"/>
  <c r="E19" i="138"/>
  <c r="E15" i="138"/>
  <c r="E49" i="138"/>
  <c r="E48" i="138"/>
  <c r="E40" i="138"/>
  <c r="E30" i="138"/>
  <c r="E62" i="138"/>
  <c r="E52" i="138"/>
  <c r="E34" i="138"/>
  <c r="E17" i="134"/>
  <c r="E47" i="134"/>
  <c r="E24" i="138"/>
  <c r="E39" i="138"/>
  <c r="E13" i="138"/>
  <c r="E23" i="138"/>
  <c r="E53" i="138"/>
  <c r="E31" i="138"/>
  <c r="E28" i="138"/>
  <c r="E46" i="138"/>
  <c r="E32" i="138"/>
  <c r="E38" i="138"/>
  <c r="E57" i="138"/>
  <c r="E42" i="138"/>
  <c r="E27" i="138"/>
  <c r="E26" i="138"/>
  <c r="E25" i="138"/>
  <c r="E45" i="138"/>
  <c r="E41" i="138"/>
  <c r="E44" i="138"/>
  <c r="E47" i="138"/>
  <c r="E61" i="138"/>
  <c r="E43" i="138"/>
  <c r="E36" i="138"/>
  <c r="E59" i="138"/>
  <c r="E55" i="134"/>
  <c r="E37" i="138"/>
  <c r="E17" i="138"/>
  <c r="E16" i="138"/>
  <c r="E27" i="134"/>
  <c r="E26" i="134"/>
  <c r="E34" i="134"/>
  <c r="E60" i="134"/>
  <c r="E33" i="134"/>
  <c r="E52" i="134"/>
  <c r="E16" i="134"/>
  <c r="E61" i="134"/>
  <c r="E39" i="134"/>
  <c r="E25" i="134"/>
  <c r="E23" i="134"/>
  <c r="E22" i="134"/>
  <c r="E57" i="134"/>
  <c r="E53" i="134"/>
  <c r="E29" i="134"/>
  <c r="E59" i="134"/>
  <c r="E44" i="134"/>
  <c r="E56" i="134"/>
  <c r="E32" i="134"/>
  <c r="E62" i="134"/>
  <c r="E13" i="134"/>
  <c r="E14" i="134"/>
  <c r="E43" i="134"/>
  <c r="E42" i="134"/>
  <c r="E21" i="134"/>
  <c r="E45" i="134"/>
  <c r="E19" i="134"/>
  <c r="E20" i="134"/>
  <c r="E49" i="134"/>
  <c r="E37" i="134"/>
  <c r="E48" i="134"/>
  <c r="E58" i="134"/>
  <c r="E46" i="134"/>
  <c r="E18" i="134"/>
  <c r="E38" i="134"/>
  <c r="E41" i="134"/>
  <c r="E35" i="134"/>
  <c r="E31" i="134"/>
  <c r="E40" i="134"/>
  <c r="E28" i="134"/>
  <c r="E24" i="134"/>
  <c r="E36" i="134"/>
  <c r="E15" i="134"/>
  <c r="E54" i="134"/>
  <c r="E30" i="134"/>
  <c r="E51" i="134"/>
  <c r="G19" i="143" l="1"/>
  <c r="G59" i="143"/>
  <c r="G34" i="143"/>
  <c r="G43" i="143"/>
  <c r="G13" i="143"/>
  <c r="G45" i="143"/>
  <c r="G38" i="143"/>
  <c r="G46" i="143"/>
  <c r="G26" i="143"/>
  <c r="G18" i="143"/>
  <c r="G47" i="143"/>
  <c r="G31" i="143"/>
  <c r="G32" i="143"/>
  <c r="G24" i="143"/>
  <c r="G33" i="143"/>
  <c r="G30" i="143"/>
  <c r="G27" i="143"/>
  <c r="G17" i="143"/>
  <c r="G25" i="143"/>
  <c r="G41" i="143"/>
  <c r="G60" i="143"/>
  <c r="G21" i="143"/>
  <c r="G29" i="143"/>
  <c r="G23" i="143"/>
  <c r="G16" i="143"/>
  <c r="G48" i="143"/>
  <c r="G51" i="143"/>
  <c r="G62" i="143"/>
  <c r="G50" i="143"/>
  <c r="G49" i="143"/>
  <c r="G28" i="143"/>
  <c r="G53" i="143"/>
  <c r="G56" i="143"/>
  <c r="G40" i="143"/>
  <c r="G20" i="143"/>
  <c r="G54" i="143"/>
  <c r="G22" i="143"/>
  <c r="G52" i="143"/>
  <c r="G57" i="143"/>
  <c r="G61" i="143"/>
  <c r="G55" i="143"/>
  <c r="G39" i="143"/>
  <c r="G15" i="143"/>
  <c r="G36" i="143"/>
  <c r="G14" i="143"/>
  <c r="G58" i="143"/>
  <c r="G37" i="143"/>
  <c r="G42" i="143"/>
  <c r="G44" i="143"/>
  <c r="I62" i="141"/>
  <c r="I50" i="141"/>
  <c r="I37" i="141"/>
  <c r="I56" i="141"/>
  <c r="I15" i="141"/>
  <c r="I49" i="141"/>
  <c r="I19" i="141"/>
  <c r="I53" i="141"/>
  <c r="I33" i="141"/>
  <c r="I31" i="141"/>
  <c r="I52" i="141"/>
  <c r="I34" i="141"/>
  <c r="I26" i="141"/>
  <c r="I24" i="141"/>
  <c r="I46" i="141"/>
  <c r="I29" i="141"/>
  <c r="I58" i="141"/>
  <c r="I60" i="141"/>
  <c r="I57" i="141"/>
  <c r="I18" i="141"/>
  <c r="I17" i="141"/>
  <c r="I32" i="141"/>
  <c r="I20" i="141"/>
  <c r="I48" i="141"/>
  <c r="I38" i="141"/>
  <c r="I25" i="141"/>
  <c r="I13" i="141"/>
  <c r="I55" i="141"/>
  <c r="I44" i="141"/>
  <c r="I54" i="141"/>
  <c r="I28" i="141"/>
  <c r="I35" i="141"/>
  <c r="I22" i="141"/>
  <c r="I59" i="141"/>
  <c r="I30" i="141"/>
  <c r="I45" i="141"/>
  <c r="I21" i="141"/>
  <c r="I23" i="141"/>
  <c r="I42" i="141"/>
  <c r="I47" i="141"/>
  <c r="I43" i="141"/>
  <c r="I40" i="141"/>
  <c r="I51" i="141"/>
  <c r="I27" i="141"/>
  <c r="I41" i="141"/>
  <c r="H52" i="139"/>
  <c r="H61" i="139"/>
  <c r="H20" i="139"/>
  <c r="H14" i="139"/>
  <c r="J26" i="137"/>
  <c r="H39" i="139"/>
  <c r="H62" i="139"/>
  <c r="H37" i="139"/>
  <c r="H23" i="139"/>
  <c r="H40" i="139"/>
  <c r="H46" i="139"/>
  <c r="H53" i="139"/>
  <c r="H42" i="139"/>
  <c r="H22" i="139"/>
  <c r="H15" i="139"/>
  <c r="H28" i="139"/>
  <c r="H17" i="139"/>
  <c r="H25" i="139"/>
  <c r="H16" i="139"/>
  <c r="H19" i="139"/>
  <c r="H56" i="139"/>
  <c r="H34" i="139"/>
  <c r="H33" i="139"/>
  <c r="H60" i="139"/>
  <c r="H43" i="139"/>
  <c r="H45" i="139"/>
  <c r="H51" i="139"/>
  <c r="H50" i="139"/>
  <c r="H13" i="139"/>
  <c r="H27" i="139"/>
  <c r="H32" i="139"/>
  <c r="H36" i="139"/>
  <c r="H54" i="139"/>
  <c r="H24" i="139"/>
  <c r="H21" i="139"/>
  <c r="H47" i="139"/>
  <c r="H30" i="139"/>
  <c r="H31" i="139"/>
  <c r="H35" i="139"/>
  <c r="H41" i="139"/>
  <c r="H18" i="139"/>
  <c r="H44" i="139"/>
  <c r="H49" i="139"/>
  <c r="H26" i="139"/>
  <c r="H55" i="139"/>
  <c r="H29" i="139"/>
  <c r="H59" i="139"/>
  <c r="H38" i="139"/>
  <c r="H58" i="139"/>
  <c r="H48" i="139"/>
  <c r="H57" i="139"/>
  <c r="I63" i="141" l="1"/>
  <c r="E33" i="100"/>
  <c r="E42" i="100"/>
  <c r="E60" i="100"/>
  <c r="E59" i="100"/>
  <c r="E17" i="100"/>
  <c r="E52" i="100"/>
  <c r="E47" i="100"/>
  <c r="E41" i="100"/>
  <c r="E51" i="100"/>
  <c r="E24" i="100"/>
  <c r="E20" i="100"/>
  <c r="E22" i="100"/>
  <c r="E55" i="100"/>
  <c r="E61" i="100"/>
  <c r="E38" i="100"/>
  <c r="E26" i="100"/>
  <c r="E43" i="100"/>
  <c r="E39" i="100"/>
  <c r="E35" i="100"/>
  <c r="E16" i="100"/>
  <c r="E18" i="100"/>
  <c r="E27" i="100"/>
  <c r="E29" i="100"/>
  <c r="E53" i="100"/>
  <c r="E34" i="100"/>
  <c r="E21" i="100"/>
  <c r="E30" i="100"/>
  <c r="E50" i="100"/>
  <c r="E32" i="100"/>
  <c r="E37" i="100"/>
  <c r="E25" i="100"/>
  <c r="E57" i="100"/>
  <c r="E49" i="100"/>
  <c r="E45" i="100"/>
  <c r="E13" i="100"/>
  <c r="E15" i="100"/>
  <c r="E23" i="100"/>
  <c r="E58" i="100"/>
  <c r="E54" i="100"/>
  <c r="E36" i="100"/>
  <c r="E56" i="100"/>
  <c r="E19" i="100"/>
  <c r="E44" i="100"/>
  <c r="E40" i="100"/>
  <c r="E46" i="100"/>
  <c r="E28" i="100"/>
  <c r="E48" i="100"/>
  <c r="E62" i="100"/>
  <c r="E50" i="119"/>
  <c r="E37" i="108"/>
  <c r="E41" i="122"/>
  <c r="E55" i="115"/>
  <c r="E39" i="144"/>
  <c r="E40" i="103"/>
  <c r="E18" i="146"/>
  <c r="E17" i="117"/>
  <c r="E13" i="102"/>
  <c r="E28" i="128"/>
  <c r="E32" i="123"/>
  <c r="E50" i="105"/>
  <c r="E27" i="126"/>
  <c r="E25" i="104"/>
  <c r="E31" i="100"/>
  <c r="E63" i="100" l="1"/>
  <c r="E60" i="127"/>
  <c r="E62" i="127"/>
  <c r="E14" i="127"/>
  <c r="E39" i="127"/>
  <c r="E30" i="127"/>
  <c r="E61" i="127"/>
  <c r="E52" i="127"/>
  <c r="E42" i="127"/>
  <c r="E18" i="127"/>
  <c r="E59" i="127"/>
  <c r="E29" i="127"/>
  <c r="E32" i="127"/>
  <c r="E48" i="127"/>
  <c r="E43" i="127"/>
  <c r="E20" i="127"/>
  <c r="E33" i="127"/>
  <c r="E13" i="127"/>
  <c r="E22" i="127"/>
  <c r="E24" i="127"/>
  <c r="E54" i="127"/>
  <c r="E26" i="127"/>
  <c r="E49" i="127"/>
  <c r="E28" i="127"/>
  <c r="E15" i="127"/>
  <c r="E27" i="127"/>
  <c r="E21" i="127"/>
  <c r="E51" i="127"/>
  <c r="E40" i="127"/>
  <c r="E34" i="127"/>
  <c r="E44" i="127"/>
  <c r="E37" i="127"/>
  <c r="E55" i="127"/>
  <c r="E58" i="127"/>
  <c r="E19" i="127"/>
  <c r="E41" i="127"/>
  <c r="E53" i="127"/>
  <c r="E23" i="127"/>
  <c r="E47" i="127"/>
  <c r="E16" i="127"/>
  <c r="E35" i="127"/>
  <c r="E17" i="127"/>
  <c r="E46" i="127"/>
  <c r="E45" i="127"/>
  <c r="E25" i="127"/>
  <c r="E56" i="127"/>
  <c r="E57" i="127"/>
  <c r="E38" i="127"/>
  <c r="E31" i="127"/>
  <c r="E50" i="127"/>
  <c r="E60" i="107"/>
  <c r="E46" i="107"/>
  <c r="E33" i="107"/>
  <c r="E47" i="107"/>
  <c r="E25" i="107"/>
  <c r="E51" i="107"/>
  <c r="E38" i="107"/>
  <c r="E54" i="107"/>
  <c r="E58" i="107"/>
  <c r="E52" i="107"/>
  <c r="E35" i="107"/>
  <c r="E36" i="107"/>
  <c r="E34" i="107"/>
  <c r="E41" i="107"/>
  <c r="E27" i="107"/>
  <c r="E48" i="107"/>
  <c r="E43" i="107"/>
  <c r="E17" i="107"/>
  <c r="E32" i="107"/>
  <c r="E61" i="107"/>
  <c r="E15" i="107"/>
  <c r="E44" i="107"/>
  <c r="E42" i="107"/>
  <c r="E40" i="107"/>
  <c r="E50" i="107"/>
  <c r="E57" i="107"/>
  <c r="E56" i="107"/>
  <c r="E20" i="107"/>
  <c r="E62" i="107"/>
  <c r="E55" i="107"/>
  <c r="E29" i="107"/>
  <c r="E49" i="107"/>
  <c r="E24" i="107"/>
  <c r="E19" i="107"/>
  <c r="E53" i="107"/>
  <c r="E18" i="107"/>
  <c r="E13" i="107"/>
  <c r="E14" i="107"/>
  <c r="E37" i="107"/>
  <c r="E23" i="107"/>
  <c r="E16" i="107"/>
  <c r="E59" i="107"/>
  <c r="E28" i="107"/>
  <c r="E45" i="107"/>
  <c r="E30" i="107"/>
  <c r="E31" i="107"/>
  <c r="E22" i="107"/>
  <c r="E39" i="107"/>
  <c r="E26" i="107"/>
  <c r="E21" i="107"/>
  <c r="E36" i="127"/>
  <c r="E24" i="130"/>
  <c r="E51" i="130"/>
  <c r="E25" i="130"/>
  <c r="E61" i="130"/>
  <c r="E37" i="130"/>
  <c r="E53" i="130"/>
  <c r="E31" i="130"/>
  <c r="E36" i="130"/>
  <c r="E21" i="130"/>
  <c r="E18" i="130"/>
  <c r="E15" i="130"/>
  <c r="E52" i="130"/>
  <c r="E20" i="130"/>
  <c r="E39" i="130"/>
  <c r="E17" i="130"/>
  <c r="E14" i="130"/>
  <c r="E16" i="130"/>
  <c r="E35" i="130"/>
  <c r="E27" i="130"/>
  <c r="E38" i="130"/>
  <c r="E23" i="130"/>
  <c r="E13" i="130"/>
  <c r="E58" i="130"/>
  <c r="E49" i="130"/>
  <c r="E28" i="130"/>
  <c r="E19" i="130"/>
  <c r="E41" i="130"/>
  <c r="E43" i="130"/>
  <c r="E33" i="130"/>
  <c r="E44" i="130"/>
  <c r="E30" i="130"/>
  <c r="E26" i="130"/>
  <c r="E22" i="130"/>
  <c r="E45" i="130"/>
  <c r="E62" i="130"/>
  <c r="E32" i="130"/>
  <c r="E59" i="130"/>
  <c r="E47" i="130"/>
  <c r="E40" i="130"/>
  <c r="E56" i="130"/>
  <c r="E48" i="130"/>
  <c r="E57" i="130"/>
  <c r="E34" i="130"/>
  <c r="E42" i="130"/>
  <c r="E60" i="130"/>
  <c r="E46" i="130"/>
  <c r="E54" i="130"/>
  <c r="E55" i="130"/>
  <c r="E29" i="130"/>
  <c r="E37" i="101"/>
  <c r="E58" i="101"/>
  <c r="E26" i="101"/>
  <c r="E33" i="101"/>
  <c r="E39" i="101"/>
  <c r="E17" i="101"/>
  <c r="E32" i="101"/>
  <c r="E40" i="101"/>
  <c r="E61" i="101"/>
  <c r="E14" i="101"/>
  <c r="E36" i="101"/>
  <c r="E20" i="101"/>
  <c r="E31" i="101"/>
  <c r="E34" i="101"/>
  <c r="E54" i="101"/>
  <c r="E44" i="101"/>
  <c r="E22" i="101"/>
  <c r="E15" i="101"/>
  <c r="E56" i="101"/>
  <c r="E46" i="101"/>
  <c r="E52" i="101"/>
  <c r="E21" i="101"/>
  <c r="E60" i="101"/>
  <c r="E35" i="101"/>
  <c r="E57" i="101"/>
  <c r="E59" i="101"/>
  <c r="E13" i="101"/>
  <c r="E29" i="101"/>
  <c r="E24" i="101"/>
  <c r="E23" i="101"/>
  <c r="E19" i="101"/>
  <c r="E38" i="101"/>
  <c r="E25" i="101"/>
  <c r="E41" i="101"/>
  <c r="E42" i="101"/>
  <c r="E53" i="101"/>
  <c r="E47" i="101"/>
  <c r="E30" i="101"/>
  <c r="E18" i="101"/>
  <c r="E55" i="101"/>
  <c r="E49" i="101"/>
  <c r="E43" i="101"/>
  <c r="E62" i="101"/>
  <c r="E28" i="101"/>
  <c r="E51" i="101"/>
  <c r="E45" i="101"/>
  <c r="E48" i="101"/>
  <c r="E27" i="101"/>
  <c r="E50" i="101"/>
  <c r="E62" i="106"/>
  <c r="E54" i="106"/>
  <c r="E36" i="106"/>
  <c r="E55" i="106"/>
  <c r="E19" i="106"/>
  <c r="E40" i="106"/>
  <c r="E23" i="106"/>
  <c r="E17" i="106"/>
  <c r="E56" i="106"/>
  <c r="E13" i="106"/>
  <c r="E44" i="106"/>
  <c r="E42" i="106"/>
  <c r="E57" i="106"/>
  <c r="E51" i="106"/>
  <c r="E35" i="106"/>
  <c r="E31" i="106"/>
  <c r="E21" i="106"/>
  <c r="E39" i="106"/>
  <c r="E43" i="106"/>
  <c r="E45" i="106"/>
  <c r="E50" i="106"/>
  <c r="E38" i="106"/>
  <c r="E58" i="106"/>
  <c r="E48" i="106"/>
  <c r="E15" i="106"/>
  <c r="E52" i="106"/>
  <c r="E25" i="106"/>
  <c r="E41" i="106"/>
  <c r="E18" i="106"/>
  <c r="E29" i="106"/>
  <c r="E53" i="106"/>
  <c r="E26" i="106"/>
  <c r="E24" i="106"/>
  <c r="E60" i="106"/>
  <c r="E61" i="106"/>
  <c r="E27" i="106"/>
  <c r="E20" i="106"/>
  <c r="E30" i="106"/>
  <c r="E49" i="106"/>
  <c r="E37" i="106"/>
  <c r="E47" i="106"/>
  <c r="E28" i="106"/>
  <c r="E59" i="106"/>
  <c r="E33" i="106"/>
  <c r="E22" i="106"/>
  <c r="E46" i="106"/>
  <c r="E32" i="106"/>
  <c r="E14" i="106"/>
  <c r="E16" i="106"/>
  <c r="E53" i="111"/>
  <c r="E35" i="111"/>
  <c r="E39" i="111"/>
  <c r="E51" i="111"/>
  <c r="E47" i="111"/>
  <c r="E36" i="111"/>
  <c r="E16" i="111"/>
  <c r="E33" i="111"/>
  <c r="E30" i="111"/>
  <c r="E57" i="111"/>
  <c r="E56" i="111"/>
  <c r="E27" i="111"/>
  <c r="E48" i="111"/>
  <c r="E60" i="111"/>
  <c r="E19" i="111"/>
  <c r="E17" i="111"/>
  <c r="E29" i="111"/>
  <c r="E40" i="111"/>
  <c r="E18" i="111"/>
  <c r="E34" i="111"/>
  <c r="E61" i="111"/>
  <c r="E28" i="111"/>
  <c r="E46" i="111"/>
  <c r="E55" i="111"/>
  <c r="E23" i="111"/>
  <c r="E20" i="111"/>
  <c r="E54" i="111"/>
  <c r="E59" i="111"/>
  <c r="E25" i="111"/>
  <c r="E37" i="111"/>
  <c r="E38" i="111"/>
  <c r="E52" i="111"/>
  <c r="E24" i="111"/>
  <c r="E32" i="111"/>
  <c r="E31" i="111"/>
  <c r="E42" i="111"/>
  <c r="E41" i="111"/>
  <c r="E13" i="111"/>
  <c r="E49" i="111"/>
  <c r="E62" i="111"/>
  <c r="E21" i="111"/>
  <c r="E26" i="111"/>
  <c r="E43" i="111"/>
  <c r="E50" i="111"/>
  <c r="E22" i="111"/>
  <c r="E14" i="111"/>
  <c r="E44" i="111"/>
  <c r="E15" i="111"/>
  <c r="E34" i="106"/>
  <c r="E45" i="111"/>
  <c r="E15" i="119"/>
  <c r="E51" i="119"/>
  <c r="E25" i="119"/>
  <c r="E41" i="119"/>
  <c r="E37" i="119"/>
  <c r="E45" i="119"/>
  <c r="E61" i="119"/>
  <c r="E30" i="119"/>
  <c r="E46" i="119"/>
  <c r="E16" i="119"/>
  <c r="E56" i="119"/>
  <c r="E44" i="119"/>
  <c r="E13" i="119"/>
  <c r="E32" i="119"/>
  <c r="E62" i="119"/>
  <c r="E18" i="119"/>
  <c r="E24" i="119"/>
  <c r="E59" i="119"/>
  <c r="E43" i="119"/>
  <c r="E21" i="119"/>
  <c r="E14" i="119"/>
  <c r="E33" i="119"/>
  <c r="E34" i="119"/>
  <c r="E19" i="119"/>
  <c r="E35" i="119"/>
  <c r="E39" i="119"/>
  <c r="E54" i="119"/>
  <c r="E55" i="119"/>
  <c r="E49" i="119"/>
  <c r="E47" i="119"/>
  <c r="E60" i="119"/>
  <c r="E52" i="119"/>
  <c r="E23" i="119"/>
  <c r="E20" i="119"/>
  <c r="E48" i="119"/>
  <c r="E57" i="119"/>
  <c r="E42" i="119"/>
  <c r="E28" i="119"/>
  <c r="E27" i="119"/>
  <c r="E58" i="119"/>
  <c r="E22" i="119"/>
  <c r="E29" i="119"/>
  <c r="E40" i="119"/>
  <c r="E38" i="119"/>
  <c r="E53" i="119"/>
  <c r="E36" i="119"/>
  <c r="E26" i="119"/>
  <c r="E17" i="119"/>
  <c r="E31" i="119"/>
  <c r="E54" i="126"/>
  <c r="E36" i="126"/>
  <c r="E55" i="126"/>
  <c r="E18" i="126"/>
  <c r="E44" i="126"/>
  <c r="E51" i="126"/>
  <c r="E43" i="126"/>
  <c r="E14" i="126"/>
  <c r="E16" i="126"/>
  <c r="E46" i="126"/>
  <c r="E37" i="126"/>
  <c r="E56" i="126"/>
  <c r="E29" i="126"/>
  <c r="E47" i="126"/>
  <c r="E59" i="126"/>
  <c r="E50" i="126"/>
  <c r="E60" i="126"/>
  <c r="E61" i="126"/>
  <c r="E22" i="126"/>
  <c r="E32" i="126"/>
  <c r="E21" i="126"/>
  <c r="E17" i="126"/>
  <c r="E25" i="126"/>
  <c r="E42" i="126"/>
  <c r="E40" i="126"/>
  <c r="E30" i="126"/>
  <c r="E52" i="126"/>
  <c r="E57" i="126"/>
  <c r="E19" i="126"/>
  <c r="E41" i="126"/>
  <c r="E38" i="126"/>
  <c r="E13" i="126"/>
  <c r="E39" i="126"/>
  <c r="E45" i="126"/>
  <c r="E49" i="126"/>
  <c r="E28" i="126"/>
  <c r="E34" i="126"/>
  <c r="E23" i="126"/>
  <c r="E15" i="126"/>
  <c r="E24" i="126"/>
  <c r="E58" i="126"/>
  <c r="E62" i="126"/>
  <c r="E35" i="126"/>
  <c r="E20" i="126"/>
  <c r="E26" i="126"/>
  <c r="E48" i="126"/>
  <c r="E33" i="126"/>
  <c r="E53" i="126"/>
  <c r="E31" i="126"/>
  <c r="E54" i="128"/>
  <c r="E17" i="128"/>
  <c r="E37" i="128"/>
  <c r="E59" i="128"/>
  <c r="E62" i="128"/>
  <c r="E45" i="128"/>
  <c r="E38" i="128"/>
  <c r="E21" i="128"/>
  <c r="E60" i="128"/>
  <c r="E16" i="128"/>
  <c r="E26" i="128"/>
  <c r="E19" i="128"/>
  <c r="E53" i="128"/>
  <c r="E30" i="128"/>
  <c r="E61" i="128"/>
  <c r="E40" i="128"/>
  <c r="E22" i="128"/>
  <c r="E14" i="128"/>
  <c r="E34" i="128"/>
  <c r="E31" i="128"/>
  <c r="E55" i="128"/>
  <c r="E56" i="128"/>
  <c r="E41" i="128"/>
  <c r="E49" i="128"/>
  <c r="E25" i="128"/>
  <c r="E43" i="128"/>
  <c r="E46" i="128"/>
  <c r="E48" i="128"/>
  <c r="E24" i="128"/>
  <c r="E44" i="128"/>
  <c r="E23" i="128"/>
  <c r="E39" i="128"/>
  <c r="E51" i="128"/>
  <c r="E57" i="128"/>
  <c r="E52" i="128"/>
  <c r="E32" i="128"/>
  <c r="E15" i="128"/>
  <c r="E33" i="128"/>
  <c r="E36" i="128"/>
  <c r="E42" i="128"/>
  <c r="E58" i="128"/>
  <c r="E18" i="128"/>
  <c r="E13" i="128"/>
  <c r="E50" i="128"/>
  <c r="E29" i="128"/>
  <c r="E27" i="128"/>
  <c r="E35" i="128"/>
  <c r="E20" i="128"/>
  <c r="E47" i="128"/>
  <c r="E45" i="103"/>
  <c r="E27" i="103"/>
  <c r="E26" i="103"/>
  <c r="E34" i="103"/>
  <c r="E52" i="103"/>
  <c r="E36" i="103"/>
  <c r="E16" i="103"/>
  <c r="E22" i="103"/>
  <c r="E59" i="103"/>
  <c r="E62" i="103"/>
  <c r="E13" i="103"/>
  <c r="E23" i="103"/>
  <c r="E37" i="103"/>
  <c r="E28" i="103"/>
  <c r="E51" i="103"/>
  <c r="E32" i="103"/>
  <c r="E21" i="103"/>
  <c r="E58" i="103"/>
  <c r="E24" i="103"/>
  <c r="E49" i="103"/>
  <c r="E31" i="103"/>
  <c r="E43" i="103"/>
  <c r="E20" i="103"/>
  <c r="E25" i="103"/>
  <c r="E33" i="103"/>
  <c r="E61" i="103"/>
  <c r="E48" i="103"/>
  <c r="E39" i="103"/>
  <c r="E55" i="103"/>
  <c r="E19" i="103"/>
  <c r="E17" i="103"/>
  <c r="E46" i="103"/>
  <c r="E54" i="103"/>
  <c r="E14" i="103"/>
  <c r="E30" i="103"/>
  <c r="E44" i="103"/>
  <c r="E53" i="103"/>
  <c r="E15" i="103"/>
  <c r="E47" i="103"/>
  <c r="E50" i="103"/>
  <c r="E42" i="103"/>
  <c r="E38" i="103"/>
  <c r="E35" i="103"/>
  <c r="E56" i="103"/>
  <c r="E18" i="103"/>
  <c r="E60" i="103"/>
  <c r="E29" i="103"/>
  <c r="E41" i="103"/>
  <c r="E57" i="103"/>
  <c r="E44" i="108"/>
  <c r="E38" i="108"/>
  <c r="E20" i="108"/>
  <c r="E14" i="108"/>
  <c r="E31" i="108"/>
  <c r="E43" i="108"/>
  <c r="E21" i="108"/>
  <c r="E33" i="108"/>
  <c r="E58" i="108"/>
  <c r="E47" i="108"/>
  <c r="E40" i="108"/>
  <c r="E48" i="108"/>
  <c r="E24" i="108"/>
  <c r="E32" i="108"/>
  <c r="E57" i="108"/>
  <c r="E46" i="108"/>
  <c r="E23" i="108"/>
  <c r="E34" i="108"/>
  <c r="E19" i="108"/>
  <c r="E28" i="108"/>
  <c r="E35" i="108"/>
  <c r="E18" i="108"/>
  <c r="E17" i="108"/>
  <c r="E30" i="108"/>
  <c r="E54" i="108"/>
  <c r="E49" i="108"/>
  <c r="E61" i="108"/>
  <c r="E41" i="108"/>
  <c r="E25" i="108"/>
  <c r="E15" i="108"/>
  <c r="E29" i="108"/>
  <c r="E56" i="108"/>
  <c r="E45" i="108"/>
  <c r="E60" i="108"/>
  <c r="E50" i="108"/>
  <c r="E39" i="108"/>
  <c r="E59" i="108"/>
  <c r="E62" i="108"/>
  <c r="E55" i="108"/>
  <c r="E16" i="108"/>
  <c r="E51" i="108"/>
  <c r="E22" i="108"/>
  <c r="E53" i="108"/>
  <c r="E26" i="108"/>
  <c r="E27" i="108"/>
  <c r="E52" i="108"/>
  <c r="E36" i="108"/>
  <c r="E13" i="108"/>
  <c r="E42" i="108"/>
  <c r="E15" i="104"/>
  <c r="E42" i="104"/>
  <c r="E27" i="104"/>
  <c r="E14" i="104"/>
  <c r="E44" i="104"/>
  <c r="E61" i="104"/>
  <c r="E48" i="104"/>
  <c r="E47" i="104"/>
  <c r="E49" i="104"/>
  <c r="E20" i="104"/>
  <c r="E22" i="104"/>
  <c r="E16" i="104"/>
  <c r="E18" i="104"/>
  <c r="E31" i="104"/>
  <c r="E36" i="104"/>
  <c r="E58" i="104"/>
  <c r="E37" i="104"/>
  <c r="E57" i="104"/>
  <c r="E32" i="104"/>
  <c r="E39" i="104"/>
  <c r="E43" i="104"/>
  <c r="E55" i="104"/>
  <c r="E19" i="104"/>
  <c r="E35" i="104"/>
  <c r="E21" i="104"/>
  <c r="E23" i="104"/>
  <c r="E45" i="104"/>
  <c r="E51" i="104"/>
  <c r="E13" i="104"/>
  <c r="E17" i="104"/>
  <c r="E33" i="104"/>
  <c r="E29" i="104"/>
  <c r="E34" i="104"/>
  <c r="E59" i="104"/>
  <c r="E38" i="104"/>
  <c r="E26" i="104"/>
  <c r="E56" i="104"/>
  <c r="E30" i="104"/>
  <c r="E40" i="104"/>
  <c r="E41" i="104"/>
  <c r="E46" i="104"/>
  <c r="E53" i="104"/>
  <c r="E60" i="104"/>
  <c r="E24" i="104"/>
  <c r="E62" i="104"/>
  <c r="E52" i="104"/>
  <c r="E28" i="104"/>
  <c r="E50" i="104"/>
  <c r="E54" i="104"/>
  <c r="E35" i="105"/>
  <c r="E54" i="105"/>
  <c r="E45" i="105"/>
  <c r="E27" i="105"/>
  <c r="E47" i="105"/>
  <c r="E28" i="105"/>
  <c r="E29" i="105"/>
  <c r="E18" i="105"/>
  <c r="E15" i="105"/>
  <c r="E36" i="105"/>
  <c r="E49" i="105"/>
  <c r="E46" i="105"/>
  <c r="E41" i="105"/>
  <c r="E51" i="105"/>
  <c r="E43" i="105"/>
  <c r="E19" i="105"/>
  <c r="E37" i="105"/>
  <c r="E57" i="105"/>
  <c r="E52" i="105"/>
  <c r="E14" i="105"/>
  <c r="E21" i="105"/>
  <c r="E55" i="105"/>
  <c r="E33" i="105"/>
  <c r="E56" i="105"/>
  <c r="E62" i="105"/>
  <c r="E24" i="105"/>
  <c r="E38" i="105"/>
  <c r="E32" i="105"/>
  <c r="E23" i="105"/>
  <c r="E20" i="105"/>
  <c r="E53" i="105"/>
  <c r="E60" i="105"/>
  <c r="E44" i="105"/>
  <c r="E34" i="105"/>
  <c r="E48" i="105"/>
  <c r="E16" i="105"/>
  <c r="E25" i="105"/>
  <c r="E61" i="105"/>
  <c r="E39" i="105"/>
  <c r="E42" i="105"/>
  <c r="E31" i="105"/>
  <c r="E40" i="105"/>
  <c r="E30" i="105"/>
  <c r="E59" i="105"/>
  <c r="E17" i="105"/>
  <c r="E13" i="105"/>
  <c r="E26" i="105"/>
  <c r="E22" i="105"/>
  <c r="E58" i="105"/>
  <c r="E19" i="123"/>
  <c r="E48" i="123"/>
  <c r="E61" i="123"/>
  <c r="E14" i="123"/>
  <c r="E28" i="123"/>
  <c r="E43" i="123"/>
  <c r="E39" i="123"/>
  <c r="E16" i="123"/>
  <c r="E13" i="123"/>
  <c r="E33" i="123"/>
  <c r="E42" i="123"/>
  <c r="E47" i="123"/>
  <c r="E51" i="123"/>
  <c r="E57" i="123"/>
  <c r="E52" i="123"/>
  <c r="E53" i="123"/>
  <c r="E44" i="123"/>
  <c r="E54" i="123"/>
  <c r="E37" i="123"/>
  <c r="E50" i="123"/>
  <c r="E21" i="123"/>
  <c r="E18" i="123"/>
  <c r="E40" i="123"/>
  <c r="E24" i="123"/>
  <c r="E60" i="123"/>
  <c r="E26" i="123"/>
  <c r="E41" i="123"/>
  <c r="E46" i="123"/>
  <c r="E35" i="123"/>
  <c r="E55" i="123"/>
  <c r="E22" i="123"/>
  <c r="E23" i="123"/>
  <c r="E34" i="123"/>
  <c r="E49" i="123"/>
  <c r="E45" i="123"/>
  <c r="E27" i="123"/>
  <c r="E58" i="123"/>
  <c r="E29" i="123"/>
  <c r="E17" i="123"/>
  <c r="E25" i="123"/>
  <c r="E20" i="123"/>
  <c r="E38" i="123"/>
  <c r="E36" i="123"/>
  <c r="E56" i="123"/>
  <c r="E59" i="123"/>
  <c r="E62" i="123"/>
  <c r="E15" i="123"/>
  <c r="E31" i="123"/>
  <c r="E30" i="123"/>
  <c r="E56" i="102"/>
  <c r="E20" i="102"/>
  <c r="E38" i="102"/>
  <c r="E26" i="102"/>
  <c r="E61" i="102"/>
  <c r="E55" i="102"/>
  <c r="E32" i="102"/>
  <c r="E48" i="102"/>
  <c r="E33" i="102"/>
  <c r="E41" i="102"/>
  <c r="E45" i="102"/>
  <c r="E46" i="102"/>
  <c r="E44" i="102"/>
  <c r="E54" i="102"/>
  <c r="E14" i="102"/>
  <c r="E39" i="102"/>
  <c r="E28" i="102"/>
  <c r="E57" i="102"/>
  <c r="E29" i="102"/>
  <c r="E21" i="102"/>
  <c r="E51" i="102"/>
  <c r="E22" i="102"/>
  <c r="E47" i="102"/>
  <c r="E36" i="102"/>
  <c r="E50" i="102"/>
  <c r="E37" i="102"/>
  <c r="E58" i="102"/>
  <c r="E24" i="102"/>
  <c r="E17" i="102"/>
  <c r="E53" i="102"/>
  <c r="E30" i="102"/>
  <c r="E60" i="102"/>
  <c r="E18" i="102"/>
  <c r="E52" i="102"/>
  <c r="E31" i="102"/>
  <c r="E42" i="102"/>
  <c r="E27" i="102"/>
  <c r="E40" i="102"/>
  <c r="E43" i="102"/>
  <c r="E35" i="102"/>
  <c r="E23" i="102"/>
  <c r="E16" i="102"/>
  <c r="E25" i="102"/>
  <c r="E49" i="102"/>
  <c r="E19" i="102"/>
  <c r="E15" i="102"/>
  <c r="E62" i="102"/>
  <c r="E34" i="102"/>
  <c r="E59" i="102"/>
  <c r="E51" i="109"/>
  <c r="E34" i="117"/>
  <c r="E59" i="117"/>
  <c r="E53" i="117"/>
  <c r="E19" i="117"/>
  <c r="E14" i="117"/>
  <c r="E44" i="117"/>
  <c r="E52" i="117"/>
  <c r="E47" i="117"/>
  <c r="E51" i="117"/>
  <c r="E13" i="117"/>
  <c r="E56" i="117"/>
  <c r="E22" i="117"/>
  <c r="E54" i="117"/>
  <c r="E27" i="117"/>
  <c r="E43" i="117"/>
  <c r="E24" i="117"/>
  <c r="E49" i="117"/>
  <c r="E39" i="117"/>
  <c r="E31" i="117"/>
  <c r="E61" i="117"/>
  <c r="E35" i="117"/>
  <c r="E37" i="117"/>
  <c r="E50" i="117"/>
  <c r="E55" i="117"/>
  <c r="E20" i="117"/>
  <c r="E25" i="117"/>
  <c r="E33" i="117"/>
  <c r="E15" i="117"/>
  <c r="E60" i="117"/>
  <c r="E30" i="117"/>
  <c r="E42" i="117"/>
  <c r="E18" i="117"/>
  <c r="E23" i="117"/>
  <c r="E48" i="117"/>
  <c r="E16" i="117"/>
  <c r="E46" i="117"/>
  <c r="E62" i="117"/>
  <c r="E41" i="117"/>
  <c r="E36" i="117"/>
  <c r="E38" i="117"/>
  <c r="E45" i="117"/>
  <c r="E57" i="117"/>
  <c r="E21" i="117"/>
  <c r="E40" i="117"/>
  <c r="E58" i="117"/>
  <c r="E32" i="117"/>
  <c r="E28" i="117"/>
  <c r="E29" i="117"/>
  <c r="E26" i="117"/>
  <c r="E55" i="146"/>
  <c r="E13" i="146"/>
  <c r="E38" i="146"/>
  <c r="E20" i="146"/>
  <c r="E47" i="146"/>
  <c r="E51" i="146"/>
  <c r="E49" i="146"/>
  <c r="E39" i="146"/>
  <c r="E27" i="146"/>
  <c r="E33" i="146"/>
  <c r="E25" i="146"/>
  <c r="E34" i="146"/>
  <c r="E62" i="146"/>
  <c r="E30" i="146"/>
  <c r="E48" i="146"/>
  <c r="E45" i="146"/>
  <c r="E17" i="146"/>
  <c r="E40" i="146"/>
  <c r="E50" i="146"/>
  <c r="E37" i="146"/>
  <c r="E16" i="146"/>
  <c r="E61" i="146"/>
  <c r="E42" i="146"/>
  <c r="E59" i="146"/>
  <c r="E36" i="146"/>
  <c r="E19" i="146"/>
  <c r="E31" i="146"/>
  <c r="E15" i="146"/>
  <c r="E35" i="146"/>
  <c r="E23" i="146"/>
  <c r="E21" i="146"/>
  <c r="E56" i="146"/>
  <c r="E46" i="146"/>
  <c r="E54" i="146"/>
  <c r="E53" i="146"/>
  <c r="E58" i="146"/>
  <c r="E26" i="146"/>
  <c r="E52" i="146"/>
  <c r="E60" i="146"/>
  <c r="E57" i="146"/>
  <c r="E28" i="146"/>
  <c r="E43" i="146"/>
  <c r="E32" i="146"/>
  <c r="E44" i="146"/>
  <c r="E41" i="146"/>
  <c r="E22" i="146"/>
  <c r="E24" i="146"/>
  <c r="E29" i="146"/>
  <c r="E14" i="146"/>
  <c r="E23" i="144"/>
  <c r="E38" i="144"/>
  <c r="E19" i="144"/>
  <c r="E32" i="144"/>
  <c r="E60" i="144"/>
  <c r="E33" i="144"/>
  <c r="E28" i="144"/>
  <c r="E20" i="144"/>
  <c r="E27" i="144"/>
  <c r="E47" i="144"/>
  <c r="E44" i="144"/>
  <c r="E42" i="144"/>
  <c r="E51" i="144"/>
  <c r="E61" i="144"/>
  <c r="E15" i="144"/>
  <c r="E52" i="144"/>
  <c r="E36" i="144"/>
  <c r="E34" i="144"/>
  <c r="E48" i="144"/>
  <c r="E25" i="144"/>
  <c r="E30" i="144"/>
  <c r="E35" i="144"/>
  <c r="E58" i="144"/>
  <c r="E54" i="144"/>
  <c r="E62" i="144"/>
  <c r="E59" i="144"/>
  <c r="E46" i="144"/>
  <c r="E22" i="144"/>
  <c r="E41" i="144"/>
  <c r="E18" i="144"/>
  <c r="E21" i="144"/>
  <c r="E45" i="144"/>
  <c r="E31" i="144"/>
  <c r="E56" i="144"/>
  <c r="E26" i="144"/>
  <c r="E17" i="144"/>
  <c r="E24" i="144"/>
  <c r="E16" i="144"/>
  <c r="E53" i="144"/>
  <c r="E57" i="144"/>
  <c r="E43" i="144"/>
  <c r="E49" i="144"/>
  <c r="E40" i="144"/>
  <c r="E50" i="144"/>
  <c r="E37" i="144"/>
  <c r="E55" i="144"/>
  <c r="E13" i="144"/>
  <c r="E29" i="144"/>
  <c r="E14" i="144"/>
  <c r="E50" i="130"/>
  <c r="E23" i="115"/>
  <c r="E19" i="115"/>
  <c r="E24" i="115"/>
  <c r="E53" i="115"/>
  <c r="E42" i="115"/>
  <c r="E45" i="115"/>
  <c r="E62" i="115"/>
  <c r="E58" i="115"/>
  <c r="E50" i="115"/>
  <c r="E35" i="115"/>
  <c r="E18" i="115"/>
  <c r="E44" i="115"/>
  <c r="E15" i="115"/>
  <c r="E34" i="115"/>
  <c r="E47" i="115"/>
  <c r="E16" i="115"/>
  <c r="E32" i="115"/>
  <c r="E60" i="115"/>
  <c r="E57" i="115"/>
  <c r="E56" i="115"/>
  <c r="E49" i="115"/>
  <c r="E52" i="115"/>
  <c r="E22" i="115"/>
  <c r="E51" i="115"/>
  <c r="E48" i="115"/>
  <c r="E40" i="115"/>
  <c r="E37" i="115"/>
  <c r="E26" i="115"/>
  <c r="E39" i="115"/>
  <c r="E25" i="115"/>
  <c r="E46" i="115"/>
  <c r="E20" i="115"/>
  <c r="E59" i="115"/>
  <c r="E29" i="115"/>
  <c r="E17" i="115"/>
  <c r="E41" i="115"/>
  <c r="E43" i="115"/>
  <c r="E13" i="115"/>
  <c r="E38" i="115"/>
  <c r="E14" i="115"/>
  <c r="E31" i="115"/>
  <c r="E36" i="115"/>
  <c r="E30" i="115"/>
  <c r="E54" i="115"/>
  <c r="E28" i="115"/>
  <c r="E33" i="115"/>
  <c r="E21" i="115"/>
  <c r="E27" i="115"/>
  <c r="E61" i="115"/>
  <c r="E58" i="122"/>
  <c r="E46" i="122"/>
  <c r="E28" i="122"/>
  <c r="E36" i="122"/>
  <c r="E53" i="122"/>
  <c r="E22" i="122"/>
  <c r="E19" i="122"/>
  <c r="E23" i="122"/>
  <c r="E30" i="122"/>
  <c r="E61" i="122"/>
  <c r="E32" i="122"/>
  <c r="E20" i="122"/>
  <c r="E56" i="122"/>
  <c r="E17" i="122"/>
  <c r="E45" i="122"/>
  <c r="E15" i="122"/>
  <c r="E39" i="122"/>
  <c r="E25" i="122"/>
  <c r="E31" i="122"/>
  <c r="E62" i="122"/>
  <c r="E44" i="122"/>
  <c r="E14" i="122"/>
  <c r="E60" i="122"/>
  <c r="E35" i="122"/>
  <c r="E24" i="122"/>
  <c r="E33" i="122"/>
  <c r="E29" i="122"/>
  <c r="E34" i="122"/>
  <c r="E42" i="122"/>
  <c r="E52" i="122"/>
  <c r="E59" i="122"/>
  <c r="E40" i="122"/>
  <c r="E27" i="122"/>
  <c r="E13" i="122"/>
  <c r="E16" i="122"/>
  <c r="E38" i="122"/>
  <c r="E18" i="122"/>
  <c r="E54" i="122"/>
  <c r="E50" i="122"/>
  <c r="E37" i="122"/>
  <c r="E26" i="122"/>
  <c r="E57" i="122"/>
  <c r="E49" i="122"/>
  <c r="E48" i="122"/>
  <c r="E21" i="122"/>
  <c r="E47" i="122"/>
  <c r="E43" i="122"/>
  <c r="E51" i="122"/>
  <c r="E55" i="122"/>
  <c r="E16" i="101"/>
  <c r="E63" i="108" l="1"/>
  <c r="E63" i="102"/>
  <c r="E63" i="106"/>
  <c r="E63" i="105"/>
  <c r="E63" i="103"/>
  <c r="E63" i="101"/>
  <c r="G37" i="136"/>
  <c r="G39" i="136"/>
  <c r="G55" i="136"/>
  <c r="G36" i="136"/>
  <c r="G13" i="136"/>
  <c r="G38" i="136"/>
  <c r="G33" i="136"/>
  <c r="G35" i="136"/>
  <c r="G48" i="136"/>
  <c r="G53" i="136"/>
  <c r="G23" i="136"/>
  <c r="G15" i="136"/>
  <c r="G18" i="136"/>
  <c r="G43" i="136"/>
  <c r="G62" i="136"/>
  <c r="G21" i="136"/>
  <c r="G19" i="136"/>
  <c r="G22" i="136"/>
  <c r="G57" i="136"/>
  <c r="G26" i="136"/>
  <c r="G34" i="136"/>
  <c r="G32" i="136"/>
  <c r="G44" i="136"/>
  <c r="G20" i="136"/>
  <c r="G45" i="136"/>
  <c r="G56" i="136"/>
  <c r="G31" i="136"/>
  <c r="G14" i="136"/>
  <c r="G40" i="136"/>
  <c r="G46" i="136"/>
  <c r="G17" i="136"/>
  <c r="G30" i="136"/>
  <c r="G16" i="136"/>
  <c r="G47" i="136"/>
  <c r="G61" i="136"/>
  <c r="G29" i="136"/>
  <c r="G28" i="136"/>
  <c r="G41" i="136"/>
  <c r="G50" i="136"/>
  <c r="G52" i="136"/>
  <c r="G54" i="136"/>
  <c r="G60" i="136"/>
  <c r="G27" i="136"/>
  <c r="G59" i="136"/>
  <c r="G24" i="136"/>
  <c r="G25" i="136"/>
  <c r="G58" i="136"/>
  <c r="G51" i="136"/>
  <c r="G49" i="136"/>
  <c r="H51" i="136" l="1"/>
  <c r="H24" i="136" l="1"/>
  <c r="H43" i="136"/>
  <c r="H26" i="136"/>
  <c r="H40" i="136"/>
  <c r="H50" i="136"/>
  <c r="H36" i="136"/>
  <c r="H46" i="136"/>
  <c r="H29" i="136"/>
  <c r="H37" i="136"/>
  <c r="H18" i="136"/>
  <c r="H25" i="136"/>
  <c r="H23" i="136"/>
  <c r="H57" i="136"/>
  <c r="H48" i="136"/>
  <c r="H45" i="136"/>
  <c r="H54" i="136"/>
  <c r="H41" i="136"/>
  <c r="H31" i="136"/>
  <c r="H53" i="136"/>
  <c r="H56" i="136"/>
  <c r="H55" i="136"/>
  <c r="H58" i="136"/>
  <c r="H21" i="136"/>
  <c r="H30" i="136"/>
  <c r="H42" i="136"/>
  <c r="H33" i="136"/>
  <c r="H39" i="136"/>
  <c r="H22" i="136"/>
  <c r="H47" i="136"/>
  <c r="H44" i="136"/>
  <c r="H35" i="136"/>
  <c r="H20" i="136"/>
  <c r="H52" i="136"/>
  <c r="H17" i="136"/>
  <c r="H19" i="136"/>
  <c r="H16" i="136"/>
  <c r="H13" i="136"/>
  <c r="H34" i="136"/>
  <c r="H28" i="136"/>
  <c r="H49" i="136"/>
  <c r="H62" i="136"/>
  <c r="H38" i="136"/>
  <c r="H32" i="136"/>
  <c r="H60" i="136"/>
  <c r="H61" i="136"/>
  <c r="H15" i="136"/>
  <c r="H14" i="136"/>
  <c r="H59" i="136"/>
  <c r="H27" i="136"/>
  <c r="E29" i="96" l="1"/>
  <c r="E25" i="96"/>
  <c r="E24" i="96"/>
  <c r="E34" i="96"/>
  <c r="E60" i="96"/>
  <c r="E27" i="96"/>
  <c r="E38" i="96"/>
  <c r="E33" i="96"/>
  <c r="E23" i="96"/>
  <c r="E61" i="96"/>
  <c r="E40" i="96"/>
  <c r="E36" i="96"/>
  <c r="E15" i="96"/>
  <c r="E14" i="96"/>
  <c r="E22" i="96"/>
  <c r="E28" i="96"/>
  <c r="E17" i="96"/>
  <c r="E45" i="96"/>
  <c r="E55" i="96"/>
  <c r="E54" i="96"/>
  <c r="E30" i="96"/>
  <c r="E16" i="96"/>
  <c r="E49" i="96"/>
  <c r="E44" i="96"/>
  <c r="E59" i="96"/>
  <c r="E32" i="96"/>
  <c r="E58" i="96"/>
  <c r="E21" i="96"/>
  <c r="E19" i="96"/>
  <c r="E51" i="96"/>
  <c r="E26" i="96"/>
  <c r="E57" i="96"/>
  <c r="E18" i="96"/>
  <c r="E35" i="96"/>
  <c r="E31" i="96"/>
  <c r="E42" i="96"/>
  <c r="E50" i="96"/>
  <c r="E20" i="96"/>
  <c r="E46" i="96"/>
  <c r="E48" i="96"/>
  <c r="E62" i="96"/>
  <c r="E47" i="96"/>
  <c r="E41" i="96"/>
  <c r="E52" i="96"/>
  <c r="E39" i="96"/>
  <c r="E37" i="96"/>
  <c r="E43" i="96"/>
  <c r="E13" i="96"/>
  <c r="E63" i="96" s="1"/>
  <c r="E56" i="96"/>
  <c r="E12" i="146" l="1"/>
  <c r="D12" i="146"/>
  <c r="C12" i="146"/>
  <c r="A10" i="146"/>
  <c r="A7" i="146"/>
  <c r="A6" i="146"/>
  <c r="A5" i="146"/>
  <c r="E12" i="145"/>
  <c r="D12" i="145"/>
  <c r="C12" i="145"/>
  <c r="A10" i="145"/>
  <c r="A7" i="145"/>
  <c r="A6" i="145"/>
  <c r="A5" i="145"/>
  <c r="E12" i="144"/>
  <c r="D12" i="144"/>
  <c r="C12" i="144"/>
  <c r="A10" i="144"/>
  <c r="A7" i="144"/>
  <c r="A6" i="144"/>
  <c r="A5" i="144"/>
  <c r="E40" i="145" l="1"/>
  <c r="E35" i="145"/>
  <c r="E22" i="145"/>
  <c r="E24" i="145"/>
  <c r="E45" i="145"/>
  <c r="E33" i="145"/>
  <c r="E54" i="145"/>
  <c r="E19" i="145"/>
  <c r="E59" i="145"/>
  <c r="E21" i="145"/>
  <c r="E14" i="145"/>
  <c r="E60" i="145"/>
  <c r="E26" i="145"/>
  <c r="E13" i="145"/>
  <c r="E41" i="145"/>
  <c r="E23" i="145"/>
  <c r="E28" i="145"/>
  <c r="E56" i="145"/>
  <c r="E61" i="145"/>
  <c r="E46" i="145"/>
  <c r="E39" i="145"/>
  <c r="E20" i="145"/>
  <c r="E34" i="145"/>
  <c r="E43" i="145"/>
  <c r="E15" i="145"/>
  <c r="E37" i="145"/>
  <c r="E44" i="145"/>
  <c r="E55" i="145"/>
  <c r="E49" i="145"/>
  <c r="E47" i="145"/>
  <c r="E30" i="145"/>
  <c r="E42" i="145"/>
  <c r="E52" i="145"/>
  <c r="E58" i="145"/>
  <c r="E16" i="145"/>
  <c r="E27" i="145"/>
  <c r="E18" i="145"/>
  <c r="E53" i="145"/>
  <c r="E48" i="145"/>
  <c r="E36" i="145"/>
  <c r="E29" i="145"/>
  <c r="E38" i="145"/>
  <c r="E31" i="145"/>
  <c r="E32" i="145"/>
  <c r="E51" i="145"/>
  <c r="E50" i="145"/>
  <c r="E25" i="145"/>
  <c r="E57" i="145"/>
  <c r="E17" i="145"/>
  <c r="E62" i="145"/>
  <c r="G12" i="143"/>
  <c r="C12" i="143"/>
  <c r="A10" i="143"/>
  <c r="A7" i="143"/>
  <c r="A6" i="143"/>
  <c r="A5" i="143"/>
  <c r="J12" i="142"/>
  <c r="C12" i="142"/>
  <c r="I12" i="141"/>
  <c r="C12" i="141"/>
  <c r="A10" i="141"/>
  <c r="A7" i="141"/>
  <c r="A6" i="141"/>
  <c r="A5" i="141"/>
  <c r="G47" i="140"/>
  <c r="G13" i="140"/>
  <c r="G60" i="140"/>
  <c r="G24" i="140"/>
  <c r="G18" i="140"/>
  <c r="G52" i="140"/>
  <c r="G57" i="140"/>
  <c r="G29" i="140"/>
  <c r="G45" i="140"/>
  <c r="G46" i="140"/>
  <c r="G58" i="140"/>
  <c r="G26" i="140"/>
  <c r="G31" i="140"/>
  <c r="G54" i="140"/>
  <c r="G41" i="140"/>
  <c r="G34" i="140"/>
  <c r="G27" i="140"/>
  <c r="G48" i="140"/>
  <c r="G53" i="140"/>
  <c r="G59" i="140"/>
  <c r="G39" i="140"/>
  <c r="G51" i="140"/>
  <c r="G25" i="140"/>
  <c r="G62" i="140"/>
  <c r="G42" i="140"/>
  <c r="G20" i="140"/>
  <c r="G32" i="140"/>
  <c r="G61" i="140"/>
  <c r="G44" i="140"/>
  <c r="G36" i="140"/>
  <c r="H12" i="140"/>
  <c r="C12" i="140"/>
  <c r="A10" i="140"/>
  <c r="A7" i="140"/>
  <c r="A6" i="140"/>
  <c r="A5" i="140"/>
  <c r="G23" i="140" l="1"/>
  <c r="G35" i="140"/>
  <c r="G56" i="140"/>
  <c r="G19" i="140"/>
  <c r="G15" i="140"/>
  <c r="G14" i="140"/>
  <c r="G30" i="140"/>
  <c r="G37" i="140"/>
  <c r="G21" i="140"/>
  <c r="G28" i="140"/>
  <c r="G16" i="140"/>
  <c r="G55" i="140"/>
  <c r="G49" i="140"/>
  <c r="G22" i="140"/>
  <c r="G33" i="140"/>
  <c r="G38" i="140"/>
  <c r="G50" i="140"/>
  <c r="G17" i="140"/>
  <c r="G40" i="140"/>
  <c r="H12" i="139"/>
  <c r="C12" i="139"/>
  <c r="A10" i="139"/>
  <c r="A7" i="139"/>
  <c r="A6" i="139"/>
  <c r="A5" i="139"/>
  <c r="E12" i="138"/>
  <c r="C12" i="138"/>
  <c r="A10" i="138"/>
  <c r="A7" i="138"/>
  <c r="A6" i="138"/>
  <c r="A5" i="138"/>
  <c r="J12" i="137"/>
  <c r="C12" i="137"/>
  <c r="A10" i="137"/>
  <c r="A7" i="137"/>
  <c r="A6" i="137"/>
  <c r="A5" i="137"/>
  <c r="H12" i="136"/>
  <c r="C12" i="136"/>
  <c r="A10" i="136"/>
  <c r="A7" i="136"/>
  <c r="A6" i="136"/>
  <c r="A5" i="136"/>
  <c r="J12" i="135"/>
  <c r="C12" i="135"/>
  <c r="A10" i="135"/>
  <c r="A7" i="135"/>
  <c r="A6" i="135"/>
  <c r="A5" i="135"/>
  <c r="E12" i="134"/>
  <c r="C12" i="134"/>
  <c r="H16" i="140" l="1"/>
  <c r="I12" i="131"/>
  <c r="C12" i="131"/>
  <c r="A10" i="131"/>
  <c r="A7" i="131"/>
  <c r="A6" i="131"/>
  <c r="A5" i="131"/>
  <c r="H37" i="140" l="1"/>
  <c r="H43" i="140"/>
  <c r="H61" i="140"/>
  <c r="H32" i="140"/>
  <c r="H58" i="140"/>
  <c r="H51" i="140"/>
  <c r="H52" i="140"/>
  <c r="H39" i="140"/>
  <c r="H18" i="140"/>
  <c r="H62" i="140"/>
  <c r="H26" i="140"/>
  <c r="H25" i="140"/>
  <c r="H57" i="140"/>
  <c r="H48" i="140"/>
  <c r="H13" i="140"/>
  <c r="H27" i="140"/>
  <c r="H47" i="140"/>
  <c r="H59" i="140"/>
  <c r="H29" i="140"/>
  <c r="H53" i="140"/>
  <c r="H60" i="140"/>
  <c r="H54" i="140"/>
  <c r="H44" i="140"/>
  <c r="H31" i="140"/>
  <c r="H36" i="140"/>
  <c r="H34" i="140"/>
  <c r="H24" i="140"/>
  <c r="H41" i="140"/>
  <c r="H20" i="140"/>
  <c r="H46" i="140"/>
  <c r="H42" i="140"/>
  <c r="H45" i="140"/>
  <c r="H33" i="140"/>
  <c r="H55" i="140"/>
  <c r="H21" i="140"/>
  <c r="H14" i="140"/>
  <c r="H15" i="140"/>
  <c r="H35" i="140"/>
  <c r="H17" i="140"/>
  <c r="H56" i="140"/>
  <c r="H40" i="140"/>
  <c r="H38" i="140"/>
  <c r="H49" i="140"/>
  <c r="H28" i="140"/>
  <c r="H30" i="140"/>
  <c r="H19" i="140"/>
  <c r="H23" i="140"/>
  <c r="H50" i="140"/>
  <c r="H22" i="140"/>
  <c r="E12" i="130"/>
  <c r="D12" i="130"/>
  <c r="C12" i="130"/>
  <c r="A10" i="130"/>
  <c r="A7" i="130"/>
  <c r="A6" i="130"/>
  <c r="A5" i="130"/>
  <c r="E12" i="129"/>
  <c r="D12" i="129"/>
  <c r="C12" i="129"/>
  <c r="A10" i="129"/>
  <c r="A7" i="129"/>
  <c r="A6" i="129"/>
  <c r="A5" i="129"/>
  <c r="E12" i="128"/>
  <c r="D12" i="128"/>
  <c r="C12" i="128"/>
  <c r="A10" i="128"/>
  <c r="A7" i="128"/>
  <c r="A6" i="128"/>
  <c r="A5" i="128"/>
  <c r="E12" i="127"/>
  <c r="D12" i="127"/>
  <c r="C12" i="127"/>
  <c r="A10" i="127"/>
  <c r="A7" i="127"/>
  <c r="A6" i="127"/>
  <c r="A5" i="127"/>
  <c r="E12" i="126"/>
  <c r="D12" i="126"/>
  <c r="C12" i="126"/>
  <c r="A10" i="126"/>
  <c r="A7" i="126"/>
  <c r="A6" i="126"/>
  <c r="A5" i="126"/>
  <c r="E12" i="125"/>
  <c r="D12" i="125"/>
  <c r="C12" i="125"/>
  <c r="A10" i="125"/>
  <c r="A7" i="125"/>
  <c r="A6" i="125"/>
  <c r="A5" i="125"/>
  <c r="E12" i="124"/>
  <c r="D12" i="124"/>
  <c r="C12" i="124"/>
  <c r="A10" i="124"/>
  <c r="A7" i="124"/>
  <c r="A6" i="124"/>
  <c r="A5" i="124"/>
  <c r="E12" i="123"/>
  <c r="D12" i="123"/>
  <c r="C12" i="123"/>
  <c r="A10" i="123"/>
  <c r="A7" i="123"/>
  <c r="A6" i="123"/>
  <c r="A5" i="123"/>
  <c r="E12" i="122"/>
  <c r="D12" i="122"/>
  <c r="C12" i="122"/>
  <c r="A10" i="122"/>
  <c r="A7" i="122"/>
  <c r="A6" i="122"/>
  <c r="A5" i="122"/>
  <c r="E12" i="121"/>
  <c r="D12" i="121"/>
  <c r="C12" i="121"/>
  <c r="A10" i="121"/>
  <c r="A7" i="121"/>
  <c r="A6" i="121"/>
  <c r="A5" i="121"/>
  <c r="E12" i="120"/>
  <c r="D12" i="120"/>
  <c r="C12" i="120"/>
  <c r="A10" i="120"/>
  <c r="A7" i="120"/>
  <c r="A6" i="120"/>
  <c r="A5" i="120"/>
  <c r="E12" i="119"/>
  <c r="D12" i="119"/>
  <c r="C12" i="119"/>
  <c r="A10" i="119"/>
  <c r="A7" i="119"/>
  <c r="A6" i="119"/>
  <c r="A5" i="119"/>
  <c r="E12" i="118"/>
  <c r="D12" i="118"/>
  <c r="C12" i="118"/>
  <c r="A10" i="118"/>
  <c r="A7" i="118"/>
  <c r="A6" i="118"/>
  <c r="A5" i="118"/>
  <c r="E12" i="117"/>
  <c r="D12" i="117"/>
  <c r="C12" i="117"/>
  <c r="A10" i="117"/>
  <c r="A7" i="117"/>
  <c r="A6" i="117"/>
  <c r="A5" i="117"/>
  <c r="E12" i="116"/>
  <c r="D12" i="116"/>
  <c r="C12" i="116"/>
  <c r="A10" i="116"/>
  <c r="A7" i="116"/>
  <c r="A6" i="116"/>
  <c r="A5" i="116"/>
  <c r="E12" i="115"/>
  <c r="D12" i="115"/>
  <c r="C12" i="115"/>
  <c r="A10" i="115"/>
  <c r="A7" i="115"/>
  <c r="A6" i="115"/>
  <c r="A5" i="115"/>
  <c r="E12" i="114"/>
  <c r="D12" i="114"/>
  <c r="C12" i="114"/>
  <c r="A10" i="114"/>
  <c r="A7" i="114"/>
  <c r="A6" i="114"/>
  <c r="A5" i="114"/>
  <c r="E12" i="113"/>
  <c r="D12" i="113"/>
  <c r="C12" i="113"/>
  <c r="A10" i="113"/>
  <c r="A7" i="113"/>
  <c r="A6" i="113"/>
  <c r="A5" i="113"/>
  <c r="E12" i="112"/>
  <c r="D12" i="112"/>
  <c r="C12" i="112"/>
  <c r="A10" i="112"/>
  <c r="A7" i="112"/>
  <c r="A6" i="112"/>
  <c r="A5" i="112"/>
  <c r="E12" i="111"/>
  <c r="D12" i="111"/>
  <c r="C12" i="111"/>
  <c r="A10" i="111"/>
  <c r="A7" i="111"/>
  <c r="A6" i="111"/>
  <c r="A5" i="111"/>
  <c r="E12" i="110"/>
  <c r="D12" i="110"/>
  <c r="C12" i="110"/>
  <c r="A10" i="110"/>
  <c r="A7" i="110"/>
  <c r="A6" i="110"/>
  <c r="A5" i="110"/>
  <c r="E12" i="109"/>
  <c r="D12" i="109"/>
  <c r="C12" i="109"/>
  <c r="A10" i="109"/>
  <c r="A7" i="109"/>
  <c r="A6" i="109"/>
  <c r="A5" i="109"/>
  <c r="E12" i="108"/>
  <c r="D12" i="108"/>
  <c r="C12" i="108"/>
  <c r="A10" i="108"/>
  <c r="A7" i="108"/>
  <c r="A6" i="108"/>
  <c r="A5" i="108"/>
  <c r="E12" i="107"/>
  <c r="D12" i="107"/>
  <c r="C12" i="107"/>
  <c r="A10" i="107"/>
  <c r="A7" i="107"/>
  <c r="A6" i="107"/>
  <c r="A5" i="107"/>
  <c r="E12" i="106"/>
  <c r="D12" i="106"/>
  <c r="C12" i="106"/>
  <c r="A10" i="106"/>
  <c r="A7" i="106"/>
  <c r="A6" i="106"/>
  <c r="A5" i="106"/>
  <c r="E12" i="105"/>
  <c r="D12" i="105"/>
  <c r="C12" i="105"/>
  <c r="A10" i="105"/>
  <c r="A7" i="105"/>
  <c r="A6" i="105"/>
  <c r="A5" i="105"/>
  <c r="E12" i="104"/>
  <c r="D12" i="104"/>
  <c r="C12" i="104"/>
  <c r="A10" i="104"/>
  <c r="A7" i="104"/>
  <c r="A6" i="104"/>
  <c r="A5" i="104"/>
  <c r="E12" i="103"/>
  <c r="D12" i="103"/>
  <c r="C12" i="103"/>
  <c r="A10" i="103"/>
  <c r="A7" i="103"/>
  <c r="A6" i="103"/>
  <c r="A5" i="103"/>
  <c r="E12" i="102"/>
  <c r="D12" i="102"/>
  <c r="C12" i="102"/>
  <c r="A10" i="102"/>
  <c r="A7" i="102"/>
  <c r="A6" i="102"/>
  <c r="A5" i="102"/>
  <c r="E12" i="101"/>
  <c r="D12" i="101"/>
  <c r="C12" i="101"/>
  <c r="A10" i="101"/>
  <c r="A7" i="101"/>
  <c r="A6" i="101"/>
  <c r="A5" i="101"/>
  <c r="E12" i="100"/>
  <c r="D12" i="100"/>
  <c r="C12" i="100"/>
  <c r="A10" i="100"/>
  <c r="A7" i="100"/>
  <c r="A6" i="100"/>
  <c r="A5" i="100"/>
  <c r="E19" i="124" l="1"/>
  <c r="E37" i="124"/>
  <c r="E50" i="124"/>
  <c r="E22" i="124"/>
  <c r="E46" i="124"/>
  <c r="E52" i="124"/>
  <c r="E20" i="124"/>
  <c r="E39" i="124"/>
  <c r="E57" i="124"/>
  <c r="E59" i="124"/>
  <c r="E33" i="124"/>
  <c r="E21" i="124"/>
  <c r="E26" i="124"/>
  <c r="E25" i="124"/>
  <c r="E38" i="124"/>
  <c r="E49" i="124"/>
  <c r="E30" i="124"/>
  <c r="E47" i="124"/>
  <c r="E17" i="124"/>
  <c r="E35" i="124"/>
  <c r="E16" i="124"/>
  <c r="E32" i="124"/>
  <c r="E18" i="124"/>
  <c r="E28" i="124"/>
  <c r="E15" i="124"/>
  <c r="E60" i="124"/>
  <c r="E45" i="124"/>
  <c r="E56" i="124"/>
  <c r="E41" i="124"/>
  <c r="E43" i="124"/>
  <c r="E42" i="124"/>
  <c r="E58" i="124"/>
  <c r="E27" i="124"/>
  <c r="E61" i="124"/>
  <c r="E23" i="124"/>
  <c r="E44" i="124"/>
  <c r="E48" i="124"/>
  <c r="E34" i="124"/>
  <c r="E55" i="124"/>
  <c r="E31" i="124"/>
  <c r="E53" i="124"/>
  <c r="E40" i="124"/>
  <c r="E13" i="124"/>
  <c r="E54" i="124"/>
  <c r="E51" i="124"/>
  <c r="E24" i="124"/>
  <c r="E62" i="124"/>
  <c r="E29" i="124"/>
  <c r="E14" i="124"/>
  <c r="E36" i="124"/>
  <c r="E12" i="96"/>
  <c r="D12" i="96"/>
  <c r="C12" i="96"/>
  <c r="A10" i="96"/>
  <c r="A7" i="96"/>
  <c r="A6" i="96"/>
  <c r="A5" i="96"/>
  <c r="C12" i="2" l="1"/>
  <c r="D12" i="2"/>
  <c r="E12" i="2"/>
  <c r="A5" i="2" l="1"/>
  <c r="A6" i="2"/>
  <c r="A7" i="2"/>
  <c r="A9" i="2"/>
  <c r="A10" i="2"/>
</calcChain>
</file>

<file path=xl/sharedStrings.xml><?xml version="1.0" encoding="utf-8"?>
<sst xmlns="http://schemas.openxmlformats.org/spreadsheetml/2006/main" count="2796" uniqueCount="176">
  <si>
    <t>REPÚBLICA DOMINICANA</t>
  </si>
  <si>
    <t>#</t>
  </si>
  <si>
    <t>TOTAL</t>
  </si>
  <si>
    <t>%</t>
  </si>
  <si>
    <t>OTROS</t>
  </si>
  <si>
    <t>AZUA</t>
  </si>
  <si>
    <t>BAHORUCO</t>
  </si>
  <si>
    <t>BARAHONA</t>
  </si>
  <si>
    <t>DAJABÓN</t>
  </si>
  <si>
    <t>DUARTE</t>
  </si>
  <si>
    <t>ELÍAS PIÑA</t>
  </si>
  <si>
    <t>ESPAILLAT</t>
  </si>
  <si>
    <t>HATO MAYOR</t>
  </si>
  <si>
    <t>HERMANAS MIRABAL</t>
  </si>
  <si>
    <t>LA ROMANA</t>
  </si>
  <si>
    <t>LA VEGA</t>
  </si>
  <si>
    <t>MONSEÑOR NOUEL</t>
  </si>
  <si>
    <t>MONTE PLATA</t>
  </si>
  <si>
    <t>MONTECRISTI</t>
  </si>
  <si>
    <t>PERAVIA</t>
  </si>
  <si>
    <t>SÁNCHEZ RAMÍREZ</t>
  </si>
  <si>
    <t>CONSTANZA</t>
  </si>
  <si>
    <t>LA ALTAGRACIA</t>
  </si>
  <si>
    <t>LAS MATAS DE FARFÁN</t>
  </si>
  <si>
    <t>SAN JOSÉ DE OCOA</t>
  </si>
  <si>
    <t>TITULO I</t>
  </si>
  <si>
    <t>TITULO II</t>
  </si>
  <si>
    <t>TITULO III</t>
  </si>
  <si>
    <t>TITULO IV</t>
  </si>
  <si>
    <t>AÑO</t>
  </si>
  <si>
    <t>I</t>
  </si>
  <si>
    <t>II</t>
  </si>
  <si>
    <t>III</t>
  </si>
  <si>
    <t>IV</t>
  </si>
  <si>
    <t xml:space="preserve"> </t>
  </si>
  <si>
    <t>PEDERNALES</t>
  </si>
  <si>
    <t>SAMANA</t>
  </si>
  <si>
    <t>Delitos</t>
  </si>
  <si>
    <t>Total</t>
  </si>
  <si>
    <t>INDEPENCIA</t>
  </si>
  <si>
    <t>PROCURADURÍA GENERAL DE LA REPÚBLICA</t>
  </si>
  <si>
    <t>SANTIAGO RODRIGUEZ</t>
  </si>
  <si>
    <t>SAN CRISTOBAL</t>
  </si>
  <si>
    <t xml:space="preserve">SAN JUAN </t>
  </si>
  <si>
    <t>MARIA TRINIDAD SANCHEZ</t>
  </si>
  <si>
    <t xml:space="preserve">SAN PEDRO DE MACORÍS
</t>
  </si>
  <si>
    <t xml:space="preserve">EL SEIBO </t>
  </si>
  <si>
    <t>SANTIAGO</t>
  </si>
  <si>
    <t xml:space="preserve">VALVERDE </t>
  </si>
  <si>
    <t>JUSTICIA II</t>
  </si>
  <si>
    <t>JUSTICIA XXI</t>
  </si>
  <si>
    <t>PORCENTAJE</t>
  </si>
  <si>
    <t>Provincia</t>
  </si>
  <si>
    <t>"Año del Fomento a las Exportaciones"</t>
  </si>
  <si>
    <t>COMPARACIÓN DE LOS SISTEMAS DE ENTRADA DE DATOS JUSTICIA II Y JUSTICIA XXI SEGÚN PROVINCIA</t>
  </si>
  <si>
    <t>Fuente: Sistema de información Justicia XXI y Justicia II</t>
  </si>
  <si>
    <t>DISTRITO NACIONAL</t>
  </si>
  <si>
    <t>EL SEIBO</t>
  </si>
  <si>
    <t>ELIAS PIÑA</t>
  </si>
  <si>
    <t>INDEPENDENCIA</t>
  </si>
  <si>
    <t>MARIA TRINIDAD SÁNCHEZ</t>
  </si>
  <si>
    <t>PUERTO PLATA</t>
  </si>
  <si>
    <t>SAN JUAN DE LA MAGUANA</t>
  </si>
  <si>
    <t>SAN PEDRO DE MACORÍS</t>
  </si>
  <si>
    <t>SANCHEZ RAMIREZ</t>
  </si>
  <si>
    <t>VALVERDE</t>
  </si>
  <si>
    <t>Abuso de confianza</t>
  </si>
  <si>
    <t>Acoso sexual</t>
  </si>
  <si>
    <t>Agresión sexual</t>
  </si>
  <si>
    <t>Amenazas</t>
  </si>
  <si>
    <t>Asesinato</t>
  </si>
  <si>
    <t>Asociación de malhechores</t>
  </si>
  <si>
    <t>Código del trabajo</t>
  </si>
  <si>
    <t>Código menor NNA</t>
  </si>
  <si>
    <t>Complicidad</t>
  </si>
  <si>
    <t>Contrabando</t>
  </si>
  <si>
    <t>Crímenes y delitos de alta tecnología</t>
  </si>
  <si>
    <t>Daños a la cosa ajena</t>
  </si>
  <si>
    <t>Derechos humanos</t>
  </si>
  <si>
    <t>Difamación e injuria</t>
  </si>
  <si>
    <t>Droga delitos y sanciones</t>
  </si>
  <si>
    <t>Droga distribución de droga</t>
  </si>
  <si>
    <t>Droga sanciones y circunstancias agravantes</t>
  </si>
  <si>
    <t>Droga simple posesión</t>
  </si>
  <si>
    <t xml:space="preserve">Droga traficante de droga </t>
  </si>
  <si>
    <t>Droga uso y tráfico</t>
  </si>
  <si>
    <t>Envenenamiento</t>
  </si>
  <si>
    <t>Estafa</t>
  </si>
  <si>
    <t>Falsificación</t>
  </si>
  <si>
    <t>Golpes y heridas</t>
  </si>
  <si>
    <t>Homicidio</t>
  </si>
  <si>
    <t>Incendio</t>
  </si>
  <si>
    <t>Incesto</t>
  </si>
  <si>
    <t>Lavado de activo</t>
  </si>
  <si>
    <t xml:space="preserve">Ley de derechos de autor </t>
  </si>
  <si>
    <t xml:space="preserve">Ley de medio ambiente </t>
  </si>
  <si>
    <t>Ley de tránsito</t>
  </si>
  <si>
    <t>Ley general de migración</t>
  </si>
  <si>
    <t>Ley general de salud</t>
  </si>
  <si>
    <t>Otros</t>
  </si>
  <si>
    <t>Porte y tenencia de armas</t>
  </si>
  <si>
    <t xml:space="preserve">Propiedad industrial </t>
  </si>
  <si>
    <t>Rebelión</t>
  </si>
  <si>
    <t>Robo calificado</t>
  </si>
  <si>
    <t>Robo simple</t>
  </si>
  <si>
    <t>Secuestro</t>
  </si>
  <si>
    <t>Seducción</t>
  </si>
  <si>
    <t>Tentativa de asesinato</t>
  </si>
  <si>
    <t>Tentativa de estupro</t>
  </si>
  <si>
    <t>Tentativa de homicidio</t>
  </si>
  <si>
    <t>Tentativa de robo</t>
  </si>
  <si>
    <t>Trabajo realizado y no pagado</t>
  </si>
  <si>
    <t>Tráfico ilícito de migrantes y trata de personas</t>
  </si>
  <si>
    <t>Violación sexual</t>
  </si>
  <si>
    <t>Violencia contra la mujer</t>
  </si>
  <si>
    <t>Violencia intrafamiliar</t>
  </si>
  <si>
    <t>SANTO DOMINGO ESTE</t>
  </si>
  <si>
    <t>SANTO DOMINGO OESTE</t>
  </si>
  <si>
    <t>SAN FRANCISCO DE MACORÍS</t>
  </si>
  <si>
    <t>VILLA ALTAGRACIA*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</si>
  <si>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no incluye a la provicia de Villa Altagracia</t>
    </r>
  </si>
  <si>
    <t>NÚMERO DE INFRACCIONES POR CASOS</t>
  </si>
  <si>
    <t xml:space="preserve">CANTIDAD DE INFRACCIONES POR CASOS - REPÚBLICA DOMINICANA        </t>
  </si>
  <si>
    <t>CANTIDAD DE INFRACCIONES COMETIDAS POR CASOS  EN LA FISCALIA AZUA</t>
  </si>
  <si>
    <t>CANTIDAD DE INFRACCIONES COMETIDAS POR CASOS  EN LA FISCALIA BAHORUCO</t>
  </si>
  <si>
    <t>CANTIDAD DE INFRACCIONES COMETIDAS POR CASOS  EN LA FISCALIA BARAHONA</t>
  </si>
  <si>
    <t>CANTIDAD DE INFRACCIONES COMETIDAS POR CASOS  EN LA FISCALIA CONSTANZA</t>
  </si>
  <si>
    <t>CANTIDAD DE INFRACCIONES COMETIDAS POR CASOS  EN LA FISCALIA DAJABÓN</t>
  </si>
  <si>
    <t>CANTIDAD DE INFRACCIONES COMETIDAS POR CASOS  EN EL DISTRITO NACIONAL</t>
  </si>
  <si>
    <t>CANTIDAD DE INFRACCIONES COMETIDAS POR CASOS  FISCALIA DUARTE (SAN FRANCISCO DE MACORIS)</t>
  </si>
  <si>
    <t>CANTIDAD DE INFRACCIONES COMETIDAS POR CASOS  FISCALIA EL SEIBO</t>
  </si>
  <si>
    <t>CANTIDAD DE INFRACCIONES COMETIDAS POR CASOS  FISCALIA DE ELIAS PIÑA</t>
  </si>
  <si>
    <t>CANTIDAD DE INFRACCIONES COMETIDAS POR CASOS  FISCALIA ESPAILLAT</t>
  </si>
  <si>
    <t>CANTIDAD DE INFRACCIONES COMETIDAS POR CASOS  FISCALIA HATO MAYOR</t>
  </si>
  <si>
    <t>CANTIDAD DE INFRACCIONES COMETIDAS POR CASOS  FISCALIA HERMANAS MIRABAL</t>
  </si>
  <si>
    <t>CANTIDAD DE INFRACCIONES COMETIDAS POR CASOS  FISCALIA INDEPENDENCIA</t>
  </si>
  <si>
    <t>CANTIDAD DE INFRACCIONES COMETIDAS POR CASOS  FISCALIA LA ALTAGRACIA</t>
  </si>
  <si>
    <t>CANTIDAD DE INFRACCIONES COMETIDAS POR CASOS  FISCALIA LA ROMANA</t>
  </si>
  <si>
    <t>CANTIDAD DE INFRACCIONES COMETIDAS POR CASOS  FISCALIA LA VEGA</t>
  </si>
  <si>
    <t>CANTIDAD DE INFRACCIONES COMETIDAS POR CASOS  FISCALIA LAS MATAS DE FARFÁN</t>
  </si>
  <si>
    <t>CANTIDAD DE INFRACCIONES COMETIDAS POR CASOS  FISCALIA MARIA TRINIDAD SÁNCHEZ</t>
  </si>
  <si>
    <t>CANTIDAD DE INFRACCIONES COMETIDAS POR CASOS  FISCALIA MONSEÑOR NOUEL</t>
  </si>
  <si>
    <t>CANTIDAD DE INFRACCIONES COMETIDAS POR CASOS  FISCALIA MONTE CRISTI</t>
  </si>
  <si>
    <t>CANTIDAD DE INFRACCIONES COMETIDAS POR CASOS  FISCALIA MONTE PLATA</t>
  </si>
  <si>
    <t>CANTIDAD DE INFRACCIONES COMETIDAS POR CASOS  FISCALIA PEDERNALES</t>
  </si>
  <si>
    <t>CANTIDAD DE INFRACCIONES COMETIDAS POR CASOS  FISCALIA PERAVIA</t>
  </si>
  <si>
    <t>CANTIDAD DE INFRACCIONES COMETIDAS POR CASOS  FISCALIA PUERTO PLATA</t>
  </si>
  <si>
    <t>CANTIDAD DE INFRACCIONES COMETIDAS POR CASOS  FISCALIA SAMANA</t>
  </si>
  <si>
    <t>CANTIDAD DE INFRACCIONES COMETIDAS POR CASOS  FISCALIA SAN CRISTÓBAL</t>
  </si>
  <si>
    <t>CANTIDAD DE INFRACCIONES COMETIDAS POR CASOS  FISCALIA SAN JOSÉ DE OCOA</t>
  </si>
  <si>
    <t>CANTIDAD DE INFRACCIONES COMETIDAS POR CASOS  FISCALIA SAN JUAN DE LA MAGUANA</t>
  </si>
  <si>
    <t>CANTIDAD DE INFRACCIONES COMETIDAS POR CASOS  FISCALIA SAN PEDRO DE MACORÍS</t>
  </si>
  <si>
    <t>CANTIDAD DE INFRACCIONES COMETIDAS POR CASOS  FISCALIA SÁNCHEZ RAMÍREZ</t>
  </si>
  <si>
    <t>CANTIDAD DE INFRACCIONES COMETIDAS POR CASOS  FISCALIA SANTIAGO RODRIGUEZ</t>
  </si>
  <si>
    <t>CANTIDAD DE INFRACCIONES COMETIDAS POR CASOS  FISCALIA SANTIAGO DE LOS CABALLEROS</t>
  </si>
  <si>
    <t>CANTIDAD DE INFRACCIONES COMETIDAS POR CASOS  FISCALIA VALVERDE</t>
  </si>
  <si>
    <t>CANTIDAD DE INFRACCIONES COMETIDAS POR CASOS  FISCALIA VILLA ALTAGRACIA</t>
  </si>
  <si>
    <t>CANTIDAD DE INFRACCIONES COMETIDAS POR CASOS  FISCALIA SANTO DOMINGO ESTE</t>
  </si>
  <si>
    <t>CANTIDAD DE INFRACCIONES COMETIDAS POR CASOS  FISCALIA SANTO DOMINGO OESTE</t>
  </si>
  <si>
    <t>CANTIDAD DE INFRACCIONES COMETIDAS POR CASOS  DEPARTAMENTO JUDICIAL BARAHONA</t>
  </si>
  <si>
    <t>CANTIDAD DE INFRACCIONES COMETIDAS POR CASOS  DEPARTAMENTO JUDICIAL DISTRITO NACIONAL</t>
  </si>
  <si>
    <t>CANTIDAD DE INFRACCIONES COMETIDAS POR CASOS  DEPARTAMENTO JUDICIAL LA VEGA</t>
  </si>
  <si>
    <t>CANTIDAD DE INFRACCIONES COMETIDAS POR CASOS  DEPARTAMENTO JUDICIAL MONTECRISTI</t>
  </si>
  <si>
    <t>CANTIDAD DE INFRACCIONES COMETIDAS POR CASOS  DEPARTAMENTO JUDICIAL SAN CRISTOBAL</t>
  </si>
  <si>
    <t>CANTIDAD DE INFRACCIONES COMETIDAS POR CASOS  DEPARTAMENTO JUDICIAL PUERTO PLATA</t>
  </si>
  <si>
    <t>CANTIDAD DE INFRACCIONES COMETIDAS POR CASOS  DEPARTAMENTO JUDICIAL SANTO DOMINGO</t>
  </si>
  <si>
    <t>CANTIDAD DE INFRACCIONES COMETIDAS POR CASOS  DEPARTAMENTO JUDICIAL AN JUAN DE LA MAGUANA</t>
  </si>
  <si>
    <t>CANTIDAD DE INFRACCIONES COMETIDAS POR CASOS  DEPARTAMENTO JUDICIAL SAN FRANCISCO DE MACORIS</t>
  </si>
  <si>
    <t>CANTIDAD DE INFRACCIONES COMETIDAS POR CASOS  DEPARTAMENTO JUDICIAL SAN PEDRO DE MACORIS</t>
  </si>
  <si>
    <t>CANTIDAD DE INFRACCIONES COMETIDAS POR CASOS  DEPARTAMENTO JUDICIAL SANTIAGO</t>
  </si>
  <si>
    <t>Etiquetas de fila</t>
  </si>
  <si>
    <t xml:space="preserve">  </t>
  </si>
  <si>
    <t xml:space="preserve">          </t>
  </si>
  <si>
    <t>Total general</t>
  </si>
  <si>
    <r>
      <t xml:space="preserve">NÚMERO DE CASOS SOMETIDOS POR TIPO DE DELITO – </t>
    </r>
    <r>
      <rPr>
        <b/>
        <sz val="16"/>
        <color theme="1"/>
        <rFont val="Times New Roman"/>
        <family val="1"/>
      </rPr>
      <t>2018 ENERO-NOVIEMBRE DELITOS</t>
    </r>
  </si>
  <si>
    <t>AÑO 2018 (ENERO - NOVIEMBRE)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</si>
</sst>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Gill Sans MT"/>
      <family val="2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0" fontId="2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/>
    <xf numFmtId="3" fontId="7" fillId="0" borderId="5" xfId="0" applyNumberFormat="1" applyFont="1" applyFill="1" applyBorder="1" applyAlignment="1">
      <alignment horizontal="center" vertical="center"/>
    </xf>
    <xf numFmtId="10" fontId="7" fillId="0" borderId="6" xfId="1" applyNumberFormat="1" applyFont="1" applyFill="1" applyBorder="1" applyAlignment="1">
      <alignment horizontal="center" vertical="center"/>
    </xf>
    <xf numFmtId="10" fontId="7" fillId="0" borderId="9" xfId="1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8" xfId="0" applyFont="1" applyFill="1" applyBorder="1" applyAlignment="1"/>
    <xf numFmtId="0" fontId="8" fillId="0" borderId="7" xfId="0" applyFont="1" applyFill="1" applyBorder="1" applyAlignment="1">
      <alignment horizontal="center" vertical="center"/>
    </xf>
    <xf numFmtId="0" fontId="8" fillId="4" borderId="5" xfId="0" applyFont="1" applyFill="1" applyBorder="1"/>
    <xf numFmtId="0" fontId="4" fillId="0" borderId="0" xfId="0" applyFont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/>
    <xf numFmtId="0" fontId="13" fillId="0" borderId="0" xfId="0" applyFont="1" applyAlignment="1"/>
    <xf numFmtId="0" fontId="10" fillId="0" borderId="0" xfId="0" applyFont="1" applyBorder="1" applyAlignment="1">
      <alignment vertical="center"/>
    </xf>
    <xf numFmtId="0" fontId="12" fillId="0" borderId="0" xfId="0" applyFont="1" applyBorder="1" applyAlignment="1"/>
    <xf numFmtId="3" fontId="7" fillId="0" borderId="5" xfId="0" applyNumberFormat="1" applyFont="1" applyBorder="1" applyAlignment="1">
      <alignment horizontal="center"/>
    </xf>
    <xf numFmtId="3" fontId="7" fillId="0" borderId="8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Border="1"/>
    <xf numFmtId="0" fontId="7" fillId="3" borderId="5" xfId="0" applyFont="1" applyFill="1" applyBorder="1" applyAlignment="1">
      <alignment horizontal="center"/>
    </xf>
    <xf numFmtId="0" fontId="7" fillId="5" borderId="5" xfId="0" applyFont="1" applyFill="1" applyBorder="1"/>
    <xf numFmtId="0" fontId="2" fillId="5" borderId="5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10" fillId="0" borderId="0" xfId="0" applyFont="1" applyAlignment="1"/>
    <xf numFmtId="0" fontId="0" fillId="0" borderId="0" xfId="0" applyFont="1"/>
    <xf numFmtId="0" fontId="15" fillId="0" borderId="0" xfId="0" applyFont="1"/>
    <xf numFmtId="0" fontId="16" fillId="0" borderId="0" xfId="0" applyFont="1"/>
    <xf numFmtId="0" fontId="11" fillId="6" borderId="1" xfId="0" applyFont="1" applyFill="1" applyBorder="1" applyAlignment="1">
      <alignment horizontal="center" vertical="center"/>
    </xf>
    <xf numFmtId="0" fontId="11" fillId="7" borderId="2" xfId="0" applyFont="1" applyFill="1" applyBorder="1"/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9" fontId="7" fillId="0" borderId="6" xfId="1" applyFont="1" applyFill="1" applyBorder="1" applyAlignment="1">
      <alignment horizontal="center" vertical="center"/>
    </xf>
    <xf numFmtId="3" fontId="0" fillId="0" borderId="0" xfId="0" applyNumberFormat="1"/>
    <xf numFmtId="10" fontId="0" fillId="0" borderId="0" xfId="0" applyNumberFormat="1"/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3" fontId="11" fillId="0" borderId="5" xfId="0" applyNumberFormat="1" applyFont="1" applyFill="1" applyBorder="1" applyAlignment="1">
      <alignment horizontal="center" vertical="center"/>
    </xf>
    <xf numFmtId="10" fontId="11" fillId="0" borderId="5" xfId="1" applyNumberFormat="1" applyFont="1" applyFill="1" applyBorder="1" applyAlignment="1">
      <alignment horizontal="center" vertical="center"/>
    </xf>
    <xf numFmtId="1" fontId="11" fillId="0" borderId="6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4" borderId="0" xfId="0" applyFill="1" applyBorder="1"/>
    <xf numFmtId="0" fontId="8" fillId="0" borderId="8" xfId="0" applyFont="1" applyFill="1" applyBorder="1"/>
    <xf numFmtId="0" fontId="17" fillId="0" borderId="0" xfId="0" applyFont="1"/>
    <xf numFmtId="0" fontId="11" fillId="0" borderId="7" xfId="0" applyFont="1" applyFill="1" applyBorder="1" applyAlignment="1">
      <alignment horizontal="left"/>
    </xf>
    <xf numFmtId="0" fontId="7" fillId="8" borderId="2" xfId="0" applyFont="1" applyFill="1" applyBorder="1"/>
    <xf numFmtId="0" fontId="7" fillId="8" borderId="2" xfId="0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Border="1"/>
    <xf numFmtId="1" fontId="11" fillId="0" borderId="18" xfId="1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0" xfId="0" applyFont="1" applyFill="1" applyBorder="1"/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0" fontId="7" fillId="0" borderId="0" xfId="1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/>
    <xf numFmtId="0" fontId="4" fillId="0" borderId="0" xfId="0" applyFont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 vertical="center"/>
    </xf>
    <xf numFmtId="9" fontId="7" fillId="0" borderId="10" xfId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0" fontId="7" fillId="0" borderId="10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BC2E6"/>
      <color rgb="FFBDD7EE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RD!$C$13:$C$61</c:f>
              <c:strCache>
                <c:ptCount val="49"/>
                <c:pt idx="0">
                  <c:v>Violencia intrafamiliar</c:v>
                </c:pt>
                <c:pt idx="1">
                  <c:v>Robo calificado</c:v>
                </c:pt>
                <c:pt idx="2">
                  <c:v>Amenazas</c:v>
                </c:pt>
                <c:pt idx="3">
                  <c:v>Violencia contra la mujer</c:v>
                </c:pt>
                <c:pt idx="4">
                  <c:v>Golpes y heridas</c:v>
                </c:pt>
                <c:pt idx="5">
                  <c:v>Código menor NNA</c:v>
                </c:pt>
                <c:pt idx="6">
                  <c:v>Droga distribución de droga</c:v>
                </c:pt>
                <c:pt idx="7">
                  <c:v>Asociación de malhechores</c:v>
                </c:pt>
                <c:pt idx="8">
                  <c:v>Abuso de confianza</c:v>
                </c:pt>
                <c:pt idx="9">
                  <c:v>Droga simple posesión</c:v>
                </c:pt>
                <c:pt idx="10">
                  <c:v>Estafa</c:v>
                </c:pt>
                <c:pt idx="11">
                  <c:v>Droga traficante de droga </c:v>
                </c:pt>
                <c:pt idx="12">
                  <c:v>Porte y tenencia de armas</c:v>
                </c:pt>
                <c:pt idx="13">
                  <c:v>Crímenes y delitos de alta tecnología</c:v>
                </c:pt>
                <c:pt idx="14">
                  <c:v>Daños a la cosa ajena</c:v>
                </c:pt>
                <c:pt idx="15">
                  <c:v>Agresión sexual</c:v>
                </c:pt>
                <c:pt idx="16">
                  <c:v>Droga sanciones y circunstancias agravantes</c:v>
                </c:pt>
                <c:pt idx="17">
                  <c:v>Homicidio</c:v>
                </c:pt>
                <c:pt idx="18">
                  <c:v>Falsificación</c:v>
                </c:pt>
                <c:pt idx="19">
                  <c:v>Trabajo realizado y no pagado</c:v>
                </c:pt>
                <c:pt idx="20">
                  <c:v>Tentativa de homicidio</c:v>
                </c:pt>
                <c:pt idx="21">
                  <c:v>Violación sexual</c:v>
                </c:pt>
                <c:pt idx="22">
                  <c:v>Difamación e injuria</c:v>
                </c:pt>
                <c:pt idx="23">
                  <c:v>Acoso sexual</c:v>
                </c:pt>
                <c:pt idx="24">
                  <c:v>Robo simple</c:v>
                </c:pt>
                <c:pt idx="25">
                  <c:v>Incendio</c:v>
                </c:pt>
                <c:pt idx="26">
                  <c:v>Incesto</c:v>
                </c:pt>
                <c:pt idx="27">
                  <c:v>Asesinato</c:v>
                </c:pt>
                <c:pt idx="28">
                  <c:v>Tentativa de robo</c:v>
                </c:pt>
                <c:pt idx="29">
                  <c:v>Complicidad</c:v>
                </c:pt>
                <c:pt idx="30">
                  <c:v>Tráfico ilícito de migrantes y trata de personas</c:v>
                </c:pt>
                <c:pt idx="31">
                  <c:v>Secuestro</c:v>
                </c:pt>
                <c:pt idx="32">
                  <c:v>Ley de derechos de autor </c:v>
                </c:pt>
                <c:pt idx="33">
                  <c:v>Tentativa de asesinato</c:v>
                </c:pt>
                <c:pt idx="34">
                  <c:v>Lavado de activo</c:v>
                </c:pt>
                <c:pt idx="35">
                  <c:v>Envenenamiento</c:v>
                </c:pt>
                <c:pt idx="36">
                  <c:v>Ley de tránsito</c:v>
                </c:pt>
                <c:pt idx="37">
                  <c:v>Tentativa de estupro</c:v>
                </c:pt>
                <c:pt idx="38">
                  <c:v>Propiedad industrial </c:v>
                </c:pt>
                <c:pt idx="39">
                  <c:v>Droga uso y tráfico</c:v>
                </c:pt>
                <c:pt idx="40">
                  <c:v>Contrabando</c:v>
                </c:pt>
                <c:pt idx="41">
                  <c:v>Ley general de migración</c:v>
                </c:pt>
                <c:pt idx="42">
                  <c:v>Ley de medio ambiente </c:v>
                </c:pt>
                <c:pt idx="43">
                  <c:v>Derechos humanos</c:v>
                </c:pt>
                <c:pt idx="44">
                  <c:v>Droga delitos y sanciones</c:v>
                </c:pt>
                <c:pt idx="45">
                  <c:v>Seducción</c:v>
                </c:pt>
                <c:pt idx="46">
                  <c:v>Ley general de salud</c:v>
                </c:pt>
                <c:pt idx="47">
                  <c:v>Rebelión</c:v>
                </c:pt>
                <c:pt idx="48">
                  <c:v>Código del trabajo</c:v>
                </c:pt>
              </c:strCache>
            </c:strRef>
          </c:cat>
          <c:val>
            <c:numRef>
              <c:f>RD!$D$13:$D$61</c:f>
              <c:numCache>
                <c:formatCode>#,##0</c:formatCode>
                <c:ptCount val="49"/>
                <c:pt idx="0">
                  <c:v>58066</c:v>
                </c:pt>
                <c:pt idx="1">
                  <c:v>35972</c:v>
                </c:pt>
                <c:pt idx="2">
                  <c:v>24140</c:v>
                </c:pt>
                <c:pt idx="3">
                  <c:v>19350</c:v>
                </c:pt>
                <c:pt idx="4">
                  <c:v>15869</c:v>
                </c:pt>
                <c:pt idx="5">
                  <c:v>8938</c:v>
                </c:pt>
                <c:pt idx="6">
                  <c:v>6909</c:v>
                </c:pt>
                <c:pt idx="7">
                  <c:v>6499</c:v>
                </c:pt>
                <c:pt idx="8">
                  <c:v>6128</c:v>
                </c:pt>
                <c:pt idx="9">
                  <c:v>5327</c:v>
                </c:pt>
                <c:pt idx="10">
                  <c:v>4412</c:v>
                </c:pt>
                <c:pt idx="11">
                  <c:v>4353</c:v>
                </c:pt>
                <c:pt idx="12">
                  <c:v>4027</c:v>
                </c:pt>
                <c:pt idx="13">
                  <c:v>3665</c:v>
                </c:pt>
                <c:pt idx="14">
                  <c:v>3363</c:v>
                </c:pt>
                <c:pt idx="15">
                  <c:v>2913</c:v>
                </c:pt>
                <c:pt idx="16">
                  <c:v>1960</c:v>
                </c:pt>
                <c:pt idx="17">
                  <c:v>1948</c:v>
                </c:pt>
                <c:pt idx="18">
                  <c:v>1332</c:v>
                </c:pt>
                <c:pt idx="19">
                  <c:v>1138</c:v>
                </c:pt>
                <c:pt idx="20">
                  <c:v>951</c:v>
                </c:pt>
                <c:pt idx="21">
                  <c:v>910</c:v>
                </c:pt>
                <c:pt idx="22">
                  <c:v>579</c:v>
                </c:pt>
                <c:pt idx="23">
                  <c:v>483</c:v>
                </c:pt>
                <c:pt idx="24">
                  <c:v>398</c:v>
                </c:pt>
                <c:pt idx="25">
                  <c:v>378</c:v>
                </c:pt>
                <c:pt idx="26">
                  <c:v>328</c:v>
                </c:pt>
                <c:pt idx="27">
                  <c:v>225</c:v>
                </c:pt>
                <c:pt idx="28">
                  <c:v>206</c:v>
                </c:pt>
                <c:pt idx="29">
                  <c:v>165</c:v>
                </c:pt>
                <c:pt idx="30">
                  <c:v>130</c:v>
                </c:pt>
                <c:pt idx="31">
                  <c:v>127</c:v>
                </c:pt>
                <c:pt idx="32">
                  <c:v>123</c:v>
                </c:pt>
                <c:pt idx="33">
                  <c:v>111</c:v>
                </c:pt>
                <c:pt idx="34">
                  <c:v>96</c:v>
                </c:pt>
                <c:pt idx="35">
                  <c:v>86</c:v>
                </c:pt>
                <c:pt idx="36">
                  <c:v>77</c:v>
                </c:pt>
                <c:pt idx="37">
                  <c:v>57</c:v>
                </c:pt>
                <c:pt idx="38">
                  <c:v>50</c:v>
                </c:pt>
                <c:pt idx="39">
                  <c:v>47</c:v>
                </c:pt>
                <c:pt idx="40">
                  <c:v>40</c:v>
                </c:pt>
                <c:pt idx="41">
                  <c:v>37</c:v>
                </c:pt>
                <c:pt idx="42">
                  <c:v>30</c:v>
                </c:pt>
                <c:pt idx="43">
                  <c:v>28</c:v>
                </c:pt>
                <c:pt idx="44">
                  <c:v>27</c:v>
                </c:pt>
                <c:pt idx="45">
                  <c:v>25</c:v>
                </c:pt>
                <c:pt idx="46">
                  <c:v>22</c:v>
                </c:pt>
                <c:pt idx="47">
                  <c:v>13</c:v>
                </c:pt>
                <c:pt idx="48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0190800"/>
        <c:axId val="275243248"/>
      </c:barChart>
      <c:catAx>
        <c:axId val="2701908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243248"/>
        <c:crosses val="autoZero"/>
        <c:auto val="1"/>
        <c:lblAlgn val="ctr"/>
        <c:lblOffset val="100"/>
        <c:noMultiLvlLbl val="0"/>
      </c:catAx>
      <c:valAx>
        <c:axId val="275243248"/>
        <c:scaling>
          <c:orientation val="minMax"/>
          <c:max val="46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0190800"/>
        <c:crosses val="max"/>
        <c:crossBetween val="midCat"/>
        <c:maj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'ELIAS PIÑA'!$C$13:$C$62</c:f>
              <c:strCache>
                <c:ptCount val="50"/>
                <c:pt idx="0">
                  <c:v>Violencia intrafamiliar</c:v>
                </c:pt>
                <c:pt idx="1">
                  <c:v>Amenazas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Código menor NNA</c:v>
                </c:pt>
                <c:pt idx="5">
                  <c:v>Violencia contra la mujer</c:v>
                </c:pt>
                <c:pt idx="6">
                  <c:v>Daños a la cosa ajena</c:v>
                </c:pt>
                <c:pt idx="7">
                  <c:v>Tentativa de homicidio</c:v>
                </c:pt>
                <c:pt idx="8">
                  <c:v>Asociación de malhechores</c:v>
                </c:pt>
                <c:pt idx="9">
                  <c:v>Abuso de confianza</c:v>
                </c:pt>
                <c:pt idx="10">
                  <c:v>Agresión sexual</c:v>
                </c:pt>
                <c:pt idx="11">
                  <c:v>Droga traficante de droga </c:v>
                </c:pt>
                <c:pt idx="12">
                  <c:v>Porte y tenencia de armas</c:v>
                </c:pt>
                <c:pt idx="13">
                  <c:v>Droga distribución de droga</c:v>
                </c:pt>
                <c:pt idx="14">
                  <c:v>Homicidio</c:v>
                </c:pt>
                <c:pt idx="15">
                  <c:v>Estafa</c:v>
                </c:pt>
                <c:pt idx="16">
                  <c:v>Violación sexual</c:v>
                </c:pt>
                <c:pt idx="17">
                  <c:v>Robo simple</c:v>
                </c:pt>
                <c:pt idx="18">
                  <c:v>Crímenes y delitos de alta tecnología</c:v>
                </c:pt>
                <c:pt idx="19">
                  <c:v>Secuestro</c:v>
                </c:pt>
                <c:pt idx="20">
                  <c:v>Trabajo realizado y no pagado</c:v>
                </c:pt>
                <c:pt idx="21">
                  <c:v>Ley de tránsito</c:v>
                </c:pt>
                <c:pt idx="22">
                  <c:v>Droga simple posesión</c:v>
                </c:pt>
                <c:pt idx="23">
                  <c:v>Acoso sexual</c:v>
                </c:pt>
                <c:pt idx="24">
                  <c:v>Droga sanciones y circunstancias agravantes</c:v>
                </c:pt>
                <c:pt idx="25">
                  <c:v>Tentativa de estupro</c:v>
                </c:pt>
                <c:pt idx="26">
                  <c:v>Tentativa de robo</c:v>
                </c:pt>
                <c:pt idx="27">
                  <c:v>Difamación e injuria</c:v>
                </c:pt>
                <c:pt idx="28">
                  <c:v>Incendio</c:v>
                </c:pt>
                <c:pt idx="29">
                  <c:v>Tentativa de asesinato</c:v>
                </c:pt>
                <c:pt idx="30">
                  <c:v>Tráfico ilícito de migrantes y trata de personas</c:v>
                </c:pt>
                <c:pt idx="31">
                  <c:v>Ley de derechos de autor </c:v>
                </c:pt>
                <c:pt idx="32">
                  <c:v>Envenenamiento</c:v>
                </c:pt>
                <c:pt idx="33">
                  <c:v>Asesinato</c:v>
                </c:pt>
                <c:pt idx="34">
                  <c:v>Falsificación</c:v>
                </c:pt>
                <c:pt idx="35">
                  <c:v>Incesto</c:v>
                </c:pt>
                <c:pt idx="36">
                  <c:v>Lavado de activo</c:v>
                </c:pt>
                <c:pt idx="37">
                  <c:v>Código del trabajo</c:v>
                </c:pt>
                <c:pt idx="38">
                  <c:v>Complicidad</c:v>
                </c:pt>
                <c:pt idx="39">
                  <c:v>Contrabando</c:v>
                </c:pt>
                <c:pt idx="40">
                  <c:v>Derechos humanos</c:v>
                </c:pt>
                <c:pt idx="41">
                  <c:v>Droga delitos y sanciones</c:v>
                </c:pt>
                <c:pt idx="42">
                  <c:v>Droga uso y tráfico</c:v>
                </c:pt>
                <c:pt idx="43">
                  <c:v>Ley de medio ambiente </c:v>
                </c:pt>
                <c:pt idx="44">
                  <c:v>Ley general de migración</c:v>
                </c:pt>
                <c:pt idx="45">
                  <c:v>Ley general de salud</c:v>
                </c:pt>
                <c:pt idx="46">
                  <c:v>Propiedad industrial </c:v>
                </c:pt>
                <c:pt idx="47">
                  <c:v>Rebelión</c:v>
                </c:pt>
                <c:pt idx="48">
                  <c:v>Seducción</c:v>
                </c:pt>
                <c:pt idx="49">
                  <c:v>Otros</c:v>
                </c:pt>
              </c:strCache>
            </c:strRef>
          </c:cat>
          <c:val>
            <c:numRef>
              <c:f>'ELIAS PIÑA'!$D$13:$D$62</c:f>
              <c:numCache>
                <c:formatCode>#,##0</c:formatCode>
                <c:ptCount val="50"/>
                <c:pt idx="0">
                  <c:v>644</c:v>
                </c:pt>
                <c:pt idx="1">
                  <c:v>538</c:v>
                </c:pt>
                <c:pt idx="2">
                  <c:v>518</c:v>
                </c:pt>
                <c:pt idx="3">
                  <c:v>485</c:v>
                </c:pt>
                <c:pt idx="4">
                  <c:v>425</c:v>
                </c:pt>
                <c:pt idx="5">
                  <c:v>322</c:v>
                </c:pt>
                <c:pt idx="6">
                  <c:v>106</c:v>
                </c:pt>
                <c:pt idx="7">
                  <c:v>85</c:v>
                </c:pt>
                <c:pt idx="8">
                  <c:v>84</c:v>
                </c:pt>
                <c:pt idx="9">
                  <c:v>78</c:v>
                </c:pt>
                <c:pt idx="10">
                  <c:v>78</c:v>
                </c:pt>
                <c:pt idx="11">
                  <c:v>66</c:v>
                </c:pt>
                <c:pt idx="12">
                  <c:v>60</c:v>
                </c:pt>
                <c:pt idx="13">
                  <c:v>54</c:v>
                </c:pt>
                <c:pt idx="14">
                  <c:v>52</c:v>
                </c:pt>
                <c:pt idx="15">
                  <c:v>41</c:v>
                </c:pt>
                <c:pt idx="16">
                  <c:v>37</c:v>
                </c:pt>
                <c:pt idx="17">
                  <c:v>26</c:v>
                </c:pt>
                <c:pt idx="18">
                  <c:v>22</c:v>
                </c:pt>
                <c:pt idx="19">
                  <c:v>22</c:v>
                </c:pt>
                <c:pt idx="20">
                  <c:v>21</c:v>
                </c:pt>
                <c:pt idx="21">
                  <c:v>20</c:v>
                </c:pt>
                <c:pt idx="22">
                  <c:v>17</c:v>
                </c:pt>
                <c:pt idx="23">
                  <c:v>14</c:v>
                </c:pt>
                <c:pt idx="24">
                  <c:v>12</c:v>
                </c:pt>
                <c:pt idx="25">
                  <c:v>12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8</c:v>
                </c:pt>
                <c:pt idx="32">
                  <c:v>6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2610576"/>
        <c:axId val="272611136"/>
      </c:barChart>
      <c:catAx>
        <c:axId val="2726105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2611136"/>
        <c:crosses val="autoZero"/>
        <c:auto val="1"/>
        <c:lblAlgn val="ctr"/>
        <c:lblOffset val="100"/>
        <c:noMultiLvlLbl val="0"/>
      </c:catAx>
      <c:valAx>
        <c:axId val="2726111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261057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ESPAILLAT!$C$13:$C$62</c:f>
              <c:strCache>
                <c:ptCount val="50"/>
                <c:pt idx="0">
                  <c:v>Robo calificado</c:v>
                </c:pt>
                <c:pt idx="1">
                  <c:v>Amenazas</c:v>
                </c:pt>
                <c:pt idx="2">
                  <c:v>Porte y tenencia de armas</c:v>
                </c:pt>
                <c:pt idx="3">
                  <c:v>Golpes y heridas</c:v>
                </c:pt>
                <c:pt idx="4">
                  <c:v>Droga traficante de droga </c:v>
                </c:pt>
                <c:pt idx="5">
                  <c:v>Droga distribución de droga</c:v>
                </c:pt>
                <c:pt idx="6">
                  <c:v>Droga sanciones y circunstancias agravantes</c:v>
                </c:pt>
                <c:pt idx="7">
                  <c:v>Asociación de malhechores</c:v>
                </c:pt>
                <c:pt idx="8">
                  <c:v>Homicidio</c:v>
                </c:pt>
                <c:pt idx="9">
                  <c:v>Crímenes y delitos de alta tecnología</c:v>
                </c:pt>
                <c:pt idx="10">
                  <c:v>Estafa</c:v>
                </c:pt>
                <c:pt idx="11">
                  <c:v>Código menor NNA</c:v>
                </c:pt>
                <c:pt idx="12">
                  <c:v>Abuso de confianza</c:v>
                </c:pt>
                <c:pt idx="13">
                  <c:v>Robo simple</c:v>
                </c:pt>
                <c:pt idx="14">
                  <c:v>Complicidad</c:v>
                </c:pt>
                <c:pt idx="15">
                  <c:v>Daños a la cosa ajena</c:v>
                </c:pt>
                <c:pt idx="16">
                  <c:v>Droga simple posesión</c:v>
                </c:pt>
                <c:pt idx="17">
                  <c:v>Violencia contra la mujer</c:v>
                </c:pt>
                <c:pt idx="18">
                  <c:v>Violencia intrafamiliar</c:v>
                </c:pt>
                <c:pt idx="19">
                  <c:v>Trabajo realizado y no pagado</c:v>
                </c:pt>
                <c:pt idx="20">
                  <c:v>Tentativa de robo</c:v>
                </c:pt>
                <c:pt idx="21">
                  <c:v>Falsificación</c:v>
                </c:pt>
                <c:pt idx="22">
                  <c:v>Agresión sexual</c:v>
                </c:pt>
                <c:pt idx="23">
                  <c:v>Violación sexual</c:v>
                </c:pt>
                <c:pt idx="24">
                  <c:v>Asesinato</c:v>
                </c:pt>
                <c:pt idx="25">
                  <c:v>Tentativa de homicidio</c:v>
                </c:pt>
                <c:pt idx="26">
                  <c:v>Difamación e injuria</c:v>
                </c:pt>
                <c:pt idx="27">
                  <c:v>Incendio</c:v>
                </c:pt>
                <c:pt idx="28">
                  <c:v>Tráfico ilícito de migrantes y trata de personas</c:v>
                </c:pt>
                <c:pt idx="29">
                  <c:v>Acoso sexual</c:v>
                </c:pt>
                <c:pt idx="30">
                  <c:v>Código del trabajo</c:v>
                </c:pt>
                <c:pt idx="31">
                  <c:v>Contrabando</c:v>
                </c:pt>
                <c:pt idx="32">
                  <c:v>Derechos humanos</c:v>
                </c:pt>
                <c:pt idx="33">
                  <c:v>Droga delitos y sanciones</c:v>
                </c:pt>
                <c:pt idx="34">
                  <c:v>Droga uso y tráfico</c:v>
                </c:pt>
                <c:pt idx="35">
                  <c:v>Envenenamiento</c:v>
                </c:pt>
                <c:pt idx="36">
                  <c:v>Incesto</c:v>
                </c:pt>
                <c:pt idx="37">
                  <c:v>Lavado de activo</c:v>
                </c:pt>
                <c:pt idx="38">
                  <c:v>Ley de derechos de autor </c:v>
                </c:pt>
                <c:pt idx="39">
                  <c:v>Ley de medio ambiente </c:v>
                </c:pt>
                <c:pt idx="40">
                  <c:v>Ley de tránsito</c:v>
                </c:pt>
                <c:pt idx="41">
                  <c:v>Ley general de migración</c:v>
                </c:pt>
                <c:pt idx="42">
                  <c:v>Ley general de salud</c:v>
                </c:pt>
                <c:pt idx="43">
                  <c:v>Propiedad industrial </c:v>
                </c:pt>
                <c:pt idx="44">
                  <c:v>Rebelión</c:v>
                </c:pt>
                <c:pt idx="45">
                  <c:v>Secuestro</c:v>
                </c:pt>
                <c:pt idx="46">
                  <c:v>Seducción</c:v>
                </c:pt>
                <c:pt idx="47">
                  <c:v>Tentativa de asesinato</c:v>
                </c:pt>
                <c:pt idx="48">
                  <c:v>Tentativa de estupro</c:v>
                </c:pt>
                <c:pt idx="49">
                  <c:v>Otros</c:v>
                </c:pt>
              </c:strCache>
            </c:strRef>
          </c:cat>
          <c:val>
            <c:numRef>
              <c:f>ESPAILLAT!$D$13:$D$62</c:f>
              <c:numCache>
                <c:formatCode>#,##0</c:formatCode>
                <c:ptCount val="50"/>
                <c:pt idx="0">
                  <c:v>497</c:v>
                </c:pt>
                <c:pt idx="1">
                  <c:v>272</c:v>
                </c:pt>
                <c:pt idx="2">
                  <c:v>136</c:v>
                </c:pt>
                <c:pt idx="3">
                  <c:v>109</c:v>
                </c:pt>
                <c:pt idx="4">
                  <c:v>86</c:v>
                </c:pt>
                <c:pt idx="5">
                  <c:v>70</c:v>
                </c:pt>
                <c:pt idx="6">
                  <c:v>70</c:v>
                </c:pt>
                <c:pt idx="7">
                  <c:v>58</c:v>
                </c:pt>
                <c:pt idx="8">
                  <c:v>50</c:v>
                </c:pt>
                <c:pt idx="9">
                  <c:v>46</c:v>
                </c:pt>
                <c:pt idx="10">
                  <c:v>41</c:v>
                </c:pt>
                <c:pt idx="11">
                  <c:v>36</c:v>
                </c:pt>
                <c:pt idx="12">
                  <c:v>29</c:v>
                </c:pt>
                <c:pt idx="13">
                  <c:v>21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1565760"/>
        <c:axId val="271566320"/>
      </c:barChart>
      <c:catAx>
        <c:axId val="2715657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566320"/>
        <c:crosses val="autoZero"/>
        <c:auto val="1"/>
        <c:lblAlgn val="ctr"/>
        <c:lblOffset val="100"/>
        <c:noMultiLvlLbl val="0"/>
      </c:catAx>
      <c:valAx>
        <c:axId val="2715663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5657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'HATO MAYOR'!$C$13:$C$62</c:f>
              <c:strCache>
                <c:ptCount val="50"/>
                <c:pt idx="0">
                  <c:v>Robo calificado</c:v>
                </c:pt>
                <c:pt idx="1">
                  <c:v>Asociación de malhechores</c:v>
                </c:pt>
                <c:pt idx="2">
                  <c:v>Violencia intrafamiliar</c:v>
                </c:pt>
                <c:pt idx="3">
                  <c:v>Violencia contra la mujer</c:v>
                </c:pt>
                <c:pt idx="4">
                  <c:v>Agresión sexual</c:v>
                </c:pt>
                <c:pt idx="5">
                  <c:v>Droga traficante de droga </c:v>
                </c:pt>
                <c:pt idx="6">
                  <c:v>Porte y tenencia de armas</c:v>
                </c:pt>
                <c:pt idx="7">
                  <c:v>Código menor NNA</c:v>
                </c:pt>
                <c:pt idx="8">
                  <c:v>Golpes y heridas</c:v>
                </c:pt>
                <c:pt idx="9">
                  <c:v>Amenazas</c:v>
                </c:pt>
                <c:pt idx="10">
                  <c:v>Homicidio</c:v>
                </c:pt>
                <c:pt idx="11">
                  <c:v>Droga distribución de droga</c:v>
                </c:pt>
                <c:pt idx="12">
                  <c:v>Droga simple posesión</c:v>
                </c:pt>
                <c:pt idx="13">
                  <c:v>Droga sanciones y circunstancias agravantes</c:v>
                </c:pt>
                <c:pt idx="14">
                  <c:v>Violación sexual</c:v>
                </c:pt>
                <c:pt idx="15">
                  <c:v>Asesinato</c:v>
                </c:pt>
                <c:pt idx="16">
                  <c:v>Incesto</c:v>
                </c:pt>
                <c:pt idx="17">
                  <c:v>Acoso sexual</c:v>
                </c:pt>
                <c:pt idx="18">
                  <c:v>Daños a la cosa ajena</c:v>
                </c:pt>
                <c:pt idx="19">
                  <c:v>Estafa</c:v>
                </c:pt>
                <c:pt idx="20">
                  <c:v>Incendio</c:v>
                </c:pt>
                <c:pt idx="21">
                  <c:v>Robo simple</c:v>
                </c:pt>
                <c:pt idx="22">
                  <c:v>Abuso de confianza</c:v>
                </c:pt>
                <c:pt idx="23">
                  <c:v>Complicidad</c:v>
                </c:pt>
                <c:pt idx="24">
                  <c:v>Crímenes y delitos de alta tecnología</c:v>
                </c:pt>
                <c:pt idx="25">
                  <c:v>Ley de derechos de autor </c:v>
                </c:pt>
                <c:pt idx="26">
                  <c:v>Ley de tránsito</c:v>
                </c:pt>
                <c:pt idx="27">
                  <c:v>Ley general de migración</c:v>
                </c:pt>
                <c:pt idx="28">
                  <c:v>Tentativa de estupro</c:v>
                </c:pt>
                <c:pt idx="29">
                  <c:v>Código del trabajo</c:v>
                </c:pt>
                <c:pt idx="30">
                  <c:v>Contrabando</c:v>
                </c:pt>
                <c:pt idx="31">
                  <c:v>Derechos humanos</c:v>
                </c:pt>
                <c:pt idx="32">
                  <c:v>Difamación e injuria</c:v>
                </c:pt>
                <c:pt idx="33">
                  <c:v>Droga delitos y sanciones</c:v>
                </c:pt>
                <c:pt idx="34">
                  <c:v>Droga uso y tráfico</c:v>
                </c:pt>
                <c:pt idx="35">
                  <c:v>Envenenamiento</c:v>
                </c:pt>
                <c:pt idx="36">
                  <c:v>Falsificación</c:v>
                </c:pt>
                <c:pt idx="37">
                  <c:v>Lavado de activo</c:v>
                </c:pt>
                <c:pt idx="38">
                  <c:v>Ley de medio ambiente </c:v>
                </c:pt>
                <c:pt idx="39">
                  <c:v>Ley general de salud</c:v>
                </c:pt>
                <c:pt idx="40">
                  <c:v>Propiedad industrial </c:v>
                </c:pt>
                <c:pt idx="41">
                  <c:v>Rebelión</c:v>
                </c:pt>
                <c:pt idx="42">
                  <c:v>Secuestro</c:v>
                </c:pt>
                <c:pt idx="43">
                  <c:v>Seducción</c:v>
                </c:pt>
                <c:pt idx="44">
                  <c:v>Tentativa de asesinato</c:v>
                </c:pt>
                <c:pt idx="45">
                  <c:v>Tentativa de homicidio</c:v>
                </c:pt>
                <c:pt idx="46">
                  <c:v>Tentativa de robo</c:v>
                </c:pt>
                <c:pt idx="47">
                  <c:v>Trabajo realizado y no pagado</c:v>
                </c:pt>
                <c:pt idx="48">
                  <c:v>Tráfico ilícito de migrantes y trata de personas</c:v>
                </c:pt>
                <c:pt idx="49">
                  <c:v>Otros</c:v>
                </c:pt>
              </c:strCache>
            </c:strRef>
          </c:cat>
          <c:val>
            <c:numRef>
              <c:f>'HATO MAYOR'!$D$13:$D$62</c:f>
              <c:numCache>
                <c:formatCode>#,##0</c:formatCode>
                <c:ptCount val="50"/>
                <c:pt idx="0">
                  <c:v>139</c:v>
                </c:pt>
                <c:pt idx="1">
                  <c:v>124</c:v>
                </c:pt>
                <c:pt idx="2">
                  <c:v>85</c:v>
                </c:pt>
                <c:pt idx="3">
                  <c:v>66</c:v>
                </c:pt>
                <c:pt idx="4">
                  <c:v>50</c:v>
                </c:pt>
                <c:pt idx="5">
                  <c:v>46</c:v>
                </c:pt>
                <c:pt idx="6">
                  <c:v>41</c:v>
                </c:pt>
                <c:pt idx="7">
                  <c:v>37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21</c:v>
                </c:pt>
                <c:pt idx="12">
                  <c:v>21</c:v>
                </c:pt>
                <c:pt idx="13">
                  <c:v>19</c:v>
                </c:pt>
                <c:pt idx="14">
                  <c:v>13</c:v>
                </c:pt>
                <c:pt idx="15">
                  <c:v>12</c:v>
                </c:pt>
                <c:pt idx="16">
                  <c:v>8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9188464"/>
        <c:axId val="279189024"/>
      </c:barChart>
      <c:catAx>
        <c:axId val="27918846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189024"/>
        <c:crosses val="autoZero"/>
        <c:auto val="1"/>
        <c:lblAlgn val="ctr"/>
        <c:lblOffset val="100"/>
        <c:noMultiLvlLbl val="0"/>
      </c:catAx>
      <c:valAx>
        <c:axId val="2791890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18846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'HERMANAS MIRABAL'!$C$13:$C$62</c:f>
              <c:strCache>
                <c:ptCount val="50"/>
                <c:pt idx="0">
                  <c:v>Robo calificado</c:v>
                </c:pt>
                <c:pt idx="1">
                  <c:v>Amenazas</c:v>
                </c:pt>
                <c:pt idx="2">
                  <c:v>Golpes y heridas</c:v>
                </c:pt>
                <c:pt idx="3">
                  <c:v>Abuso de confianza</c:v>
                </c:pt>
                <c:pt idx="4">
                  <c:v>Estafa</c:v>
                </c:pt>
                <c:pt idx="5">
                  <c:v>Porte y tenencia de armas</c:v>
                </c:pt>
                <c:pt idx="6">
                  <c:v>Daños a la cosa ajena</c:v>
                </c:pt>
                <c:pt idx="7">
                  <c:v>Violencia intrafamiliar</c:v>
                </c:pt>
                <c:pt idx="8">
                  <c:v>Crímenes y delitos de alta tecnología</c:v>
                </c:pt>
                <c:pt idx="9">
                  <c:v>Trabajo realizado y no pagado</c:v>
                </c:pt>
                <c:pt idx="10">
                  <c:v>Droga simple posesión</c:v>
                </c:pt>
                <c:pt idx="11">
                  <c:v>Tentativa de homicidio</c:v>
                </c:pt>
                <c:pt idx="12">
                  <c:v>Código menor NNA</c:v>
                </c:pt>
                <c:pt idx="13">
                  <c:v>Droga distribución de droga</c:v>
                </c:pt>
                <c:pt idx="14">
                  <c:v>Droga sanciones y circunstancias agravantes</c:v>
                </c:pt>
                <c:pt idx="15">
                  <c:v>Falsificación</c:v>
                </c:pt>
                <c:pt idx="16">
                  <c:v>Homicidio</c:v>
                </c:pt>
                <c:pt idx="17">
                  <c:v>Incendio</c:v>
                </c:pt>
                <c:pt idx="18">
                  <c:v>Tentativa de asesinato</c:v>
                </c:pt>
                <c:pt idx="19">
                  <c:v>Envenenamiento</c:v>
                </c:pt>
                <c:pt idx="20">
                  <c:v>Secuestro</c:v>
                </c:pt>
                <c:pt idx="21">
                  <c:v>Violencia contra la mujer</c:v>
                </c:pt>
                <c:pt idx="22">
                  <c:v>Agresión sexual</c:v>
                </c:pt>
                <c:pt idx="23">
                  <c:v>Difamación e injuria</c:v>
                </c:pt>
                <c:pt idx="24">
                  <c:v>Droga traficante de droga </c:v>
                </c:pt>
                <c:pt idx="25">
                  <c:v>Ley de derechos de autor </c:v>
                </c:pt>
                <c:pt idx="26">
                  <c:v>Propiedad industrial </c:v>
                </c:pt>
                <c:pt idx="27">
                  <c:v>Violación sexual</c:v>
                </c:pt>
                <c:pt idx="28">
                  <c:v>Acoso sexual</c:v>
                </c:pt>
                <c:pt idx="29">
                  <c:v>Asesinato</c:v>
                </c:pt>
                <c:pt idx="30">
                  <c:v>Asociación de malhechores</c:v>
                </c:pt>
                <c:pt idx="31">
                  <c:v>Código del trabajo</c:v>
                </c:pt>
                <c:pt idx="32">
                  <c:v>Complicidad</c:v>
                </c:pt>
                <c:pt idx="33">
                  <c:v>Contrabando</c:v>
                </c:pt>
                <c:pt idx="34">
                  <c:v>Derechos humanos</c:v>
                </c:pt>
                <c:pt idx="35">
                  <c:v>Droga delitos y sanciones</c:v>
                </c:pt>
                <c:pt idx="36">
                  <c:v>Droga uso y tráfico</c:v>
                </c:pt>
                <c:pt idx="37">
                  <c:v>Incesto</c:v>
                </c:pt>
                <c:pt idx="38">
                  <c:v>Lavado de activo</c:v>
                </c:pt>
                <c:pt idx="39">
                  <c:v>Ley de medio ambiente </c:v>
                </c:pt>
                <c:pt idx="40">
                  <c:v>Ley de tránsito</c:v>
                </c:pt>
                <c:pt idx="41">
                  <c:v>Ley general de migración</c:v>
                </c:pt>
                <c:pt idx="42">
                  <c:v>Ley general de salud</c:v>
                </c:pt>
                <c:pt idx="43">
                  <c:v>Rebelión</c:v>
                </c:pt>
                <c:pt idx="44">
                  <c:v>Robo simple</c:v>
                </c:pt>
                <c:pt idx="45">
                  <c:v>Seducción</c:v>
                </c:pt>
                <c:pt idx="46">
                  <c:v>Tentativa de estupro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  <c:pt idx="49">
                  <c:v>Otros</c:v>
                </c:pt>
              </c:strCache>
            </c:strRef>
          </c:cat>
          <c:val>
            <c:numRef>
              <c:f>'HERMANAS MIRABAL'!$D$13:$D$62</c:f>
              <c:numCache>
                <c:formatCode>#,##0</c:formatCode>
                <c:ptCount val="50"/>
                <c:pt idx="0">
                  <c:v>377</c:v>
                </c:pt>
                <c:pt idx="1">
                  <c:v>278</c:v>
                </c:pt>
                <c:pt idx="2">
                  <c:v>90</c:v>
                </c:pt>
                <c:pt idx="3">
                  <c:v>41</c:v>
                </c:pt>
                <c:pt idx="4">
                  <c:v>39</c:v>
                </c:pt>
                <c:pt idx="5">
                  <c:v>19</c:v>
                </c:pt>
                <c:pt idx="6">
                  <c:v>18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13</c:v>
                </c:pt>
                <c:pt idx="11">
                  <c:v>9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3769264"/>
        <c:axId val="273769824"/>
      </c:barChart>
      <c:catAx>
        <c:axId val="27376926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3769824"/>
        <c:crosses val="autoZero"/>
        <c:auto val="1"/>
        <c:lblAlgn val="ctr"/>
        <c:lblOffset val="100"/>
        <c:noMultiLvlLbl val="0"/>
      </c:catAx>
      <c:valAx>
        <c:axId val="2737698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376926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INDEPENDENCIA!$C$13:$C$62</c:f>
              <c:strCache>
                <c:ptCount val="50"/>
                <c:pt idx="0">
                  <c:v>Violencia contra la mujer</c:v>
                </c:pt>
                <c:pt idx="1">
                  <c:v>Robo calificado</c:v>
                </c:pt>
                <c:pt idx="2">
                  <c:v>Violencia intrafamiliar</c:v>
                </c:pt>
                <c:pt idx="3">
                  <c:v>Golpes y heridas</c:v>
                </c:pt>
                <c:pt idx="4">
                  <c:v>Código menor NNA</c:v>
                </c:pt>
                <c:pt idx="5">
                  <c:v>Amenazas</c:v>
                </c:pt>
                <c:pt idx="6">
                  <c:v>Asociación de malhechores</c:v>
                </c:pt>
                <c:pt idx="7">
                  <c:v>Agresión sexual</c:v>
                </c:pt>
                <c:pt idx="8">
                  <c:v>Porte y tenencia de armas</c:v>
                </c:pt>
                <c:pt idx="9">
                  <c:v>Droga simple posesión</c:v>
                </c:pt>
                <c:pt idx="10">
                  <c:v>Homicidio</c:v>
                </c:pt>
                <c:pt idx="11">
                  <c:v>Tentativa de homicidio</c:v>
                </c:pt>
                <c:pt idx="12">
                  <c:v>Violación sexual</c:v>
                </c:pt>
                <c:pt idx="13">
                  <c:v>Droga distribución de droga</c:v>
                </c:pt>
                <c:pt idx="14">
                  <c:v>Acoso sexual</c:v>
                </c:pt>
                <c:pt idx="15">
                  <c:v>Crímenes y delitos de alta tecnología</c:v>
                </c:pt>
                <c:pt idx="16">
                  <c:v>Tráfico ilícito de migrantes y trata de personas</c:v>
                </c:pt>
                <c:pt idx="17">
                  <c:v>Droga traficante de droga </c:v>
                </c:pt>
                <c:pt idx="18">
                  <c:v>Incesto</c:v>
                </c:pt>
                <c:pt idx="19">
                  <c:v>Abuso de confianza</c:v>
                </c:pt>
                <c:pt idx="20">
                  <c:v>Droga sanciones y circunstancias agravantes</c:v>
                </c:pt>
                <c:pt idx="21">
                  <c:v>Estafa</c:v>
                </c:pt>
                <c:pt idx="22">
                  <c:v>Asesinato</c:v>
                </c:pt>
                <c:pt idx="23">
                  <c:v>Daños a la cosa ajena</c:v>
                </c:pt>
                <c:pt idx="24">
                  <c:v>Difamación e injuria</c:v>
                </c:pt>
                <c:pt idx="25">
                  <c:v>Incendio</c:v>
                </c:pt>
                <c:pt idx="26">
                  <c:v>Ley de derechos de autor </c:v>
                </c:pt>
                <c:pt idx="27">
                  <c:v>Ley general de migración</c:v>
                </c:pt>
                <c:pt idx="28">
                  <c:v>Tentativa de asesinato</c:v>
                </c:pt>
                <c:pt idx="29">
                  <c:v>Envenenamiento</c:v>
                </c:pt>
                <c:pt idx="30">
                  <c:v>Tentativa de estupro</c:v>
                </c:pt>
                <c:pt idx="31">
                  <c:v>Trabajo realizado y no pagado</c:v>
                </c:pt>
                <c:pt idx="32">
                  <c:v>Código del trabajo</c:v>
                </c:pt>
                <c:pt idx="33">
                  <c:v>Complicidad</c:v>
                </c:pt>
                <c:pt idx="34">
                  <c:v>Contrabando</c:v>
                </c:pt>
                <c:pt idx="35">
                  <c:v>Derechos humanos</c:v>
                </c:pt>
                <c:pt idx="36">
                  <c:v>Droga delitos y sanciones</c:v>
                </c:pt>
                <c:pt idx="37">
                  <c:v>Droga uso y tráfico</c:v>
                </c:pt>
                <c:pt idx="38">
                  <c:v>Falsificación</c:v>
                </c:pt>
                <c:pt idx="39">
                  <c:v>Lavado de activo</c:v>
                </c:pt>
                <c:pt idx="40">
                  <c:v>Ley de medio ambiente </c:v>
                </c:pt>
                <c:pt idx="41">
                  <c:v>Ley de tránsito</c:v>
                </c:pt>
                <c:pt idx="42">
                  <c:v>Ley general de salud</c:v>
                </c:pt>
                <c:pt idx="43">
                  <c:v>Propiedad industrial </c:v>
                </c:pt>
                <c:pt idx="44">
                  <c:v>Rebelión</c:v>
                </c:pt>
                <c:pt idx="45">
                  <c:v>Robo simple</c:v>
                </c:pt>
                <c:pt idx="46">
                  <c:v>Secuestro</c:v>
                </c:pt>
                <c:pt idx="47">
                  <c:v>Seducción</c:v>
                </c:pt>
                <c:pt idx="48">
                  <c:v>Tentativa de robo</c:v>
                </c:pt>
                <c:pt idx="49">
                  <c:v>Otros</c:v>
                </c:pt>
              </c:strCache>
            </c:strRef>
          </c:cat>
          <c:val>
            <c:numRef>
              <c:f>INDEPENDENCIA!$D$13:$D$62</c:f>
              <c:numCache>
                <c:formatCode>#,##0</c:formatCode>
                <c:ptCount val="50"/>
                <c:pt idx="0">
                  <c:v>294</c:v>
                </c:pt>
                <c:pt idx="1">
                  <c:v>247</c:v>
                </c:pt>
                <c:pt idx="2">
                  <c:v>170</c:v>
                </c:pt>
                <c:pt idx="3">
                  <c:v>121</c:v>
                </c:pt>
                <c:pt idx="4">
                  <c:v>96</c:v>
                </c:pt>
                <c:pt idx="5">
                  <c:v>81</c:v>
                </c:pt>
                <c:pt idx="6">
                  <c:v>67</c:v>
                </c:pt>
                <c:pt idx="7">
                  <c:v>48</c:v>
                </c:pt>
                <c:pt idx="8">
                  <c:v>32</c:v>
                </c:pt>
                <c:pt idx="9">
                  <c:v>25</c:v>
                </c:pt>
                <c:pt idx="10">
                  <c:v>25</c:v>
                </c:pt>
                <c:pt idx="11">
                  <c:v>21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4130128"/>
        <c:axId val="274130688"/>
      </c:barChart>
      <c:catAx>
        <c:axId val="27413012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130688"/>
        <c:crosses val="autoZero"/>
        <c:auto val="1"/>
        <c:lblAlgn val="ctr"/>
        <c:lblOffset val="100"/>
        <c:noMultiLvlLbl val="0"/>
      </c:catAx>
      <c:valAx>
        <c:axId val="27413068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13012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ALTAGRACIA'!$C$13:$C$62</c:f>
              <c:strCache>
                <c:ptCount val="50"/>
                <c:pt idx="0">
                  <c:v>Robo calificado</c:v>
                </c:pt>
                <c:pt idx="1">
                  <c:v>Amenazas</c:v>
                </c:pt>
                <c:pt idx="2">
                  <c:v>Droga traficante de droga </c:v>
                </c:pt>
                <c:pt idx="3">
                  <c:v>Asociación de malhechores</c:v>
                </c:pt>
                <c:pt idx="4">
                  <c:v>Golpes y heridas</c:v>
                </c:pt>
                <c:pt idx="5">
                  <c:v>Droga sanciones y circunstancias agravantes</c:v>
                </c:pt>
                <c:pt idx="6">
                  <c:v>Abuso de confianza</c:v>
                </c:pt>
                <c:pt idx="7">
                  <c:v>Estafa</c:v>
                </c:pt>
                <c:pt idx="8">
                  <c:v>Daños a la cosa ajena</c:v>
                </c:pt>
                <c:pt idx="9">
                  <c:v>Porte y tenencia de armas</c:v>
                </c:pt>
                <c:pt idx="10">
                  <c:v>Falsificación</c:v>
                </c:pt>
                <c:pt idx="11">
                  <c:v>Crímenes y delitos de alta tecnología</c:v>
                </c:pt>
                <c:pt idx="12">
                  <c:v>Droga simple posesión</c:v>
                </c:pt>
                <c:pt idx="13">
                  <c:v>Homicidio</c:v>
                </c:pt>
                <c:pt idx="14">
                  <c:v>Droga distribución de droga</c:v>
                </c:pt>
                <c:pt idx="15">
                  <c:v>Trabajo realizado y no pagado</c:v>
                </c:pt>
                <c:pt idx="16">
                  <c:v>Violencia intrafamiliar</c:v>
                </c:pt>
                <c:pt idx="17">
                  <c:v>Tentativa de homicidio</c:v>
                </c:pt>
                <c:pt idx="18">
                  <c:v>Difamación e injuria</c:v>
                </c:pt>
                <c:pt idx="19">
                  <c:v>Código menor NNA</c:v>
                </c:pt>
                <c:pt idx="20">
                  <c:v>Asesinato</c:v>
                </c:pt>
                <c:pt idx="21">
                  <c:v>Tráfico ilícito de migrantes y trata de personas</c:v>
                </c:pt>
                <c:pt idx="22">
                  <c:v>Ley de derechos de autor </c:v>
                </c:pt>
                <c:pt idx="23">
                  <c:v>Violencia contra la mujer</c:v>
                </c:pt>
                <c:pt idx="24">
                  <c:v>Agresión sexual</c:v>
                </c:pt>
                <c:pt idx="25">
                  <c:v>Robo simple</c:v>
                </c:pt>
                <c:pt idx="26">
                  <c:v>Incendio</c:v>
                </c:pt>
                <c:pt idx="27">
                  <c:v>Ley de tránsito</c:v>
                </c:pt>
                <c:pt idx="28">
                  <c:v>Complicidad</c:v>
                </c:pt>
                <c:pt idx="29">
                  <c:v>Propiedad industrial </c:v>
                </c:pt>
                <c:pt idx="30">
                  <c:v>Ley general de migración</c:v>
                </c:pt>
                <c:pt idx="31">
                  <c:v>Acoso sexual</c:v>
                </c:pt>
                <c:pt idx="32">
                  <c:v>Secuestro</c:v>
                </c:pt>
                <c:pt idx="33">
                  <c:v>Ley de medio ambiente </c:v>
                </c:pt>
                <c:pt idx="34">
                  <c:v>Contrabando</c:v>
                </c:pt>
                <c:pt idx="35">
                  <c:v>Envenenamiento</c:v>
                </c:pt>
                <c:pt idx="36">
                  <c:v>Rebelión</c:v>
                </c:pt>
                <c:pt idx="37">
                  <c:v>Tentativa de asesinato</c:v>
                </c:pt>
                <c:pt idx="38">
                  <c:v>Violación sexual</c:v>
                </c:pt>
                <c:pt idx="39">
                  <c:v>Código del trabajo</c:v>
                </c:pt>
                <c:pt idx="40">
                  <c:v>Derechos humanos</c:v>
                </c:pt>
                <c:pt idx="41">
                  <c:v>Droga delitos y sanciones</c:v>
                </c:pt>
                <c:pt idx="42">
                  <c:v>Droga uso y tráfico</c:v>
                </c:pt>
                <c:pt idx="43">
                  <c:v>Incesto</c:v>
                </c:pt>
                <c:pt idx="44">
                  <c:v>Lavado de activo</c:v>
                </c:pt>
                <c:pt idx="45">
                  <c:v>Ley general de salud</c:v>
                </c:pt>
                <c:pt idx="46">
                  <c:v>Seducción</c:v>
                </c:pt>
                <c:pt idx="47">
                  <c:v>Tentativa de estupro</c:v>
                </c:pt>
                <c:pt idx="48">
                  <c:v>Tentativa de robo</c:v>
                </c:pt>
                <c:pt idx="49">
                  <c:v>Otros</c:v>
                </c:pt>
              </c:strCache>
            </c:strRef>
          </c:cat>
          <c:val>
            <c:numRef>
              <c:f>'LA ALTAGRACIA'!$D$13:$D$62</c:f>
              <c:numCache>
                <c:formatCode>#,##0</c:formatCode>
                <c:ptCount val="50"/>
                <c:pt idx="0">
                  <c:v>1527</c:v>
                </c:pt>
                <c:pt idx="1">
                  <c:v>848</c:v>
                </c:pt>
                <c:pt idx="2">
                  <c:v>806</c:v>
                </c:pt>
                <c:pt idx="3">
                  <c:v>604</c:v>
                </c:pt>
                <c:pt idx="4">
                  <c:v>577</c:v>
                </c:pt>
                <c:pt idx="5">
                  <c:v>356</c:v>
                </c:pt>
                <c:pt idx="6">
                  <c:v>344</c:v>
                </c:pt>
                <c:pt idx="7">
                  <c:v>284</c:v>
                </c:pt>
                <c:pt idx="8">
                  <c:v>253</c:v>
                </c:pt>
                <c:pt idx="9">
                  <c:v>247</c:v>
                </c:pt>
                <c:pt idx="10">
                  <c:v>207</c:v>
                </c:pt>
                <c:pt idx="11">
                  <c:v>201</c:v>
                </c:pt>
                <c:pt idx="12">
                  <c:v>184</c:v>
                </c:pt>
                <c:pt idx="13">
                  <c:v>172</c:v>
                </c:pt>
                <c:pt idx="14">
                  <c:v>127</c:v>
                </c:pt>
                <c:pt idx="15">
                  <c:v>66</c:v>
                </c:pt>
                <c:pt idx="16">
                  <c:v>66</c:v>
                </c:pt>
                <c:pt idx="17">
                  <c:v>39</c:v>
                </c:pt>
                <c:pt idx="18">
                  <c:v>31</c:v>
                </c:pt>
                <c:pt idx="19">
                  <c:v>23</c:v>
                </c:pt>
                <c:pt idx="20">
                  <c:v>19</c:v>
                </c:pt>
                <c:pt idx="21">
                  <c:v>14</c:v>
                </c:pt>
                <c:pt idx="22">
                  <c:v>13</c:v>
                </c:pt>
                <c:pt idx="23">
                  <c:v>11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4133488"/>
        <c:axId val="274134224"/>
      </c:barChart>
      <c:catAx>
        <c:axId val="27413348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134224"/>
        <c:crosses val="autoZero"/>
        <c:auto val="1"/>
        <c:lblAlgn val="ctr"/>
        <c:lblOffset val="100"/>
        <c:noMultiLvlLbl val="0"/>
      </c:catAx>
      <c:valAx>
        <c:axId val="2741342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1334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ROMANA'!$C$13:$C$62</c:f>
              <c:strCache>
                <c:ptCount val="50"/>
                <c:pt idx="0">
                  <c:v>Droga simple posesión</c:v>
                </c:pt>
                <c:pt idx="1">
                  <c:v>Robo calificado</c:v>
                </c:pt>
                <c:pt idx="2">
                  <c:v>Droga distribución de droga</c:v>
                </c:pt>
                <c:pt idx="3">
                  <c:v>Droga traficante de droga </c:v>
                </c:pt>
                <c:pt idx="4">
                  <c:v>Asociación de malhechores</c:v>
                </c:pt>
                <c:pt idx="5">
                  <c:v>Amenazas</c:v>
                </c:pt>
                <c:pt idx="6">
                  <c:v>Porte y tenencia de armas</c:v>
                </c:pt>
                <c:pt idx="7">
                  <c:v>Golpes y heridas</c:v>
                </c:pt>
                <c:pt idx="8">
                  <c:v>Abuso de confianza</c:v>
                </c:pt>
                <c:pt idx="9">
                  <c:v>Droga sanciones y circunstancias agravantes</c:v>
                </c:pt>
                <c:pt idx="10">
                  <c:v>Homicidio</c:v>
                </c:pt>
                <c:pt idx="11">
                  <c:v>Estafa</c:v>
                </c:pt>
                <c:pt idx="12">
                  <c:v>Crímenes y delitos de alta tecnología</c:v>
                </c:pt>
                <c:pt idx="13">
                  <c:v>Código menor NNA</c:v>
                </c:pt>
                <c:pt idx="14">
                  <c:v>Violencia intrafamiliar</c:v>
                </c:pt>
                <c:pt idx="15">
                  <c:v>Daños a la cosa ajena</c:v>
                </c:pt>
                <c:pt idx="16">
                  <c:v>Falsificación</c:v>
                </c:pt>
                <c:pt idx="17">
                  <c:v>Difamación e injuria</c:v>
                </c:pt>
                <c:pt idx="18">
                  <c:v>Tentativa de homicidio</c:v>
                </c:pt>
                <c:pt idx="19">
                  <c:v>Robo simple</c:v>
                </c:pt>
                <c:pt idx="20">
                  <c:v>Violencia contra la mujer</c:v>
                </c:pt>
                <c:pt idx="21">
                  <c:v>Complicidad</c:v>
                </c:pt>
                <c:pt idx="22">
                  <c:v>Incendio</c:v>
                </c:pt>
                <c:pt idx="23">
                  <c:v>Ley de tránsito</c:v>
                </c:pt>
                <c:pt idx="24">
                  <c:v>Tentativa de robo</c:v>
                </c:pt>
                <c:pt idx="25">
                  <c:v>Trabajo realizado y no pagado</c:v>
                </c:pt>
                <c:pt idx="26">
                  <c:v>Agresión sexual</c:v>
                </c:pt>
                <c:pt idx="27">
                  <c:v>Envenenamiento</c:v>
                </c:pt>
                <c:pt idx="28">
                  <c:v>Incesto</c:v>
                </c:pt>
                <c:pt idx="29">
                  <c:v>Ley general de migración</c:v>
                </c:pt>
                <c:pt idx="30">
                  <c:v>Asesinato</c:v>
                </c:pt>
                <c:pt idx="31">
                  <c:v>Ley general de salud</c:v>
                </c:pt>
                <c:pt idx="32">
                  <c:v>Tentativa de asesinato</c:v>
                </c:pt>
                <c:pt idx="33">
                  <c:v>Acoso sexual</c:v>
                </c:pt>
                <c:pt idx="34">
                  <c:v>Código del trabajo</c:v>
                </c:pt>
                <c:pt idx="35">
                  <c:v>Contrabando</c:v>
                </c:pt>
                <c:pt idx="36">
                  <c:v>Derechos humanos</c:v>
                </c:pt>
                <c:pt idx="37">
                  <c:v>Droga delitos y sanciones</c:v>
                </c:pt>
                <c:pt idx="38">
                  <c:v>Droga uso y tráfico</c:v>
                </c:pt>
                <c:pt idx="39">
                  <c:v>Lavado de activo</c:v>
                </c:pt>
                <c:pt idx="40">
                  <c:v>Ley de derechos de autor </c:v>
                </c:pt>
                <c:pt idx="41">
                  <c:v>Ley de medio ambiente </c:v>
                </c:pt>
                <c:pt idx="42">
                  <c:v>Propiedad industrial </c:v>
                </c:pt>
                <c:pt idx="43">
                  <c:v>Rebelión</c:v>
                </c:pt>
                <c:pt idx="44">
                  <c:v>Secuestro</c:v>
                </c:pt>
                <c:pt idx="45">
                  <c:v>Seducción</c:v>
                </c:pt>
                <c:pt idx="46">
                  <c:v>Tentativa de estupro</c:v>
                </c:pt>
                <c:pt idx="47">
                  <c:v>Tráfico ilícito de migrantes y trata de personas</c:v>
                </c:pt>
                <c:pt idx="48">
                  <c:v>Violación sexual</c:v>
                </c:pt>
                <c:pt idx="49">
                  <c:v>Otros</c:v>
                </c:pt>
              </c:strCache>
            </c:strRef>
          </c:cat>
          <c:val>
            <c:numRef>
              <c:f>'LA ROMANA'!$D$13:$D$62</c:f>
              <c:numCache>
                <c:formatCode>#,##0</c:formatCode>
                <c:ptCount val="50"/>
                <c:pt idx="0">
                  <c:v>1110</c:v>
                </c:pt>
                <c:pt idx="1">
                  <c:v>903</c:v>
                </c:pt>
                <c:pt idx="2">
                  <c:v>616</c:v>
                </c:pt>
                <c:pt idx="3">
                  <c:v>507</c:v>
                </c:pt>
                <c:pt idx="4">
                  <c:v>484</c:v>
                </c:pt>
                <c:pt idx="5">
                  <c:v>406</c:v>
                </c:pt>
                <c:pt idx="6">
                  <c:v>248</c:v>
                </c:pt>
                <c:pt idx="7">
                  <c:v>221</c:v>
                </c:pt>
                <c:pt idx="8">
                  <c:v>113</c:v>
                </c:pt>
                <c:pt idx="9">
                  <c:v>100</c:v>
                </c:pt>
                <c:pt idx="10">
                  <c:v>95</c:v>
                </c:pt>
                <c:pt idx="11">
                  <c:v>73</c:v>
                </c:pt>
                <c:pt idx="12">
                  <c:v>49</c:v>
                </c:pt>
                <c:pt idx="13">
                  <c:v>34</c:v>
                </c:pt>
                <c:pt idx="14">
                  <c:v>31</c:v>
                </c:pt>
                <c:pt idx="15">
                  <c:v>27</c:v>
                </c:pt>
                <c:pt idx="16">
                  <c:v>24</c:v>
                </c:pt>
                <c:pt idx="17">
                  <c:v>16</c:v>
                </c:pt>
                <c:pt idx="18">
                  <c:v>15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4137024"/>
        <c:axId val="274137584"/>
      </c:barChart>
      <c:catAx>
        <c:axId val="27413702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137584"/>
        <c:crosses val="autoZero"/>
        <c:auto val="1"/>
        <c:lblAlgn val="ctr"/>
        <c:lblOffset val="100"/>
        <c:noMultiLvlLbl val="0"/>
      </c:catAx>
      <c:valAx>
        <c:axId val="2741375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1370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 VEGA'!$C$13:$C$62</c:f>
              <c:strCache>
                <c:ptCount val="50"/>
                <c:pt idx="0">
                  <c:v>Robo calificado</c:v>
                </c:pt>
                <c:pt idx="1">
                  <c:v>Amenazas</c:v>
                </c:pt>
                <c:pt idx="2">
                  <c:v>Violencia intrafamiliar</c:v>
                </c:pt>
                <c:pt idx="3">
                  <c:v>Golpes y heridas</c:v>
                </c:pt>
                <c:pt idx="4">
                  <c:v>Asociación de malhechores</c:v>
                </c:pt>
                <c:pt idx="5">
                  <c:v>Droga distribución de droga</c:v>
                </c:pt>
                <c:pt idx="6">
                  <c:v>Violencia contra la mujer</c:v>
                </c:pt>
                <c:pt idx="7">
                  <c:v>Abuso de confianza</c:v>
                </c:pt>
                <c:pt idx="8">
                  <c:v>Porte y tenencia de armas</c:v>
                </c:pt>
                <c:pt idx="9">
                  <c:v>Agresión sexual</c:v>
                </c:pt>
                <c:pt idx="10">
                  <c:v>Código menor NNA</c:v>
                </c:pt>
                <c:pt idx="11">
                  <c:v>Estafa</c:v>
                </c:pt>
                <c:pt idx="12">
                  <c:v>Droga traficante de droga </c:v>
                </c:pt>
                <c:pt idx="13">
                  <c:v>Droga simple posesión</c:v>
                </c:pt>
                <c:pt idx="14">
                  <c:v>Crímenes y delitos de alta tecnología</c:v>
                </c:pt>
                <c:pt idx="15">
                  <c:v>Homicidio</c:v>
                </c:pt>
                <c:pt idx="16">
                  <c:v>Daños a la cosa ajena</c:v>
                </c:pt>
                <c:pt idx="17">
                  <c:v>Violación sexual</c:v>
                </c:pt>
                <c:pt idx="18">
                  <c:v>Droga sanciones y circunstancias agravantes</c:v>
                </c:pt>
                <c:pt idx="19">
                  <c:v>Tentativa de homicidio</c:v>
                </c:pt>
                <c:pt idx="20">
                  <c:v>Trabajo realizado y no pagado</c:v>
                </c:pt>
                <c:pt idx="21">
                  <c:v>Falsificación</c:v>
                </c:pt>
                <c:pt idx="22">
                  <c:v>Incesto</c:v>
                </c:pt>
                <c:pt idx="23">
                  <c:v>Acoso sexual</c:v>
                </c:pt>
                <c:pt idx="24">
                  <c:v>Asesinato</c:v>
                </c:pt>
                <c:pt idx="25">
                  <c:v>Incendio</c:v>
                </c:pt>
                <c:pt idx="26">
                  <c:v>Ley de derechos de autor </c:v>
                </c:pt>
                <c:pt idx="27">
                  <c:v>Tentativa de robo</c:v>
                </c:pt>
                <c:pt idx="28">
                  <c:v>Complicidad</c:v>
                </c:pt>
                <c:pt idx="29">
                  <c:v>Tentativa de asesinato</c:v>
                </c:pt>
                <c:pt idx="30">
                  <c:v>Difamación e injuria</c:v>
                </c:pt>
                <c:pt idx="31">
                  <c:v>Envenenamiento</c:v>
                </c:pt>
                <c:pt idx="32">
                  <c:v>Robo simple</c:v>
                </c:pt>
                <c:pt idx="33">
                  <c:v>Ley de tránsito</c:v>
                </c:pt>
                <c:pt idx="34">
                  <c:v>Secuestro</c:v>
                </c:pt>
                <c:pt idx="35">
                  <c:v>Propiedad industrial </c:v>
                </c:pt>
                <c:pt idx="36">
                  <c:v>Derechos humanos</c:v>
                </c:pt>
                <c:pt idx="37">
                  <c:v>Lavado de activo</c:v>
                </c:pt>
                <c:pt idx="38">
                  <c:v>Tentativa de estupro</c:v>
                </c:pt>
                <c:pt idx="39">
                  <c:v>Tráfico ilícito de migrantes y trata de personas</c:v>
                </c:pt>
                <c:pt idx="40">
                  <c:v>Código del trabajo</c:v>
                </c:pt>
                <c:pt idx="41">
                  <c:v>Contrabando</c:v>
                </c:pt>
                <c:pt idx="42">
                  <c:v>Droga delitos y sanciones</c:v>
                </c:pt>
                <c:pt idx="43">
                  <c:v>Droga uso y tráfico</c:v>
                </c:pt>
                <c:pt idx="44">
                  <c:v>Ley de medio ambiente </c:v>
                </c:pt>
                <c:pt idx="45">
                  <c:v>Ley general de migración</c:v>
                </c:pt>
                <c:pt idx="46">
                  <c:v>Ley general de salud</c:v>
                </c:pt>
                <c:pt idx="47">
                  <c:v>Rebelión</c:v>
                </c:pt>
                <c:pt idx="48">
                  <c:v>Seducción</c:v>
                </c:pt>
                <c:pt idx="49">
                  <c:v>Otros</c:v>
                </c:pt>
              </c:strCache>
            </c:strRef>
          </c:cat>
          <c:val>
            <c:numRef>
              <c:f>'LA VEGA'!$D$13:$D$62</c:f>
              <c:numCache>
                <c:formatCode>#,##0</c:formatCode>
                <c:ptCount val="50"/>
                <c:pt idx="0">
                  <c:v>2490</c:v>
                </c:pt>
                <c:pt idx="1">
                  <c:v>1041</c:v>
                </c:pt>
                <c:pt idx="2">
                  <c:v>366</c:v>
                </c:pt>
                <c:pt idx="3">
                  <c:v>313</c:v>
                </c:pt>
                <c:pt idx="4">
                  <c:v>235</c:v>
                </c:pt>
                <c:pt idx="5">
                  <c:v>210</c:v>
                </c:pt>
                <c:pt idx="6">
                  <c:v>194</c:v>
                </c:pt>
                <c:pt idx="7">
                  <c:v>187</c:v>
                </c:pt>
                <c:pt idx="8">
                  <c:v>180</c:v>
                </c:pt>
                <c:pt idx="9">
                  <c:v>177</c:v>
                </c:pt>
                <c:pt idx="10">
                  <c:v>165</c:v>
                </c:pt>
                <c:pt idx="11">
                  <c:v>147</c:v>
                </c:pt>
                <c:pt idx="12">
                  <c:v>137</c:v>
                </c:pt>
                <c:pt idx="13">
                  <c:v>115</c:v>
                </c:pt>
                <c:pt idx="14">
                  <c:v>92</c:v>
                </c:pt>
                <c:pt idx="15">
                  <c:v>61</c:v>
                </c:pt>
                <c:pt idx="16">
                  <c:v>37</c:v>
                </c:pt>
                <c:pt idx="17">
                  <c:v>36</c:v>
                </c:pt>
                <c:pt idx="18">
                  <c:v>33</c:v>
                </c:pt>
                <c:pt idx="19">
                  <c:v>30</c:v>
                </c:pt>
                <c:pt idx="20">
                  <c:v>27</c:v>
                </c:pt>
                <c:pt idx="21">
                  <c:v>21</c:v>
                </c:pt>
                <c:pt idx="22">
                  <c:v>19</c:v>
                </c:pt>
                <c:pt idx="23">
                  <c:v>12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4140384"/>
        <c:axId val="274140944"/>
      </c:barChart>
      <c:catAx>
        <c:axId val="27414038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140944"/>
        <c:crosses val="autoZero"/>
        <c:auto val="1"/>
        <c:lblAlgn val="ctr"/>
        <c:lblOffset val="100"/>
        <c:noMultiLvlLbl val="0"/>
      </c:catAx>
      <c:valAx>
        <c:axId val="2741409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14038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'LAS MATAS DE FARFÁN'!$C$13:$C$62</c:f>
              <c:strCache>
                <c:ptCount val="50"/>
                <c:pt idx="0">
                  <c:v>Violencia intrafamiliar</c:v>
                </c:pt>
                <c:pt idx="1">
                  <c:v>Robo calificado</c:v>
                </c:pt>
                <c:pt idx="2">
                  <c:v>Violencia contra la mujer</c:v>
                </c:pt>
                <c:pt idx="3">
                  <c:v>Asociación de malhechores</c:v>
                </c:pt>
                <c:pt idx="4">
                  <c:v>Amenazas</c:v>
                </c:pt>
                <c:pt idx="5">
                  <c:v>Código menor NNA</c:v>
                </c:pt>
                <c:pt idx="6">
                  <c:v>Otros</c:v>
                </c:pt>
                <c:pt idx="7">
                  <c:v>Homicidio</c:v>
                </c:pt>
                <c:pt idx="8">
                  <c:v>Droga traficante de droga </c:v>
                </c:pt>
                <c:pt idx="9">
                  <c:v>Abuso de confianza</c:v>
                </c:pt>
                <c:pt idx="10">
                  <c:v>Estafa</c:v>
                </c:pt>
                <c:pt idx="11">
                  <c:v>Agresión sexual</c:v>
                </c:pt>
                <c:pt idx="12">
                  <c:v>Golpes y heridas</c:v>
                </c:pt>
                <c:pt idx="13">
                  <c:v>Porte y tenencia de armas</c:v>
                </c:pt>
                <c:pt idx="14">
                  <c:v>Tentativa de robo</c:v>
                </c:pt>
                <c:pt idx="15">
                  <c:v>Difamación e injuria</c:v>
                </c:pt>
                <c:pt idx="16">
                  <c:v>Droga distribución de droga</c:v>
                </c:pt>
                <c:pt idx="17">
                  <c:v>Ley de derechos de autor </c:v>
                </c:pt>
                <c:pt idx="18">
                  <c:v>Tentativa de homicidio</c:v>
                </c:pt>
                <c:pt idx="19">
                  <c:v>Violación sexual</c:v>
                </c:pt>
                <c:pt idx="20">
                  <c:v>Acoso sexual</c:v>
                </c:pt>
                <c:pt idx="21">
                  <c:v>Asesinato</c:v>
                </c:pt>
                <c:pt idx="22">
                  <c:v>Código del trabajo</c:v>
                </c:pt>
                <c:pt idx="23">
                  <c:v>Complicidad</c:v>
                </c:pt>
                <c:pt idx="24">
                  <c:v>Contrabando</c:v>
                </c:pt>
                <c:pt idx="25">
                  <c:v>Crímenes y delitos de alta tecnología</c:v>
                </c:pt>
                <c:pt idx="26">
                  <c:v>Daños a la cosa ajena</c:v>
                </c:pt>
                <c:pt idx="27">
                  <c:v>Derechos humanos</c:v>
                </c:pt>
                <c:pt idx="28">
                  <c:v>Droga delitos y sanciones</c:v>
                </c:pt>
                <c:pt idx="29">
                  <c:v>Droga sanciones y circunstancias agravantes</c:v>
                </c:pt>
                <c:pt idx="30">
                  <c:v>Droga simple posesión</c:v>
                </c:pt>
                <c:pt idx="31">
                  <c:v>Droga uso y tráfico</c:v>
                </c:pt>
                <c:pt idx="32">
                  <c:v>Envenenamiento</c:v>
                </c:pt>
                <c:pt idx="33">
                  <c:v>Falsificación</c:v>
                </c:pt>
                <c:pt idx="34">
                  <c:v>Incendio</c:v>
                </c:pt>
                <c:pt idx="35">
                  <c:v>Incesto</c:v>
                </c:pt>
                <c:pt idx="36">
                  <c:v>Lavado de activo</c:v>
                </c:pt>
                <c:pt idx="37">
                  <c:v>Ley de medio ambiente </c:v>
                </c:pt>
                <c:pt idx="38">
                  <c:v>Ley de tránsito</c:v>
                </c:pt>
                <c:pt idx="39">
                  <c:v>Ley general de migración</c:v>
                </c:pt>
                <c:pt idx="40">
                  <c:v>Ley general de salud</c:v>
                </c:pt>
                <c:pt idx="41">
                  <c:v>Propiedad industrial </c:v>
                </c:pt>
                <c:pt idx="42">
                  <c:v>Rebelión</c:v>
                </c:pt>
                <c:pt idx="43">
                  <c:v>Robo simple</c:v>
                </c:pt>
                <c:pt idx="44">
                  <c:v>Secuestro</c:v>
                </c:pt>
                <c:pt idx="45">
                  <c:v>Seducción</c:v>
                </c:pt>
                <c:pt idx="46">
                  <c:v>Tentativa de asesinato</c:v>
                </c:pt>
                <c:pt idx="47">
                  <c:v>Tentativa de estupro</c:v>
                </c:pt>
                <c:pt idx="48">
                  <c:v>Trabajo realizado y no pagado</c:v>
                </c:pt>
                <c:pt idx="49">
                  <c:v>Tráfico ilícito de migrantes y trata de personas</c:v>
                </c:pt>
              </c:strCache>
            </c:strRef>
          </c:cat>
          <c:val>
            <c:numRef>
              <c:f>'LAS MATAS DE FARFÁN'!$D$13:$D$62</c:f>
              <c:numCache>
                <c:formatCode>#,##0</c:formatCode>
                <c:ptCount val="50"/>
                <c:pt idx="0">
                  <c:v>57</c:v>
                </c:pt>
                <c:pt idx="1">
                  <c:v>35</c:v>
                </c:pt>
                <c:pt idx="2">
                  <c:v>28</c:v>
                </c:pt>
                <c:pt idx="3">
                  <c:v>21</c:v>
                </c:pt>
                <c:pt idx="4">
                  <c:v>15</c:v>
                </c:pt>
                <c:pt idx="5">
                  <c:v>15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4039200"/>
        <c:axId val="274039760"/>
      </c:barChart>
      <c:catAx>
        <c:axId val="27403920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039760"/>
        <c:crosses val="autoZero"/>
        <c:auto val="1"/>
        <c:lblAlgn val="ctr"/>
        <c:lblOffset val="100"/>
        <c:noMultiLvlLbl val="0"/>
      </c:catAx>
      <c:valAx>
        <c:axId val="274039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03920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'MARIA TRINIDAD SÁNCHEZ'!$C$13:$C$62</c:f>
              <c:strCache>
                <c:ptCount val="50"/>
                <c:pt idx="0">
                  <c:v>Violencia intrafamiliar</c:v>
                </c:pt>
                <c:pt idx="1">
                  <c:v>Amenazas</c:v>
                </c:pt>
                <c:pt idx="2">
                  <c:v>Robo calificado</c:v>
                </c:pt>
                <c:pt idx="3">
                  <c:v>Asociación de malhechores</c:v>
                </c:pt>
                <c:pt idx="4">
                  <c:v>Código menor NNA</c:v>
                </c:pt>
                <c:pt idx="5">
                  <c:v>Violencia contra la mujer</c:v>
                </c:pt>
                <c:pt idx="6">
                  <c:v>Golpes y heridas</c:v>
                </c:pt>
                <c:pt idx="7">
                  <c:v>Abuso de confianza</c:v>
                </c:pt>
                <c:pt idx="8">
                  <c:v>Estafa</c:v>
                </c:pt>
                <c:pt idx="9">
                  <c:v>Porte y tenencia de armas</c:v>
                </c:pt>
                <c:pt idx="10">
                  <c:v>Agresión sexual</c:v>
                </c:pt>
                <c:pt idx="11">
                  <c:v>Daños a la cosa ajena</c:v>
                </c:pt>
                <c:pt idx="12">
                  <c:v>Crímenes y delitos de alta tecnología</c:v>
                </c:pt>
                <c:pt idx="13">
                  <c:v>Droga uso y tráfico</c:v>
                </c:pt>
                <c:pt idx="14">
                  <c:v>Trabajo realizado y no pagado</c:v>
                </c:pt>
                <c:pt idx="15">
                  <c:v>Homicidio</c:v>
                </c:pt>
                <c:pt idx="16">
                  <c:v>Incendio</c:v>
                </c:pt>
                <c:pt idx="17">
                  <c:v>Acoso sexual</c:v>
                </c:pt>
                <c:pt idx="18">
                  <c:v>Tentativa de homicidio</c:v>
                </c:pt>
                <c:pt idx="19">
                  <c:v>Droga distribución de droga</c:v>
                </c:pt>
                <c:pt idx="20">
                  <c:v>Droga traficante de droga </c:v>
                </c:pt>
                <c:pt idx="21">
                  <c:v>Violación sexual</c:v>
                </c:pt>
                <c:pt idx="22">
                  <c:v>Falsificación</c:v>
                </c:pt>
                <c:pt idx="23">
                  <c:v>Droga sanciones y circunstancias agravantes</c:v>
                </c:pt>
                <c:pt idx="24">
                  <c:v>Droga simple posesión</c:v>
                </c:pt>
                <c:pt idx="25">
                  <c:v>Incesto</c:v>
                </c:pt>
                <c:pt idx="26">
                  <c:v>Asesinato</c:v>
                </c:pt>
                <c:pt idx="27">
                  <c:v>Robo simple</c:v>
                </c:pt>
                <c:pt idx="28">
                  <c:v>Complicidad</c:v>
                </c:pt>
                <c:pt idx="29">
                  <c:v>Difamación e injuria</c:v>
                </c:pt>
                <c:pt idx="30">
                  <c:v>Secuestro</c:v>
                </c:pt>
                <c:pt idx="31">
                  <c:v>Envenenamiento</c:v>
                </c:pt>
                <c:pt idx="32">
                  <c:v>Ley de derechos de autor </c:v>
                </c:pt>
                <c:pt idx="33">
                  <c:v>Tentativa de asesinato</c:v>
                </c:pt>
                <c:pt idx="34">
                  <c:v>Tentativa de robo</c:v>
                </c:pt>
                <c:pt idx="35">
                  <c:v>Tráfico ilícito de migrantes y trata de personas</c:v>
                </c:pt>
                <c:pt idx="36">
                  <c:v>Código del trabajo</c:v>
                </c:pt>
                <c:pt idx="37">
                  <c:v>Contrabando</c:v>
                </c:pt>
                <c:pt idx="38">
                  <c:v>Derechos humanos</c:v>
                </c:pt>
                <c:pt idx="39">
                  <c:v>Droga delitos y sanciones</c:v>
                </c:pt>
                <c:pt idx="40">
                  <c:v>Lavado de activo</c:v>
                </c:pt>
                <c:pt idx="41">
                  <c:v>Ley de medio ambiente </c:v>
                </c:pt>
                <c:pt idx="42">
                  <c:v>Ley de tránsito</c:v>
                </c:pt>
                <c:pt idx="43">
                  <c:v>Ley general de migración</c:v>
                </c:pt>
                <c:pt idx="44">
                  <c:v>Ley general de salud</c:v>
                </c:pt>
                <c:pt idx="45">
                  <c:v>Propiedad industrial </c:v>
                </c:pt>
                <c:pt idx="46">
                  <c:v>Rebelión</c:v>
                </c:pt>
                <c:pt idx="47">
                  <c:v>Seducción</c:v>
                </c:pt>
                <c:pt idx="48">
                  <c:v>Tentativa de estupro</c:v>
                </c:pt>
                <c:pt idx="49">
                  <c:v>Otros</c:v>
                </c:pt>
              </c:strCache>
            </c:strRef>
          </c:cat>
          <c:val>
            <c:numRef>
              <c:f>'MARIA TRINIDAD SÁNCHEZ'!$D$13:$D$62</c:f>
              <c:numCache>
                <c:formatCode>#,##0</c:formatCode>
                <c:ptCount val="50"/>
                <c:pt idx="0">
                  <c:v>1424</c:v>
                </c:pt>
                <c:pt idx="1">
                  <c:v>1001</c:v>
                </c:pt>
                <c:pt idx="2">
                  <c:v>690</c:v>
                </c:pt>
                <c:pt idx="3">
                  <c:v>227</c:v>
                </c:pt>
                <c:pt idx="4">
                  <c:v>203</c:v>
                </c:pt>
                <c:pt idx="5">
                  <c:v>170</c:v>
                </c:pt>
                <c:pt idx="6">
                  <c:v>152</c:v>
                </c:pt>
                <c:pt idx="7">
                  <c:v>109</c:v>
                </c:pt>
                <c:pt idx="8">
                  <c:v>79</c:v>
                </c:pt>
                <c:pt idx="9">
                  <c:v>71</c:v>
                </c:pt>
                <c:pt idx="10">
                  <c:v>54</c:v>
                </c:pt>
                <c:pt idx="11">
                  <c:v>38</c:v>
                </c:pt>
                <c:pt idx="12">
                  <c:v>32</c:v>
                </c:pt>
                <c:pt idx="13">
                  <c:v>29</c:v>
                </c:pt>
                <c:pt idx="14">
                  <c:v>27</c:v>
                </c:pt>
                <c:pt idx="15">
                  <c:v>26</c:v>
                </c:pt>
                <c:pt idx="16">
                  <c:v>19</c:v>
                </c:pt>
                <c:pt idx="17">
                  <c:v>18</c:v>
                </c:pt>
                <c:pt idx="18">
                  <c:v>17</c:v>
                </c:pt>
                <c:pt idx="19">
                  <c:v>12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4042560"/>
        <c:axId val="274043120"/>
      </c:barChart>
      <c:catAx>
        <c:axId val="2740425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043120"/>
        <c:crosses val="autoZero"/>
        <c:auto val="1"/>
        <c:lblAlgn val="ctr"/>
        <c:lblOffset val="100"/>
        <c:noMultiLvlLbl val="0"/>
      </c:catAx>
      <c:valAx>
        <c:axId val="2740431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0425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AZUA!$C$13:$C$62</c:f>
              <c:strCache>
                <c:ptCount val="50"/>
                <c:pt idx="0">
                  <c:v>Violencia intrafamiliar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Violencia contra la mujer</c:v>
                </c:pt>
                <c:pt idx="4">
                  <c:v>Droga simple posesión</c:v>
                </c:pt>
                <c:pt idx="5">
                  <c:v>Amenazas</c:v>
                </c:pt>
                <c:pt idx="6">
                  <c:v>Código menor NNA</c:v>
                </c:pt>
                <c:pt idx="7">
                  <c:v>Droga distribución de droga</c:v>
                </c:pt>
                <c:pt idx="8">
                  <c:v>Porte y tenencia de armas</c:v>
                </c:pt>
                <c:pt idx="9">
                  <c:v>Asociación de malhechores</c:v>
                </c:pt>
                <c:pt idx="10">
                  <c:v>Homicidio</c:v>
                </c:pt>
                <c:pt idx="11">
                  <c:v>Droga traficante de droga </c:v>
                </c:pt>
                <c:pt idx="12">
                  <c:v>Agresión sexual</c:v>
                </c:pt>
                <c:pt idx="13">
                  <c:v>Crímenes y delitos de alta tecnología</c:v>
                </c:pt>
                <c:pt idx="14">
                  <c:v>Violación sexual</c:v>
                </c:pt>
                <c:pt idx="15">
                  <c:v>Estafa</c:v>
                </c:pt>
                <c:pt idx="16">
                  <c:v>Abuso de confianza</c:v>
                </c:pt>
                <c:pt idx="17">
                  <c:v>Tentativa de homicidio</c:v>
                </c:pt>
                <c:pt idx="18">
                  <c:v>Falsificación</c:v>
                </c:pt>
                <c:pt idx="19">
                  <c:v>Daños a la cosa ajena</c:v>
                </c:pt>
                <c:pt idx="20">
                  <c:v>Droga sanciones y circunstancias agravantes</c:v>
                </c:pt>
                <c:pt idx="21">
                  <c:v>Acoso sexual</c:v>
                </c:pt>
                <c:pt idx="22">
                  <c:v>Incendio</c:v>
                </c:pt>
                <c:pt idx="23">
                  <c:v>Tentativa de asesinato</c:v>
                </c:pt>
                <c:pt idx="24">
                  <c:v>Trabajo realizado y no pagado</c:v>
                </c:pt>
                <c:pt idx="25">
                  <c:v>Robo simple</c:v>
                </c:pt>
                <c:pt idx="26">
                  <c:v>Secuestro</c:v>
                </c:pt>
                <c:pt idx="27">
                  <c:v>Tentativa de estupro</c:v>
                </c:pt>
                <c:pt idx="28">
                  <c:v>Complicidad</c:v>
                </c:pt>
                <c:pt idx="29">
                  <c:v>Incesto</c:v>
                </c:pt>
                <c:pt idx="30">
                  <c:v>Tráfico ilícito de migrantes y trata de personas</c:v>
                </c:pt>
                <c:pt idx="31">
                  <c:v>Contrabando</c:v>
                </c:pt>
                <c:pt idx="32">
                  <c:v>Ley de medio ambiente </c:v>
                </c:pt>
                <c:pt idx="33">
                  <c:v>Tentativa de robo</c:v>
                </c:pt>
                <c:pt idx="34">
                  <c:v>Difamación e injuria</c:v>
                </c:pt>
                <c:pt idx="35">
                  <c:v>Envenenamiento</c:v>
                </c:pt>
                <c:pt idx="36">
                  <c:v>Ley de derechos de autor </c:v>
                </c:pt>
                <c:pt idx="37">
                  <c:v>Ley de tránsito</c:v>
                </c:pt>
                <c:pt idx="38">
                  <c:v>Ley general de migración</c:v>
                </c:pt>
                <c:pt idx="39">
                  <c:v>Asesinato</c:v>
                </c:pt>
                <c:pt idx="40">
                  <c:v>Código del trabajo</c:v>
                </c:pt>
                <c:pt idx="41">
                  <c:v>Derechos humanos</c:v>
                </c:pt>
                <c:pt idx="42">
                  <c:v>Droga delitos y sanciones</c:v>
                </c:pt>
                <c:pt idx="43">
                  <c:v>Droga uso y tráfico</c:v>
                </c:pt>
                <c:pt idx="44">
                  <c:v>Lavado de activo</c:v>
                </c:pt>
                <c:pt idx="45">
                  <c:v>Ley general de salud</c:v>
                </c:pt>
                <c:pt idx="46">
                  <c:v>Propiedad industrial </c:v>
                </c:pt>
                <c:pt idx="47">
                  <c:v>Rebelión</c:v>
                </c:pt>
                <c:pt idx="48">
                  <c:v>Seducción</c:v>
                </c:pt>
                <c:pt idx="49">
                  <c:v>Otros</c:v>
                </c:pt>
              </c:strCache>
            </c:strRef>
          </c:cat>
          <c:val>
            <c:numRef>
              <c:f>AZUA!$D$13:$D$62</c:f>
              <c:numCache>
                <c:formatCode>#,##0</c:formatCode>
                <c:ptCount val="50"/>
                <c:pt idx="0">
                  <c:v>1357</c:v>
                </c:pt>
                <c:pt idx="1">
                  <c:v>682</c:v>
                </c:pt>
                <c:pt idx="2">
                  <c:v>442</c:v>
                </c:pt>
                <c:pt idx="3">
                  <c:v>401</c:v>
                </c:pt>
                <c:pt idx="4">
                  <c:v>158</c:v>
                </c:pt>
                <c:pt idx="5">
                  <c:v>145</c:v>
                </c:pt>
                <c:pt idx="6">
                  <c:v>110</c:v>
                </c:pt>
                <c:pt idx="7">
                  <c:v>94</c:v>
                </c:pt>
                <c:pt idx="8">
                  <c:v>93</c:v>
                </c:pt>
                <c:pt idx="9">
                  <c:v>79</c:v>
                </c:pt>
                <c:pt idx="10">
                  <c:v>74</c:v>
                </c:pt>
                <c:pt idx="11">
                  <c:v>63</c:v>
                </c:pt>
                <c:pt idx="12">
                  <c:v>57</c:v>
                </c:pt>
                <c:pt idx="13">
                  <c:v>47</c:v>
                </c:pt>
                <c:pt idx="14">
                  <c:v>30</c:v>
                </c:pt>
                <c:pt idx="15">
                  <c:v>28</c:v>
                </c:pt>
                <c:pt idx="16">
                  <c:v>27</c:v>
                </c:pt>
                <c:pt idx="17">
                  <c:v>25</c:v>
                </c:pt>
                <c:pt idx="18">
                  <c:v>21</c:v>
                </c:pt>
                <c:pt idx="19">
                  <c:v>18</c:v>
                </c:pt>
                <c:pt idx="20">
                  <c:v>15</c:v>
                </c:pt>
                <c:pt idx="21">
                  <c:v>14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5246048"/>
        <c:axId val="275246608"/>
      </c:barChart>
      <c:catAx>
        <c:axId val="27524604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246608"/>
        <c:crosses val="autoZero"/>
        <c:auto val="1"/>
        <c:lblAlgn val="ctr"/>
        <c:lblOffset val="100"/>
        <c:noMultiLvlLbl val="0"/>
      </c:catAx>
      <c:valAx>
        <c:axId val="2752466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246048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'MONSEÑOR NOUEL'!$C$13:$C$62</c:f>
              <c:strCache>
                <c:ptCount val="50"/>
                <c:pt idx="0">
                  <c:v>Amenazas</c:v>
                </c:pt>
                <c:pt idx="1">
                  <c:v>Robo calificado</c:v>
                </c:pt>
                <c:pt idx="2">
                  <c:v>Violencia intrafamiliar</c:v>
                </c:pt>
                <c:pt idx="3">
                  <c:v>Abuso de confianza</c:v>
                </c:pt>
                <c:pt idx="4">
                  <c:v>Golpes y heridas</c:v>
                </c:pt>
                <c:pt idx="5">
                  <c:v>Estafa</c:v>
                </c:pt>
                <c:pt idx="6">
                  <c:v>Droga traficante de droga </c:v>
                </c:pt>
                <c:pt idx="7">
                  <c:v>Asociación de malhechores</c:v>
                </c:pt>
                <c:pt idx="8">
                  <c:v>Droga distribución de droga</c:v>
                </c:pt>
                <c:pt idx="9">
                  <c:v>Porte y tenencia de armas</c:v>
                </c:pt>
                <c:pt idx="10">
                  <c:v>Droga sanciones y circunstancias agravantes</c:v>
                </c:pt>
                <c:pt idx="11">
                  <c:v>Daños a la cosa ajena</c:v>
                </c:pt>
                <c:pt idx="12">
                  <c:v>Agresión sexual</c:v>
                </c:pt>
                <c:pt idx="13">
                  <c:v>Droga simple posesión</c:v>
                </c:pt>
                <c:pt idx="14">
                  <c:v>Código menor NNA</c:v>
                </c:pt>
                <c:pt idx="15">
                  <c:v>Homicidio</c:v>
                </c:pt>
                <c:pt idx="16">
                  <c:v>Trabajo realizado y no pagado</c:v>
                </c:pt>
                <c:pt idx="17">
                  <c:v>Crímenes y delitos de alta tecnología</c:v>
                </c:pt>
                <c:pt idx="18">
                  <c:v>Violencia contra la mujer</c:v>
                </c:pt>
                <c:pt idx="19">
                  <c:v>Falsificación</c:v>
                </c:pt>
                <c:pt idx="20">
                  <c:v>Incesto</c:v>
                </c:pt>
                <c:pt idx="21">
                  <c:v>Tentativa de homicidio</c:v>
                </c:pt>
                <c:pt idx="22">
                  <c:v>Asesinato</c:v>
                </c:pt>
                <c:pt idx="23">
                  <c:v>Incendio</c:v>
                </c:pt>
                <c:pt idx="24">
                  <c:v>Violación sexual</c:v>
                </c:pt>
                <c:pt idx="25">
                  <c:v>Difamación e injuria</c:v>
                </c:pt>
                <c:pt idx="26">
                  <c:v>Ley de tránsito</c:v>
                </c:pt>
                <c:pt idx="27">
                  <c:v>Acoso sexual</c:v>
                </c:pt>
                <c:pt idx="28">
                  <c:v>Complicidad</c:v>
                </c:pt>
                <c:pt idx="29">
                  <c:v>Ley de derechos de autor </c:v>
                </c:pt>
                <c:pt idx="30">
                  <c:v>Ley de medio ambiente </c:v>
                </c:pt>
                <c:pt idx="31">
                  <c:v>Tentativa de asesinato</c:v>
                </c:pt>
                <c:pt idx="32">
                  <c:v>Código del trabajo</c:v>
                </c:pt>
                <c:pt idx="33">
                  <c:v>Contrabando</c:v>
                </c:pt>
                <c:pt idx="34">
                  <c:v>Derechos humanos</c:v>
                </c:pt>
                <c:pt idx="35">
                  <c:v>Droga delitos y sanciones</c:v>
                </c:pt>
                <c:pt idx="36">
                  <c:v>Droga uso y tráfico</c:v>
                </c:pt>
                <c:pt idx="37">
                  <c:v>Envenenamiento</c:v>
                </c:pt>
                <c:pt idx="38">
                  <c:v>Lavado de activo</c:v>
                </c:pt>
                <c:pt idx="39">
                  <c:v>Ley general de migración</c:v>
                </c:pt>
                <c:pt idx="40">
                  <c:v>Ley general de salud</c:v>
                </c:pt>
                <c:pt idx="41">
                  <c:v>Propiedad industrial </c:v>
                </c:pt>
                <c:pt idx="42">
                  <c:v>Rebelión</c:v>
                </c:pt>
                <c:pt idx="43">
                  <c:v>Robo simple</c:v>
                </c:pt>
                <c:pt idx="44">
                  <c:v>Secuestro</c:v>
                </c:pt>
                <c:pt idx="45">
                  <c:v>Seducción</c:v>
                </c:pt>
                <c:pt idx="46">
                  <c:v>Tentativa de estupro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  <c:pt idx="49">
                  <c:v>Otros</c:v>
                </c:pt>
              </c:strCache>
            </c:strRef>
          </c:cat>
          <c:val>
            <c:numRef>
              <c:f>'MONSEÑOR NOUEL'!$D$13:$D$62</c:f>
              <c:numCache>
                <c:formatCode>#,##0</c:formatCode>
                <c:ptCount val="50"/>
                <c:pt idx="0">
                  <c:v>626</c:v>
                </c:pt>
                <c:pt idx="1">
                  <c:v>369</c:v>
                </c:pt>
                <c:pt idx="2">
                  <c:v>161</c:v>
                </c:pt>
                <c:pt idx="3">
                  <c:v>142</c:v>
                </c:pt>
                <c:pt idx="4">
                  <c:v>134</c:v>
                </c:pt>
                <c:pt idx="5">
                  <c:v>132</c:v>
                </c:pt>
                <c:pt idx="6">
                  <c:v>103</c:v>
                </c:pt>
                <c:pt idx="7">
                  <c:v>88</c:v>
                </c:pt>
                <c:pt idx="8">
                  <c:v>75</c:v>
                </c:pt>
                <c:pt idx="9">
                  <c:v>70</c:v>
                </c:pt>
                <c:pt idx="10">
                  <c:v>66</c:v>
                </c:pt>
                <c:pt idx="11">
                  <c:v>54</c:v>
                </c:pt>
                <c:pt idx="12">
                  <c:v>52</c:v>
                </c:pt>
                <c:pt idx="13">
                  <c:v>51</c:v>
                </c:pt>
                <c:pt idx="14">
                  <c:v>40</c:v>
                </c:pt>
                <c:pt idx="15">
                  <c:v>37</c:v>
                </c:pt>
                <c:pt idx="16">
                  <c:v>29</c:v>
                </c:pt>
                <c:pt idx="17">
                  <c:v>28</c:v>
                </c:pt>
                <c:pt idx="18">
                  <c:v>26</c:v>
                </c:pt>
                <c:pt idx="19">
                  <c:v>13</c:v>
                </c:pt>
                <c:pt idx="20">
                  <c:v>8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5608112"/>
        <c:axId val="275608672"/>
      </c:barChart>
      <c:catAx>
        <c:axId val="27560811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608672"/>
        <c:crosses val="autoZero"/>
        <c:auto val="1"/>
        <c:lblAlgn val="ctr"/>
        <c:lblOffset val="100"/>
        <c:noMultiLvlLbl val="0"/>
      </c:catAx>
      <c:valAx>
        <c:axId val="2756086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60811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'MONTE CRISTI'!$C$13:$C$62</c:f>
              <c:strCache>
                <c:ptCount val="50"/>
                <c:pt idx="0">
                  <c:v>Violencia intrafamiliar</c:v>
                </c:pt>
                <c:pt idx="1">
                  <c:v>Violencia contra la mujer</c:v>
                </c:pt>
                <c:pt idx="2">
                  <c:v>Droga simple posesión</c:v>
                </c:pt>
                <c:pt idx="3">
                  <c:v>Amenazas</c:v>
                </c:pt>
                <c:pt idx="4">
                  <c:v>Robo calificado</c:v>
                </c:pt>
                <c:pt idx="5">
                  <c:v>Droga distribución de droga</c:v>
                </c:pt>
                <c:pt idx="6">
                  <c:v>Golpes y heridas</c:v>
                </c:pt>
                <c:pt idx="7">
                  <c:v>Código menor NNA</c:v>
                </c:pt>
                <c:pt idx="8">
                  <c:v>Droga traficante de droga </c:v>
                </c:pt>
                <c:pt idx="9">
                  <c:v>Porte y tenencia de armas</c:v>
                </c:pt>
                <c:pt idx="10">
                  <c:v>Abuso de confianza</c:v>
                </c:pt>
                <c:pt idx="11">
                  <c:v>Agresión sexual</c:v>
                </c:pt>
                <c:pt idx="12">
                  <c:v>Droga sanciones y circunstancias agravantes</c:v>
                </c:pt>
                <c:pt idx="13">
                  <c:v>Asociación de malhechores</c:v>
                </c:pt>
                <c:pt idx="14">
                  <c:v>Homicidio</c:v>
                </c:pt>
                <c:pt idx="15">
                  <c:v>Crímenes y delitos de alta tecnología</c:v>
                </c:pt>
                <c:pt idx="16">
                  <c:v>Estafa</c:v>
                </c:pt>
                <c:pt idx="17">
                  <c:v>Acoso sexual</c:v>
                </c:pt>
                <c:pt idx="18">
                  <c:v>Violación sexual</c:v>
                </c:pt>
                <c:pt idx="19">
                  <c:v>Trabajo realizado y no pagado</c:v>
                </c:pt>
                <c:pt idx="20">
                  <c:v>Tentativa de homicidio</c:v>
                </c:pt>
                <c:pt idx="21">
                  <c:v>Tráfico ilícito de migrantes y trata de personas</c:v>
                </c:pt>
                <c:pt idx="22">
                  <c:v>Daños a la cosa ajena</c:v>
                </c:pt>
                <c:pt idx="23">
                  <c:v>Falsificación</c:v>
                </c:pt>
                <c:pt idx="24">
                  <c:v>Incendio</c:v>
                </c:pt>
                <c:pt idx="25">
                  <c:v>Ley de derechos de autor </c:v>
                </c:pt>
                <c:pt idx="26">
                  <c:v>Tentativa de asesinato</c:v>
                </c:pt>
                <c:pt idx="27">
                  <c:v>Envenenamiento</c:v>
                </c:pt>
                <c:pt idx="28">
                  <c:v>Contrabando</c:v>
                </c:pt>
                <c:pt idx="29">
                  <c:v>Incesto</c:v>
                </c:pt>
                <c:pt idx="30">
                  <c:v>Ley de tránsito</c:v>
                </c:pt>
                <c:pt idx="31">
                  <c:v>Ley general de migración</c:v>
                </c:pt>
                <c:pt idx="32">
                  <c:v>Propiedad industrial </c:v>
                </c:pt>
                <c:pt idx="33">
                  <c:v>Robo simple</c:v>
                </c:pt>
                <c:pt idx="34">
                  <c:v>Secuestro</c:v>
                </c:pt>
                <c:pt idx="35">
                  <c:v>Tentativa de robo</c:v>
                </c:pt>
                <c:pt idx="36">
                  <c:v>Asesinato</c:v>
                </c:pt>
                <c:pt idx="37">
                  <c:v>Difamación e injuria</c:v>
                </c:pt>
                <c:pt idx="38">
                  <c:v>Ley de medio ambiente </c:v>
                </c:pt>
                <c:pt idx="39">
                  <c:v>Ley general de salud</c:v>
                </c:pt>
                <c:pt idx="40">
                  <c:v>Tentativa de estupro</c:v>
                </c:pt>
                <c:pt idx="41">
                  <c:v>Código del trabajo</c:v>
                </c:pt>
                <c:pt idx="42">
                  <c:v>Complicidad</c:v>
                </c:pt>
                <c:pt idx="43">
                  <c:v>Derechos humanos</c:v>
                </c:pt>
                <c:pt idx="44">
                  <c:v>Droga delitos y sanciones</c:v>
                </c:pt>
                <c:pt idx="45">
                  <c:v>Droga uso y tráfico</c:v>
                </c:pt>
                <c:pt idx="46">
                  <c:v>Lavado de activo</c:v>
                </c:pt>
                <c:pt idx="47">
                  <c:v>Rebelión</c:v>
                </c:pt>
                <c:pt idx="48">
                  <c:v>Seducción</c:v>
                </c:pt>
                <c:pt idx="49">
                  <c:v>Otros</c:v>
                </c:pt>
              </c:strCache>
            </c:strRef>
          </c:cat>
          <c:val>
            <c:numRef>
              <c:f>'MONTE CRISTI'!$D$13:$D$62</c:f>
              <c:numCache>
                <c:formatCode>#,##0</c:formatCode>
                <c:ptCount val="50"/>
                <c:pt idx="0">
                  <c:v>1015</c:v>
                </c:pt>
                <c:pt idx="1">
                  <c:v>624</c:v>
                </c:pt>
                <c:pt idx="2">
                  <c:v>368</c:v>
                </c:pt>
                <c:pt idx="3">
                  <c:v>347</c:v>
                </c:pt>
                <c:pt idx="4">
                  <c:v>278</c:v>
                </c:pt>
                <c:pt idx="5">
                  <c:v>256</c:v>
                </c:pt>
                <c:pt idx="6">
                  <c:v>157</c:v>
                </c:pt>
                <c:pt idx="7">
                  <c:v>145</c:v>
                </c:pt>
                <c:pt idx="8">
                  <c:v>139</c:v>
                </c:pt>
                <c:pt idx="9">
                  <c:v>53</c:v>
                </c:pt>
                <c:pt idx="10">
                  <c:v>52</c:v>
                </c:pt>
                <c:pt idx="11">
                  <c:v>48</c:v>
                </c:pt>
                <c:pt idx="12">
                  <c:v>31</c:v>
                </c:pt>
                <c:pt idx="13">
                  <c:v>25</c:v>
                </c:pt>
                <c:pt idx="14">
                  <c:v>23</c:v>
                </c:pt>
                <c:pt idx="15">
                  <c:v>20</c:v>
                </c:pt>
                <c:pt idx="16">
                  <c:v>20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5611472"/>
        <c:axId val="275612032"/>
      </c:barChart>
      <c:catAx>
        <c:axId val="2756114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612032"/>
        <c:crosses val="autoZero"/>
        <c:auto val="1"/>
        <c:lblAlgn val="ctr"/>
        <c:lblOffset val="100"/>
        <c:noMultiLvlLbl val="0"/>
      </c:catAx>
      <c:valAx>
        <c:axId val="2756120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6114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'MONTE PLATA'!$C$13:$C$61</c:f>
              <c:strCache>
                <c:ptCount val="49"/>
                <c:pt idx="0">
                  <c:v>Violencia intrafamiliar</c:v>
                </c:pt>
                <c:pt idx="1">
                  <c:v>Robo calificado</c:v>
                </c:pt>
                <c:pt idx="2">
                  <c:v>Amenazas</c:v>
                </c:pt>
                <c:pt idx="3">
                  <c:v>Código menor NNA</c:v>
                </c:pt>
                <c:pt idx="4">
                  <c:v>Golpes y heridas</c:v>
                </c:pt>
                <c:pt idx="5">
                  <c:v>Daños a la cosa ajena</c:v>
                </c:pt>
                <c:pt idx="6">
                  <c:v>Violencia contra la mujer</c:v>
                </c:pt>
                <c:pt idx="7">
                  <c:v>Abuso de confianza</c:v>
                </c:pt>
                <c:pt idx="8">
                  <c:v>Asociación de malhechores</c:v>
                </c:pt>
                <c:pt idx="9">
                  <c:v>Agresión sexual</c:v>
                </c:pt>
                <c:pt idx="10">
                  <c:v>Droga distribución de droga</c:v>
                </c:pt>
                <c:pt idx="11">
                  <c:v>Estafa</c:v>
                </c:pt>
                <c:pt idx="12">
                  <c:v>Porte y tenencia de armas</c:v>
                </c:pt>
                <c:pt idx="13">
                  <c:v>Droga simple posesión</c:v>
                </c:pt>
                <c:pt idx="14">
                  <c:v>Homicidio</c:v>
                </c:pt>
                <c:pt idx="15">
                  <c:v>Violación sexual</c:v>
                </c:pt>
                <c:pt idx="16">
                  <c:v>Trabajo realizado y no pagado</c:v>
                </c:pt>
                <c:pt idx="17">
                  <c:v>Droga traficante de droga </c:v>
                </c:pt>
                <c:pt idx="18">
                  <c:v>Acoso sexual</c:v>
                </c:pt>
                <c:pt idx="19">
                  <c:v>Droga sanciones y circunstancias agravantes</c:v>
                </c:pt>
                <c:pt idx="20">
                  <c:v>Incendio</c:v>
                </c:pt>
                <c:pt idx="21">
                  <c:v>Crímenes y delitos de alta tecnología</c:v>
                </c:pt>
                <c:pt idx="22">
                  <c:v>Ley de derechos de autor </c:v>
                </c:pt>
                <c:pt idx="23">
                  <c:v>Tentativa de estupro</c:v>
                </c:pt>
                <c:pt idx="24">
                  <c:v>Tentativa de homicidio</c:v>
                </c:pt>
                <c:pt idx="25">
                  <c:v>Incesto</c:v>
                </c:pt>
                <c:pt idx="26">
                  <c:v>Robo simple</c:v>
                </c:pt>
                <c:pt idx="27">
                  <c:v>Falsificación</c:v>
                </c:pt>
                <c:pt idx="28">
                  <c:v>Asesinato</c:v>
                </c:pt>
                <c:pt idx="29">
                  <c:v>Derechos humanos</c:v>
                </c:pt>
                <c:pt idx="30">
                  <c:v>Difamación e injuria</c:v>
                </c:pt>
                <c:pt idx="31">
                  <c:v>Rebelión</c:v>
                </c:pt>
                <c:pt idx="32">
                  <c:v>Complicidad</c:v>
                </c:pt>
                <c:pt idx="33">
                  <c:v>Tentativa de asesinato</c:v>
                </c:pt>
                <c:pt idx="34">
                  <c:v>Tentativa de robo</c:v>
                </c:pt>
                <c:pt idx="35">
                  <c:v>Envenenamiento</c:v>
                </c:pt>
                <c:pt idx="36">
                  <c:v>Secuestro</c:v>
                </c:pt>
                <c:pt idx="37">
                  <c:v>Código del trabajo</c:v>
                </c:pt>
                <c:pt idx="38">
                  <c:v>Contrabando</c:v>
                </c:pt>
                <c:pt idx="39">
                  <c:v>Droga delitos y sanciones</c:v>
                </c:pt>
                <c:pt idx="40">
                  <c:v>Droga uso y tráfico</c:v>
                </c:pt>
                <c:pt idx="41">
                  <c:v>Lavado de activo</c:v>
                </c:pt>
                <c:pt idx="42">
                  <c:v>Ley de medio ambiente </c:v>
                </c:pt>
                <c:pt idx="43">
                  <c:v>Ley de tránsito</c:v>
                </c:pt>
                <c:pt idx="44">
                  <c:v>Ley general de migración</c:v>
                </c:pt>
                <c:pt idx="45">
                  <c:v>Ley general de salud</c:v>
                </c:pt>
                <c:pt idx="46">
                  <c:v>Propiedad industrial </c:v>
                </c:pt>
                <c:pt idx="47">
                  <c:v>Seducción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'MONTE PLATA'!$D$13:$D$61</c:f>
              <c:numCache>
                <c:formatCode>#,##0</c:formatCode>
                <c:ptCount val="49"/>
                <c:pt idx="0">
                  <c:v>1110</c:v>
                </c:pt>
                <c:pt idx="1">
                  <c:v>821</c:v>
                </c:pt>
                <c:pt idx="2">
                  <c:v>660</c:v>
                </c:pt>
                <c:pt idx="3">
                  <c:v>360</c:v>
                </c:pt>
                <c:pt idx="4">
                  <c:v>355</c:v>
                </c:pt>
                <c:pt idx="5">
                  <c:v>216</c:v>
                </c:pt>
                <c:pt idx="6">
                  <c:v>185</c:v>
                </c:pt>
                <c:pt idx="7">
                  <c:v>170</c:v>
                </c:pt>
                <c:pt idx="8">
                  <c:v>119</c:v>
                </c:pt>
                <c:pt idx="9">
                  <c:v>111</c:v>
                </c:pt>
                <c:pt idx="10">
                  <c:v>90</c:v>
                </c:pt>
                <c:pt idx="11">
                  <c:v>88</c:v>
                </c:pt>
                <c:pt idx="12">
                  <c:v>76</c:v>
                </c:pt>
                <c:pt idx="13">
                  <c:v>58</c:v>
                </c:pt>
                <c:pt idx="14">
                  <c:v>58</c:v>
                </c:pt>
                <c:pt idx="15">
                  <c:v>56</c:v>
                </c:pt>
                <c:pt idx="16">
                  <c:v>49</c:v>
                </c:pt>
                <c:pt idx="17">
                  <c:v>41</c:v>
                </c:pt>
                <c:pt idx="18">
                  <c:v>29</c:v>
                </c:pt>
                <c:pt idx="19">
                  <c:v>21</c:v>
                </c:pt>
                <c:pt idx="20">
                  <c:v>16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5614832"/>
        <c:axId val="275755584"/>
      </c:barChart>
      <c:catAx>
        <c:axId val="2756148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755584"/>
        <c:crosses val="autoZero"/>
        <c:auto val="1"/>
        <c:lblAlgn val="ctr"/>
        <c:lblOffset val="100"/>
        <c:noMultiLvlLbl val="0"/>
      </c:catAx>
      <c:valAx>
        <c:axId val="2757555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6148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PEDERNALES!$C$13:$C$61</c:f>
              <c:strCache>
                <c:ptCount val="49"/>
                <c:pt idx="0">
                  <c:v>Violencia intrafamiliar</c:v>
                </c:pt>
                <c:pt idx="1">
                  <c:v>Amenazas</c:v>
                </c:pt>
                <c:pt idx="2">
                  <c:v>Robo calificado</c:v>
                </c:pt>
                <c:pt idx="3">
                  <c:v>Abuso de confianza</c:v>
                </c:pt>
                <c:pt idx="4">
                  <c:v>Violencia contra la mujer</c:v>
                </c:pt>
                <c:pt idx="5">
                  <c:v>Golpes y heridas</c:v>
                </c:pt>
                <c:pt idx="6">
                  <c:v>Código menor NNA</c:v>
                </c:pt>
                <c:pt idx="7">
                  <c:v>Estafa</c:v>
                </c:pt>
                <c:pt idx="8">
                  <c:v>Acoso sexual</c:v>
                </c:pt>
                <c:pt idx="9">
                  <c:v>Daños a la cosa ajena</c:v>
                </c:pt>
                <c:pt idx="10">
                  <c:v>Agresión sexual</c:v>
                </c:pt>
                <c:pt idx="11">
                  <c:v>Homicidio</c:v>
                </c:pt>
                <c:pt idx="12">
                  <c:v>Asociación de malhechores</c:v>
                </c:pt>
                <c:pt idx="13">
                  <c:v>Crímenes y delitos de alta tecnología</c:v>
                </c:pt>
                <c:pt idx="14">
                  <c:v>Droga distribución de droga</c:v>
                </c:pt>
                <c:pt idx="15">
                  <c:v>Incendio</c:v>
                </c:pt>
                <c:pt idx="16">
                  <c:v>Ley de derechos de autor </c:v>
                </c:pt>
                <c:pt idx="17">
                  <c:v>Trabajo realizado y no pagado</c:v>
                </c:pt>
                <c:pt idx="18">
                  <c:v>Violación sexual</c:v>
                </c:pt>
                <c:pt idx="19">
                  <c:v>Asesinato</c:v>
                </c:pt>
                <c:pt idx="20">
                  <c:v>Difamación e injuria</c:v>
                </c:pt>
                <c:pt idx="21">
                  <c:v>Porte y tenencia de armas</c:v>
                </c:pt>
                <c:pt idx="22">
                  <c:v>Robo simple</c:v>
                </c:pt>
                <c:pt idx="23">
                  <c:v>Incesto</c:v>
                </c:pt>
                <c:pt idx="24">
                  <c:v>Código del trabajo</c:v>
                </c:pt>
                <c:pt idx="25">
                  <c:v>Complicidad</c:v>
                </c:pt>
                <c:pt idx="26">
                  <c:v>Contrabando</c:v>
                </c:pt>
                <c:pt idx="27">
                  <c:v>Derechos humanos</c:v>
                </c:pt>
                <c:pt idx="28">
                  <c:v>Droga delitos y sanciones</c:v>
                </c:pt>
                <c:pt idx="29">
                  <c:v>Droga sanciones y circunstancias agravantes</c:v>
                </c:pt>
                <c:pt idx="30">
                  <c:v>Droga simple posesión</c:v>
                </c:pt>
                <c:pt idx="31">
                  <c:v>Droga traficante de droga </c:v>
                </c:pt>
                <c:pt idx="32">
                  <c:v>Droga uso y tráfico</c:v>
                </c:pt>
                <c:pt idx="33">
                  <c:v>Envenenamiento</c:v>
                </c:pt>
                <c:pt idx="34">
                  <c:v>Falsificación</c:v>
                </c:pt>
                <c:pt idx="35">
                  <c:v>Lavado de activo</c:v>
                </c:pt>
                <c:pt idx="36">
                  <c:v>Ley de medio ambiente </c:v>
                </c:pt>
                <c:pt idx="37">
                  <c:v>Ley de tránsito</c:v>
                </c:pt>
                <c:pt idx="38">
                  <c:v>Ley general de migración</c:v>
                </c:pt>
                <c:pt idx="39">
                  <c:v>Ley general de salud</c:v>
                </c:pt>
                <c:pt idx="40">
                  <c:v>Propiedad industrial </c:v>
                </c:pt>
                <c:pt idx="41">
                  <c:v>Rebelión</c:v>
                </c:pt>
                <c:pt idx="42">
                  <c:v>Secuestro</c:v>
                </c:pt>
                <c:pt idx="43">
                  <c:v>Seducción</c:v>
                </c:pt>
                <c:pt idx="44">
                  <c:v>Tentativa de asesinato</c:v>
                </c:pt>
                <c:pt idx="45">
                  <c:v>Tentativa de estupro</c:v>
                </c:pt>
                <c:pt idx="46">
                  <c:v>Tentativa de homicidio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PEDERNALES!$D$13:$D$61</c:f>
              <c:numCache>
                <c:formatCode>#,##0</c:formatCode>
                <c:ptCount val="49"/>
                <c:pt idx="0">
                  <c:v>233</c:v>
                </c:pt>
                <c:pt idx="1">
                  <c:v>103</c:v>
                </c:pt>
                <c:pt idx="2">
                  <c:v>64</c:v>
                </c:pt>
                <c:pt idx="3">
                  <c:v>38</c:v>
                </c:pt>
                <c:pt idx="4">
                  <c:v>38</c:v>
                </c:pt>
                <c:pt idx="5">
                  <c:v>23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5758384"/>
        <c:axId val="275758944"/>
      </c:barChart>
      <c:catAx>
        <c:axId val="27575838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758944"/>
        <c:crosses val="autoZero"/>
        <c:auto val="1"/>
        <c:lblAlgn val="ctr"/>
        <c:lblOffset val="100"/>
        <c:noMultiLvlLbl val="0"/>
      </c:catAx>
      <c:valAx>
        <c:axId val="2757589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75838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PERAVIA!$C$13:$C$61</c:f>
              <c:strCache>
                <c:ptCount val="49"/>
                <c:pt idx="0">
                  <c:v>Violencia intrafamiliar</c:v>
                </c:pt>
                <c:pt idx="1">
                  <c:v>Violencia contra la mujer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Asociación de malhechores</c:v>
                </c:pt>
                <c:pt idx="5">
                  <c:v>Amenazas</c:v>
                </c:pt>
                <c:pt idx="6">
                  <c:v>Porte y tenencia de armas</c:v>
                </c:pt>
                <c:pt idx="7">
                  <c:v>Droga distribución de droga</c:v>
                </c:pt>
                <c:pt idx="8">
                  <c:v>Agresión sexual</c:v>
                </c:pt>
                <c:pt idx="9">
                  <c:v>Droga simple posesión</c:v>
                </c:pt>
                <c:pt idx="10">
                  <c:v>Abuso de confianza</c:v>
                </c:pt>
                <c:pt idx="11">
                  <c:v>Código menor NNA</c:v>
                </c:pt>
                <c:pt idx="12">
                  <c:v>Droga sanciones y circunstancias agravantes</c:v>
                </c:pt>
                <c:pt idx="13">
                  <c:v>Estafa</c:v>
                </c:pt>
                <c:pt idx="14">
                  <c:v>Homicidio</c:v>
                </c:pt>
                <c:pt idx="15">
                  <c:v>Droga traficante de droga </c:v>
                </c:pt>
                <c:pt idx="16">
                  <c:v>Violación sexual</c:v>
                </c:pt>
                <c:pt idx="17">
                  <c:v>Difamación e injuria</c:v>
                </c:pt>
                <c:pt idx="18">
                  <c:v>Crímenes y delitos de alta tecnología</c:v>
                </c:pt>
                <c:pt idx="19">
                  <c:v>Daños a la cosa ajena</c:v>
                </c:pt>
                <c:pt idx="20">
                  <c:v>Acoso sexual</c:v>
                </c:pt>
                <c:pt idx="21">
                  <c:v>Trabajo realizado y no pagado</c:v>
                </c:pt>
                <c:pt idx="22">
                  <c:v>Tentativa de homicidio</c:v>
                </c:pt>
                <c:pt idx="23">
                  <c:v>Falsificación</c:v>
                </c:pt>
                <c:pt idx="24">
                  <c:v>Robo simple</c:v>
                </c:pt>
                <c:pt idx="25">
                  <c:v>Incendio</c:v>
                </c:pt>
                <c:pt idx="26">
                  <c:v>Tentativa de estupro</c:v>
                </c:pt>
                <c:pt idx="27">
                  <c:v>Tentativa de robo</c:v>
                </c:pt>
                <c:pt idx="28">
                  <c:v>Incesto</c:v>
                </c:pt>
                <c:pt idx="29">
                  <c:v>Complicidad</c:v>
                </c:pt>
                <c:pt idx="30">
                  <c:v>Seducción</c:v>
                </c:pt>
                <c:pt idx="31">
                  <c:v>Asesinato</c:v>
                </c:pt>
                <c:pt idx="32">
                  <c:v>Ley de derechos de autor </c:v>
                </c:pt>
                <c:pt idx="33">
                  <c:v>Ley general de salud</c:v>
                </c:pt>
                <c:pt idx="34">
                  <c:v>Tráfico ilícito de migrantes y trata de personas</c:v>
                </c:pt>
                <c:pt idx="35">
                  <c:v>Código del trabajo</c:v>
                </c:pt>
                <c:pt idx="36">
                  <c:v>Contrabando</c:v>
                </c:pt>
                <c:pt idx="37">
                  <c:v>Derechos humanos</c:v>
                </c:pt>
                <c:pt idx="38">
                  <c:v>Droga delitos y sanciones</c:v>
                </c:pt>
                <c:pt idx="39">
                  <c:v>Droga uso y tráfico</c:v>
                </c:pt>
                <c:pt idx="40">
                  <c:v>Envenenamiento</c:v>
                </c:pt>
                <c:pt idx="41">
                  <c:v>Lavado de activo</c:v>
                </c:pt>
                <c:pt idx="42">
                  <c:v>Ley de medio ambiente </c:v>
                </c:pt>
                <c:pt idx="43">
                  <c:v>Ley de tránsito</c:v>
                </c:pt>
                <c:pt idx="44">
                  <c:v>Ley general de migración</c:v>
                </c:pt>
                <c:pt idx="45">
                  <c:v>Propiedad industrial </c:v>
                </c:pt>
                <c:pt idx="46">
                  <c:v>Rebelión</c:v>
                </c:pt>
                <c:pt idx="47">
                  <c:v>Secuestro</c:v>
                </c:pt>
                <c:pt idx="48">
                  <c:v>Tentativa de asesinato</c:v>
                </c:pt>
              </c:strCache>
            </c:strRef>
          </c:cat>
          <c:val>
            <c:numRef>
              <c:f>PERAVIA!$D$13:$D$61</c:f>
              <c:numCache>
                <c:formatCode>#,##0</c:formatCode>
                <c:ptCount val="49"/>
                <c:pt idx="0">
                  <c:v>4958</c:v>
                </c:pt>
                <c:pt idx="1">
                  <c:v>2592</c:v>
                </c:pt>
                <c:pt idx="2">
                  <c:v>1087</c:v>
                </c:pt>
                <c:pt idx="3">
                  <c:v>826</c:v>
                </c:pt>
                <c:pt idx="4">
                  <c:v>505</c:v>
                </c:pt>
                <c:pt idx="5">
                  <c:v>396</c:v>
                </c:pt>
                <c:pt idx="6">
                  <c:v>224</c:v>
                </c:pt>
                <c:pt idx="7">
                  <c:v>201</c:v>
                </c:pt>
                <c:pt idx="8">
                  <c:v>196</c:v>
                </c:pt>
                <c:pt idx="9">
                  <c:v>169</c:v>
                </c:pt>
                <c:pt idx="10">
                  <c:v>115</c:v>
                </c:pt>
                <c:pt idx="11">
                  <c:v>99</c:v>
                </c:pt>
                <c:pt idx="12">
                  <c:v>93</c:v>
                </c:pt>
                <c:pt idx="13">
                  <c:v>61</c:v>
                </c:pt>
                <c:pt idx="14">
                  <c:v>56</c:v>
                </c:pt>
                <c:pt idx="15">
                  <c:v>49</c:v>
                </c:pt>
                <c:pt idx="16">
                  <c:v>46</c:v>
                </c:pt>
                <c:pt idx="17">
                  <c:v>33</c:v>
                </c:pt>
                <c:pt idx="18">
                  <c:v>28</c:v>
                </c:pt>
                <c:pt idx="19">
                  <c:v>27</c:v>
                </c:pt>
                <c:pt idx="20">
                  <c:v>22</c:v>
                </c:pt>
                <c:pt idx="21">
                  <c:v>17</c:v>
                </c:pt>
                <c:pt idx="22">
                  <c:v>13</c:v>
                </c:pt>
                <c:pt idx="23">
                  <c:v>11</c:v>
                </c:pt>
                <c:pt idx="24">
                  <c:v>10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5761744"/>
        <c:axId val="275762304"/>
      </c:barChart>
      <c:catAx>
        <c:axId val="27576174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762304"/>
        <c:crosses val="autoZero"/>
        <c:auto val="1"/>
        <c:lblAlgn val="ctr"/>
        <c:lblOffset val="100"/>
        <c:noMultiLvlLbl val="0"/>
      </c:catAx>
      <c:valAx>
        <c:axId val="2757623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76174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'PUERTO PLATA'!$C$13:$C$61</c:f>
              <c:strCache>
                <c:ptCount val="49"/>
                <c:pt idx="0">
                  <c:v>Violencia intrafamiliar</c:v>
                </c:pt>
                <c:pt idx="1">
                  <c:v>Violencia contra la mujer</c:v>
                </c:pt>
                <c:pt idx="2">
                  <c:v>Código menor NNA</c:v>
                </c:pt>
                <c:pt idx="3">
                  <c:v>Amenazas</c:v>
                </c:pt>
                <c:pt idx="4">
                  <c:v>Golpes y heridas</c:v>
                </c:pt>
                <c:pt idx="5">
                  <c:v>Robo calificado</c:v>
                </c:pt>
                <c:pt idx="6">
                  <c:v>Abuso de confianza</c:v>
                </c:pt>
                <c:pt idx="7">
                  <c:v>Crímenes y delitos de alta tecnología</c:v>
                </c:pt>
                <c:pt idx="8">
                  <c:v>Droga traficante de droga </c:v>
                </c:pt>
                <c:pt idx="9">
                  <c:v>Agresión sexual</c:v>
                </c:pt>
                <c:pt idx="10">
                  <c:v>Estafa</c:v>
                </c:pt>
                <c:pt idx="11">
                  <c:v>Daños a la cosa ajena</c:v>
                </c:pt>
                <c:pt idx="12">
                  <c:v>Droga sanciones y circunstancias agravantes</c:v>
                </c:pt>
                <c:pt idx="13">
                  <c:v>Acoso sexual</c:v>
                </c:pt>
                <c:pt idx="14">
                  <c:v>Porte y tenencia de armas</c:v>
                </c:pt>
                <c:pt idx="15">
                  <c:v>Homicidio</c:v>
                </c:pt>
                <c:pt idx="16">
                  <c:v>Trabajo realizado y no pagado</c:v>
                </c:pt>
                <c:pt idx="17">
                  <c:v>Violación sexual</c:v>
                </c:pt>
                <c:pt idx="18">
                  <c:v>Droga distribución de droga</c:v>
                </c:pt>
                <c:pt idx="19">
                  <c:v>Incesto</c:v>
                </c:pt>
                <c:pt idx="20">
                  <c:v>Asociación de malhechores</c:v>
                </c:pt>
                <c:pt idx="21">
                  <c:v>Falsificación</c:v>
                </c:pt>
                <c:pt idx="22">
                  <c:v>Droga simple posesión</c:v>
                </c:pt>
                <c:pt idx="23">
                  <c:v>Tentativa de homicidio</c:v>
                </c:pt>
                <c:pt idx="24">
                  <c:v>Complicidad</c:v>
                </c:pt>
                <c:pt idx="25">
                  <c:v>Incendio</c:v>
                </c:pt>
                <c:pt idx="26">
                  <c:v>Tráfico ilícito de migrantes y trata de personas</c:v>
                </c:pt>
                <c:pt idx="27">
                  <c:v>Difamación e injuria</c:v>
                </c:pt>
                <c:pt idx="28">
                  <c:v>Robo simple</c:v>
                </c:pt>
                <c:pt idx="29">
                  <c:v>Ley de derechos de autor </c:v>
                </c:pt>
                <c:pt idx="30">
                  <c:v>Asesinato</c:v>
                </c:pt>
                <c:pt idx="31">
                  <c:v>Ley general de migración</c:v>
                </c:pt>
                <c:pt idx="32">
                  <c:v>Propiedad industrial </c:v>
                </c:pt>
                <c:pt idx="33">
                  <c:v>Tentativa de estupro</c:v>
                </c:pt>
                <c:pt idx="34">
                  <c:v>Tentativa de robo</c:v>
                </c:pt>
                <c:pt idx="35">
                  <c:v>Código del trabajo</c:v>
                </c:pt>
                <c:pt idx="36">
                  <c:v>Contrabando</c:v>
                </c:pt>
                <c:pt idx="37">
                  <c:v>Derechos humanos</c:v>
                </c:pt>
                <c:pt idx="38">
                  <c:v>Droga delitos y sanciones</c:v>
                </c:pt>
                <c:pt idx="39">
                  <c:v>Droga uso y tráfico</c:v>
                </c:pt>
                <c:pt idx="40">
                  <c:v>Envenenamiento</c:v>
                </c:pt>
                <c:pt idx="41">
                  <c:v>Lavado de activo</c:v>
                </c:pt>
                <c:pt idx="42">
                  <c:v>Ley de medio ambiente </c:v>
                </c:pt>
                <c:pt idx="43">
                  <c:v>Ley de tránsito</c:v>
                </c:pt>
                <c:pt idx="44">
                  <c:v>Ley general de salud</c:v>
                </c:pt>
                <c:pt idx="45">
                  <c:v>Rebelión</c:v>
                </c:pt>
                <c:pt idx="46">
                  <c:v>Secuestro</c:v>
                </c:pt>
                <c:pt idx="47">
                  <c:v>Seducción</c:v>
                </c:pt>
                <c:pt idx="48">
                  <c:v>Tentativa de asesinato</c:v>
                </c:pt>
              </c:strCache>
            </c:strRef>
          </c:cat>
          <c:val>
            <c:numRef>
              <c:f>'PUERTO PLATA'!$D$13:$D$61</c:f>
              <c:numCache>
                <c:formatCode>#,##0</c:formatCode>
                <c:ptCount val="49"/>
                <c:pt idx="0">
                  <c:v>12637</c:v>
                </c:pt>
                <c:pt idx="1">
                  <c:v>2036</c:v>
                </c:pt>
                <c:pt idx="2">
                  <c:v>1016</c:v>
                </c:pt>
                <c:pt idx="3">
                  <c:v>675</c:v>
                </c:pt>
                <c:pt idx="4">
                  <c:v>464</c:v>
                </c:pt>
                <c:pt idx="5">
                  <c:v>448</c:v>
                </c:pt>
                <c:pt idx="6">
                  <c:v>136</c:v>
                </c:pt>
                <c:pt idx="7">
                  <c:v>122</c:v>
                </c:pt>
                <c:pt idx="8">
                  <c:v>116</c:v>
                </c:pt>
                <c:pt idx="9">
                  <c:v>92</c:v>
                </c:pt>
                <c:pt idx="10">
                  <c:v>86</c:v>
                </c:pt>
                <c:pt idx="11">
                  <c:v>68</c:v>
                </c:pt>
                <c:pt idx="12">
                  <c:v>59</c:v>
                </c:pt>
                <c:pt idx="13">
                  <c:v>53</c:v>
                </c:pt>
                <c:pt idx="14">
                  <c:v>52</c:v>
                </c:pt>
                <c:pt idx="15">
                  <c:v>48</c:v>
                </c:pt>
                <c:pt idx="16">
                  <c:v>46</c:v>
                </c:pt>
                <c:pt idx="17">
                  <c:v>34</c:v>
                </c:pt>
                <c:pt idx="18">
                  <c:v>32</c:v>
                </c:pt>
                <c:pt idx="19">
                  <c:v>27</c:v>
                </c:pt>
                <c:pt idx="20">
                  <c:v>25</c:v>
                </c:pt>
                <c:pt idx="21">
                  <c:v>22</c:v>
                </c:pt>
                <c:pt idx="22">
                  <c:v>21</c:v>
                </c:pt>
                <c:pt idx="23">
                  <c:v>17</c:v>
                </c:pt>
                <c:pt idx="24">
                  <c:v>13</c:v>
                </c:pt>
                <c:pt idx="25">
                  <c:v>12</c:v>
                </c:pt>
                <c:pt idx="26">
                  <c:v>11</c:v>
                </c:pt>
                <c:pt idx="27">
                  <c:v>8</c:v>
                </c:pt>
                <c:pt idx="28">
                  <c:v>6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3604480"/>
        <c:axId val="273605040"/>
      </c:barChart>
      <c:catAx>
        <c:axId val="27360448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3605040"/>
        <c:crosses val="autoZero"/>
        <c:auto val="1"/>
        <c:lblAlgn val="ctr"/>
        <c:lblOffset val="100"/>
        <c:noMultiLvlLbl val="0"/>
      </c:catAx>
      <c:valAx>
        <c:axId val="2736050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36044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SAMANA!$C$13:$C$59</c:f>
              <c:strCache>
                <c:ptCount val="47"/>
                <c:pt idx="0">
                  <c:v>Violencia intrafamiliar</c:v>
                </c:pt>
                <c:pt idx="1">
                  <c:v>Robo calificado</c:v>
                </c:pt>
                <c:pt idx="2">
                  <c:v>Amenazas</c:v>
                </c:pt>
                <c:pt idx="3">
                  <c:v>Violencia contra la mujer</c:v>
                </c:pt>
                <c:pt idx="4">
                  <c:v>Asociación de malhechores</c:v>
                </c:pt>
                <c:pt idx="5">
                  <c:v>Código menor NNA</c:v>
                </c:pt>
                <c:pt idx="6">
                  <c:v>Golpes y heridas</c:v>
                </c:pt>
                <c:pt idx="7">
                  <c:v>Agresión sexual</c:v>
                </c:pt>
                <c:pt idx="8">
                  <c:v>Porte y tenencia de armas</c:v>
                </c:pt>
                <c:pt idx="9">
                  <c:v>Violación sexual</c:v>
                </c:pt>
                <c:pt idx="10">
                  <c:v>Daños a la cosa ajena</c:v>
                </c:pt>
                <c:pt idx="11">
                  <c:v>Abuso de confianza</c:v>
                </c:pt>
                <c:pt idx="12">
                  <c:v>Homicidio</c:v>
                </c:pt>
                <c:pt idx="13">
                  <c:v>Estafa</c:v>
                </c:pt>
                <c:pt idx="14">
                  <c:v>Crímenes y delitos de alta tecnología</c:v>
                </c:pt>
                <c:pt idx="15">
                  <c:v>Incendio</c:v>
                </c:pt>
                <c:pt idx="16">
                  <c:v>Tentativa de homicidio</c:v>
                </c:pt>
                <c:pt idx="17">
                  <c:v>Acoso sexual</c:v>
                </c:pt>
                <c:pt idx="18">
                  <c:v>Trabajo realizado y no pagado</c:v>
                </c:pt>
                <c:pt idx="19">
                  <c:v>Difamación e injuria</c:v>
                </c:pt>
                <c:pt idx="20">
                  <c:v>Tentativa de robo</c:v>
                </c:pt>
                <c:pt idx="21">
                  <c:v>Complicidad</c:v>
                </c:pt>
                <c:pt idx="22">
                  <c:v>Droga simple posesión</c:v>
                </c:pt>
                <c:pt idx="23">
                  <c:v>Droga traficante de droga </c:v>
                </c:pt>
                <c:pt idx="24">
                  <c:v>Tentativa de estupro</c:v>
                </c:pt>
                <c:pt idx="25">
                  <c:v>Asesinato</c:v>
                </c:pt>
                <c:pt idx="26">
                  <c:v>Derechos humanos</c:v>
                </c:pt>
                <c:pt idx="27">
                  <c:v>Droga distribución de droga</c:v>
                </c:pt>
                <c:pt idx="28">
                  <c:v>Ley de derechos de autor </c:v>
                </c:pt>
                <c:pt idx="29">
                  <c:v>Ley de tránsito</c:v>
                </c:pt>
                <c:pt idx="30">
                  <c:v>Código del trabajo</c:v>
                </c:pt>
                <c:pt idx="31">
                  <c:v>Contrabando</c:v>
                </c:pt>
                <c:pt idx="32">
                  <c:v>Droga delitos y sanciones</c:v>
                </c:pt>
                <c:pt idx="33">
                  <c:v>Droga sanciones y circunstancias agravantes</c:v>
                </c:pt>
                <c:pt idx="34">
                  <c:v>Droga uso y tráfico</c:v>
                </c:pt>
                <c:pt idx="35">
                  <c:v>Envenenamiento</c:v>
                </c:pt>
                <c:pt idx="36">
                  <c:v>Falsificación</c:v>
                </c:pt>
                <c:pt idx="37">
                  <c:v>Incesto</c:v>
                </c:pt>
                <c:pt idx="38">
                  <c:v>Lavado de activo</c:v>
                </c:pt>
                <c:pt idx="39">
                  <c:v>Ley de medio ambiente </c:v>
                </c:pt>
                <c:pt idx="40">
                  <c:v>Ley general de migración</c:v>
                </c:pt>
                <c:pt idx="41">
                  <c:v>Ley general de salud</c:v>
                </c:pt>
                <c:pt idx="42">
                  <c:v>Propiedad industrial </c:v>
                </c:pt>
                <c:pt idx="43">
                  <c:v>Rebelión</c:v>
                </c:pt>
                <c:pt idx="44">
                  <c:v>Robo simple</c:v>
                </c:pt>
                <c:pt idx="45">
                  <c:v>Secuestro</c:v>
                </c:pt>
                <c:pt idx="46">
                  <c:v>Seducción</c:v>
                </c:pt>
              </c:strCache>
            </c:strRef>
          </c:cat>
          <c:val>
            <c:numRef>
              <c:f>SAMANA!$D$13:$D$59</c:f>
              <c:numCache>
                <c:formatCode>#,##0</c:formatCode>
                <c:ptCount val="47"/>
                <c:pt idx="0">
                  <c:v>890</c:v>
                </c:pt>
                <c:pt idx="1">
                  <c:v>232</c:v>
                </c:pt>
                <c:pt idx="2">
                  <c:v>212</c:v>
                </c:pt>
                <c:pt idx="3">
                  <c:v>178</c:v>
                </c:pt>
                <c:pt idx="4">
                  <c:v>130</c:v>
                </c:pt>
                <c:pt idx="5">
                  <c:v>106</c:v>
                </c:pt>
                <c:pt idx="6">
                  <c:v>101</c:v>
                </c:pt>
                <c:pt idx="7">
                  <c:v>32</c:v>
                </c:pt>
                <c:pt idx="8">
                  <c:v>23</c:v>
                </c:pt>
                <c:pt idx="9">
                  <c:v>20</c:v>
                </c:pt>
                <c:pt idx="10">
                  <c:v>14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3607840"/>
        <c:axId val="273608400"/>
      </c:barChart>
      <c:catAx>
        <c:axId val="27360784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3608400"/>
        <c:crosses val="autoZero"/>
        <c:auto val="1"/>
        <c:lblAlgn val="ctr"/>
        <c:lblOffset val="100"/>
        <c:noMultiLvlLbl val="0"/>
      </c:catAx>
      <c:valAx>
        <c:axId val="2736084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360784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CRISTÓBAL'!$C$13:$C$61</c:f>
              <c:strCache>
                <c:ptCount val="49"/>
                <c:pt idx="0">
                  <c:v>Robo calificado</c:v>
                </c:pt>
                <c:pt idx="1">
                  <c:v>Asociación de malhechores</c:v>
                </c:pt>
                <c:pt idx="2">
                  <c:v>Violencia contra la mujer</c:v>
                </c:pt>
                <c:pt idx="3">
                  <c:v>Violencia intrafamiliar</c:v>
                </c:pt>
                <c:pt idx="4">
                  <c:v>Golpes y heridas</c:v>
                </c:pt>
                <c:pt idx="5">
                  <c:v>Porte y tenencia de armas</c:v>
                </c:pt>
                <c:pt idx="6">
                  <c:v>Amenazas</c:v>
                </c:pt>
                <c:pt idx="7">
                  <c:v>Droga distribución de droga</c:v>
                </c:pt>
                <c:pt idx="8">
                  <c:v>Droga simple posesión</c:v>
                </c:pt>
                <c:pt idx="9">
                  <c:v>Código menor NNA</c:v>
                </c:pt>
                <c:pt idx="10">
                  <c:v>Agresión sexual</c:v>
                </c:pt>
                <c:pt idx="11">
                  <c:v>Droga sanciones y circunstancias agravantes</c:v>
                </c:pt>
                <c:pt idx="12">
                  <c:v>Homicidio</c:v>
                </c:pt>
                <c:pt idx="13">
                  <c:v>Droga traficante de droga </c:v>
                </c:pt>
                <c:pt idx="14">
                  <c:v>Abuso de confianza</c:v>
                </c:pt>
                <c:pt idx="15">
                  <c:v>Estafa</c:v>
                </c:pt>
                <c:pt idx="16">
                  <c:v>Crímenes y delitos de alta tecnología</c:v>
                </c:pt>
                <c:pt idx="17">
                  <c:v>Violación sexual</c:v>
                </c:pt>
                <c:pt idx="18">
                  <c:v>Daños a la cosa ajena</c:v>
                </c:pt>
                <c:pt idx="19">
                  <c:v>Incesto</c:v>
                </c:pt>
                <c:pt idx="20">
                  <c:v>Asesinato</c:v>
                </c:pt>
                <c:pt idx="21">
                  <c:v>Falsificación</c:v>
                </c:pt>
                <c:pt idx="22">
                  <c:v>Difamación e injuria</c:v>
                </c:pt>
                <c:pt idx="23">
                  <c:v>Complicidad</c:v>
                </c:pt>
                <c:pt idx="24">
                  <c:v>Incendio</c:v>
                </c:pt>
                <c:pt idx="25">
                  <c:v>Robo simple</c:v>
                </c:pt>
                <c:pt idx="26">
                  <c:v>Trabajo realizado y no pagado</c:v>
                </c:pt>
                <c:pt idx="27">
                  <c:v>Tentativa de homicidio</c:v>
                </c:pt>
                <c:pt idx="28">
                  <c:v>Acoso sexual</c:v>
                </c:pt>
                <c:pt idx="29">
                  <c:v>Ley de derechos de autor </c:v>
                </c:pt>
                <c:pt idx="30">
                  <c:v>Contrabando</c:v>
                </c:pt>
                <c:pt idx="31">
                  <c:v>Derechos humanos</c:v>
                </c:pt>
                <c:pt idx="32">
                  <c:v>Ley de medio ambiente </c:v>
                </c:pt>
                <c:pt idx="33">
                  <c:v>Ley de tránsito</c:v>
                </c:pt>
                <c:pt idx="34">
                  <c:v>Ley general de salud</c:v>
                </c:pt>
                <c:pt idx="35">
                  <c:v>Rebelión</c:v>
                </c:pt>
                <c:pt idx="36">
                  <c:v>Secuestro</c:v>
                </c:pt>
                <c:pt idx="37">
                  <c:v>Tentativa de asesinato</c:v>
                </c:pt>
                <c:pt idx="38">
                  <c:v>Código del trabajo</c:v>
                </c:pt>
                <c:pt idx="39">
                  <c:v>Droga delitos y sanciones</c:v>
                </c:pt>
                <c:pt idx="40">
                  <c:v>Droga uso y tráfico</c:v>
                </c:pt>
                <c:pt idx="41">
                  <c:v>Envenenamiento</c:v>
                </c:pt>
                <c:pt idx="42">
                  <c:v>Lavado de activo</c:v>
                </c:pt>
                <c:pt idx="43">
                  <c:v>Ley general de migración</c:v>
                </c:pt>
                <c:pt idx="44">
                  <c:v>Propiedad industrial </c:v>
                </c:pt>
                <c:pt idx="45">
                  <c:v>Seducción</c:v>
                </c:pt>
                <c:pt idx="46">
                  <c:v>Tentativa de estupro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</c:strCache>
            </c:strRef>
          </c:cat>
          <c:val>
            <c:numRef>
              <c:f>'SAN CRISTÓBAL'!$D$13:$D$61</c:f>
              <c:numCache>
                <c:formatCode>#,##0</c:formatCode>
                <c:ptCount val="49"/>
                <c:pt idx="0">
                  <c:v>935</c:v>
                </c:pt>
                <c:pt idx="1">
                  <c:v>454</c:v>
                </c:pt>
                <c:pt idx="2">
                  <c:v>414</c:v>
                </c:pt>
                <c:pt idx="3">
                  <c:v>367</c:v>
                </c:pt>
                <c:pt idx="4">
                  <c:v>272</c:v>
                </c:pt>
                <c:pt idx="5">
                  <c:v>267</c:v>
                </c:pt>
                <c:pt idx="6">
                  <c:v>255</c:v>
                </c:pt>
                <c:pt idx="7">
                  <c:v>235</c:v>
                </c:pt>
                <c:pt idx="8">
                  <c:v>194</c:v>
                </c:pt>
                <c:pt idx="9">
                  <c:v>166</c:v>
                </c:pt>
                <c:pt idx="10">
                  <c:v>132</c:v>
                </c:pt>
                <c:pt idx="11">
                  <c:v>114</c:v>
                </c:pt>
                <c:pt idx="12">
                  <c:v>76</c:v>
                </c:pt>
                <c:pt idx="13">
                  <c:v>62</c:v>
                </c:pt>
                <c:pt idx="14">
                  <c:v>48</c:v>
                </c:pt>
                <c:pt idx="15">
                  <c:v>37</c:v>
                </c:pt>
                <c:pt idx="16">
                  <c:v>23</c:v>
                </c:pt>
                <c:pt idx="17">
                  <c:v>18</c:v>
                </c:pt>
                <c:pt idx="18">
                  <c:v>16</c:v>
                </c:pt>
                <c:pt idx="19">
                  <c:v>14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7508272"/>
        <c:axId val="277508832"/>
      </c:barChart>
      <c:catAx>
        <c:axId val="27750827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508832"/>
        <c:crosses val="autoZero"/>
        <c:auto val="1"/>
        <c:lblAlgn val="ctr"/>
        <c:lblOffset val="100"/>
        <c:noMultiLvlLbl val="0"/>
      </c:catAx>
      <c:valAx>
        <c:axId val="2775088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5082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JOSÉ DE OCOA'!$C$13:$C$62</c:f>
              <c:strCache>
                <c:ptCount val="50"/>
                <c:pt idx="0">
                  <c:v>Robo calificado</c:v>
                </c:pt>
                <c:pt idx="1">
                  <c:v>Asociación de malhechores</c:v>
                </c:pt>
                <c:pt idx="2">
                  <c:v>Violencia intrafamiliar</c:v>
                </c:pt>
                <c:pt idx="3">
                  <c:v>Violencia contra la mujer</c:v>
                </c:pt>
                <c:pt idx="4">
                  <c:v>Golpes y heridas</c:v>
                </c:pt>
                <c:pt idx="5">
                  <c:v>Otros</c:v>
                </c:pt>
                <c:pt idx="6">
                  <c:v>Droga distribución de droga</c:v>
                </c:pt>
                <c:pt idx="7">
                  <c:v>Porte y tenencia de armas</c:v>
                </c:pt>
                <c:pt idx="8">
                  <c:v>Código menor NNA</c:v>
                </c:pt>
                <c:pt idx="9">
                  <c:v>Homicidio</c:v>
                </c:pt>
                <c:pt idx="10">
                  <c:v>Agresión sexual</c:v>
                </c:pt>
                <c:pt idx="11">
                  <c:v>Complicidad</c:v>
                </c:pt>
                <c:pt idx="12">
                  <c:v>Violación sexual</c:v>
                </c:pt>
                <c:pt idx="13">
                  <c:v>Droga sanciones y circunstancias agravantes</c:v>
                </c:pt>
                <c:pt idx="14">
                  <c:v>Amenazas</c:v>
                </c:pt>
                <c:pt idx="15">
                  <c:v>Asesinato</c:v>
                </c:pt>
                <c:pt idx="16">
                  <c:v>Estafa</c:v>
                </c:pt>
                <c:pt idx="17">
                  <c:v>Daños a la cosa ajena</c:v>
                </c:pt>
                <c:pt idx="18">
                  <c:v>Droga simple posesión</c:v>
                </c:pt>
                <c:pt idx="19">
                  <c:v>Incesto</c:v>
                </c:pt>
                <c:pt idx="20">
                  <c:v>Crímenes y delitos de alta tecnología</c:v>
                </c:pt>
                <c:pt idx="21">
                  <c:v>Secuestro</c:v>
                </c:pt>
                <c:pt idx="22">
                  <c:v>Abuso de confianza</c:v>
                </c:pt>
                <c:pt idx="23">
                  <c:v>Acoso sexual</c:v>
                </c:pt>
                <c:pt idx="24">
                  <c:v>Código del trabajo</c:v>
                </c:pt>
                <c:pt idx="25">
                  <c:v>Contrabando</c:v>
                </c:pt>
                <c:pt idx="26">
                  <c:v>Derechos humanos</c:v>
                </c:pt>
                <c:pt idx="27">
                  <c:v>Difamación e injuria</c:v>
                </c:pt>
                <c:pt idx="28">
                  <c:v>Droga delitos y sanciones</c:v>
                </c:pt>
                <c:pt idx="29">
                  <c:v>Droga traficante de droga </c:v>
                </c:pt>
                <c:pt idx="30">
                  <c:v>Droga uso y tráfico</c:v>
                </c:pt>
                <c:pt idx="31">
                  <c:v>Envenenamiento</c:v>
                </c:pt>
                <c:pt idx="32">
                  <c:v>Falsificación</c:v>
                </c:pt>
                <c:pt idx="33">
                  <c:v>Incendio</c:v>
                </c:pt>
                <c:pt idx="34">
                  <c:v>Lavado de activo</c:v>
                </c:pt>
                <c:pt idx="35">
                  <c:v>Ley de derechos de autor </c:v>
                </c:pt>
                <c:pt idx="36">
                  <c:v>Ley de medio ambiente </c:v>
                </c:pt>
                <c:pt idx="37">
                  <c:v>Ley de tránsito</c:v>
                </c:pt>
                <c:pt idx="38">
                  <c:v>Ley general de migración</c:v>
                </c:pt>
                <c:pt idx="39">
                  <c:v>Ley general de salud</c:v>
                </c:pt>
                <c:pt idx="40">
                  <c:v>Propiedad industrial </c:v>
                </c:pt>
                <c:pt idx="41">
                  <c:v>Rebelión</c:v>
                </c:pt>
                <c:pt idx="42">
                  <c:v>Robo simple</c:v>
                </c:pt>
                <c:pt idx="43">
                  <c:v>Seducción</c:v>
                </c:pt>
                <c:pt idx="44">
                  <c:v>Tentativa de asesinato</c:v>
                </c:pt>
                <c:pt idx="45">
                  <c:v>Tentativa de estupro</c:v>
                </c:pt>
                <c:pt idx="46">
                  <c:v>Tentativa de homicidio</c:v>
                </c:pt>
                <c:pt idx="47">
                  <c:v>Tentativa de robo</c:v>
                </c:pt>
                <c:pt idx="48">
                  <c:v>Trabajo realizado y no pagado</c:v>
                </c:pt>
                <c:pt idx="49">
                  <c:v>Tráfico ilícito de migrantes y trata de personas</c:v>
                </c:pt>
              </c:strCache>
            </c:strRef>
          </c:cat>
          <c:val>
            <c:numRef>
              <c:f>'SAN JOSÉ DE OCOA'!$D$13:$D$62</c:f>
              <c:numCache>
                <c:formatCode>#,##0</c:formatCode>
                <c:ptCount val="50"/>
                <c:pt idx="0">
                  <c:v>126</c:v>
                </c:pt>
                <c:pt idx="1">
                  <c:v>49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20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7511632"/>
        <c:axId val="277512192"/>
      </c:barChart>
      <c:catAx>
        <c:axId val="2775116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512192"/>
        <c:crosses val="autoZero"/>
        <c:auto val="1"/>
        <c:lblAlgn val="ctr"/>
        <c:lblOffset val="100"/>
        <c:noMultiLvlLbl val="0"/>
      </c:catAx>
      <c:valAx>
        <c:axId val="2775121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5116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JUAN DE LA MAGUANA'!$C$13:$C$59</c:f>
              <c:strCache>
                <c:ptCount val="47"/>
                <c:pt idx="0">
                  <c:v>Violencia intrafamiliar</c:v>
                </c:pt>
                <c:pt idx="1">
                  <c:v>Violencia contra la mujer</c:v>
                </c:pt>
                <c:pt idx="2">
                  <c:v>Robo calificado</c:v>
                </c:pt>
                <c:pt idx="3">
                  <c:v>Droga traficante de droga </c:v>
                </c:pt>
                <c:pt idx="4">
                  <c:v>Droga distribución de droga</c:v>
                </c:pt>
                <c:pt idx="5">
                  <c:v>Asociación de malhechores</c:v>
                </c:pt>
                <c:pt idx="6">
                  <c:v>Droga sanciones y circunstancias agravantes</c:v>
                </c:pt>
                <c:pt idx="7">
                  <c:v>Agresión sexual</c:v>
                </c:pt>
                <c:pt idx="8">
                  <c:v>Código menor NNA</c:v>
                </c:pt>
                <c:pt idx="9">
                  <c:v>Amenazas</c:v>
                </c:pt>
                <c:pt idx="10">
                  <c:v>Homicidio</c:v>
                </c:pt>
                <c:pt idx="11">
                  <c:v>Golpes y heridas</c:v>
                </c:pt>
                <c:pt idx="12">
                  <c:v>Porte y tenencia de armas</c:v>
                </c:pt>
                <c:pt idx="13">
                  <c:v>Abuso de confianza</c:v>
                </c:pt>
                <c:pt idx="14">
                  <c:v>Estafa</c:v>
                </c:pt>
                <c:pt idx="15">
                  <c:v>Violación sexual</c:v>
                </c:pt>
                <c:pt idx="16">
                  <c:v>Tentativa de homicidio</c:v>
                </c:pt>
                <c:pt idx="17">
                  <c:v>Complicidad</c:v>
                </c:pt>
                <c:pt idx="18">
                  <c:v>Daños a la cosa ajena</c:v>
                </c:pt>
                <c:pt idx="19">
                  <c:v>Droga simple posesión</c:v>
                </c:pt>
                <c:pt idx="20">
                  <c:v>Acoso sexual</c:v>
                </c:pt>
                <c:pt idx="21">
                  <c:v>Trabajo realizado y no pagado</c:v>
                </c:pt>
                <c:pt idx="22">
                  <c:v>Tráfico ilícito de migrantes y trata de personas</c:v>
                </c:pt>
                <c:pt idx="23">
                  <c:v>Crímenes y delitos de alta tecnología</c:v>
                </c:pt>
                <c:pt idx="24">
                  <c:v>Incesto</c:v>
                </c:pt>
                <c:pt idx="25">
                  <c:v>Asesinato</c:v>
                </c:pt>
                <c:pt idx="26">
                  <c:v>Envenenamiento</c:v>
                </c:pt>
                <c:pt idx="27">
                  <c:v>Falsificación</c:v>
                </c:pt>
                <c:pt idx="28">
                  <c:v>Difamación e injuria</c:v>
                </c:pt>
                <c:pt idx="29">
                  <c:v>Droga uso y tráfico</c:v>
                </c:pt>
                <c:pt idx="30">
                  <c:v>Incendio</c:v>
                </c:pt>
                <c:pt idx="31">
                  <c:v>Ley de derechos de autor </c:v>
                </c:pt>
                <c:pt idx="32">
                  <c:v>Lavado de activo</c:v>
                </c:pt>
                <c:pt idx="33">
                  <c:v>Ley de medio ambiente </c:v>
                </c:pt>
                <c:pt idx="34">
                  <c:v>Ley general de salud</c:v>
                </c:pt>
                <c:pt idx="35">
                  <c:v>Robo simple</c:v>
                </c:pt>
                <c:pt idx="36">
                  <c:v>Secuestro</c:v>
                </c:pt>
                <c:pt idx="37">
                  <c:v>Tentativa de robo</c:v>
                </c:pt>
                <c:pt idx="38">
                  <c:v>Código del trabajo</c:v>
                </c:pt>
                <c:pt idx="39">
                  <c:v>Contrabando</c:v>
                </c:pt>
                <c:pt idx="40">
                  <c:v>Derechos humanos</c:v>
                </c:pt>
                <c:pt idx="41">
                  <c:v>Droga delitos y sanciones</c:v>
                </c:pt>
                <c:pt idx="42">
                  <c:v>Ley de tránsito</c:v>
                </c:pt>
                <c:pt idx="43">
                  <c:v>Ley general de migración</c:v>
                </c:pt>
                <c:pt idx="44">
                  <c:v>Propiedad industrial </c:v>
                </c:pt>
                <c:pt idx="45">
                  <c:v>Rebelión</c:v>
                </c:pt>
                <c:pt idx="46">
                  <c:v>Seducción</c:v>
                </c:pt>
              </c:strCache>
            </c:strRef>
          </c:cat>
          <c:val>
            <c:numRef>
              <c:f>'SAN JUAN DE LA MAGUANA'!$D$13:$D$59</c:f>
              <c:numCache>
                <c:formatCode>#,##0</c:formatCode>
                <c:ptCount val="47"/>
                <c:pt idx="0">
                  <c:v>519</c:v>
                </c:pt>
                <c:pt idx="1">
                  <c:v>357</c:v>
                </c:pt>
                <c:pt idx="2">
                  <c:v>272</c:v>
                </c:pt>
                <c:pt idx="3">
                  <c:v>232</c:v>
                </c:pt>
                <c:pt idx="4">
                  <c:v>181</c:v>
                </c:pt>
                <c:pt idx="5">
                  <c:v>106</c:v>
                </c:pt>
                <c:pt idx="6">
                  <c:v>104</c:v>
                </c:pt>
                <c:pt idx="7">
                  <c:v>98</c:v>
                </c:pt>
                <c:pt idx="8">
                  <c:v>85</c:v>
                </c:pt>
                <c:pt idx="9">
                  <c:v>82</c:v>
                </c:pt>
                <c:pt idx="10">
                  <c:v>64</c:v>
                </c:pt>
                <c:pt idx="11">
                  <c:v>60</c:v>
                </c:pt>
                <c:pt idx="12">
                  <c:v>47</c:v>
                </c:pt>
                <c:pt idx="13">
                  <c:v>29</c:v>
                </c:pt>
                <c:pt idx="14">
                  <c:v>21</c:v>
                </c:pt>
                <c:pt idx="15">
                  <c:v>19</c:v>
                </c:pt>
                <c:pt idx="16">
                  <c:v>18</c:v>
                </c:pt>
                <c:pt idx="17">
                  <c:v>16</c:v>
                </c:pt>
                <c:pt idx="18">
                  <c:v>10</c:v>
                </c:pt>
                <c:pt idx="19">
                  <c:v>10</c:v>
                </c:pt>
                <c:pt idx="20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7514992"/>
        <c:axId val="277065296"/>
      </c:barChart>
      <c:catAx>
        <c:axId val="27751499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065296"/>
        <c:crosses val="autoZero"/>
        <c:auto val="1"/>
        <c:lblAlgn val="ctr"/>
        <c:lblOffset val="100"/>
        <c:noMultiLvlLbl val="0"/>
      </c:catAx>
      <c:valAx>
        <c:axId val="2770652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51499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BAHORUCO!$C$13:$C$62</c:f>
              <c:strCache>
                <c:ptCount val="50"/>
                <c:pt idx="0">
                  <c:v>Violencia intrafamiliar</c:v>
                </c:pt>
                <c:pt idx="1">
                  <c:v>Amenazas</c:v>
                </c:pt>
                <c:pt idx="2">
                  <c:v>Violencia contra la mujer</c:v>
                </c:pt>
                <c:pt idx="3">
                  <c:v>Golpes y heridas</c:v>
                </c:pt>
                <c:pt idx="4">
                  <c:v>Robo calificado</c:v>
                </c:pt>
                <c:pt idx="5">
                  <c:v>Droga distribución de droga</c:v>
                </c:pt>
                <c:pt idx="6">
                  <c:v>Código menor NNA</c:v>
                </c:pt>
                <c:pt idx="7">
                  <c:v>Droga simple posesión</c:v>
                </c:pt>
                <c:pt idx="8">
                  <c:v>Droga traficante de droga </c:v>
                </c:pt>
                <c:pt idx="9">
                  <c:v>Porte y tenencia de armas</c:v>
                </c:pt>
                <c:pt idx="10">
                  <c:v>Agresión sexual</c:v>
                </c:pt>
                <c:pt idx="11">
                  <c:v>Daños a la cosa ajena</c:v>
                </c:pt>
                <c:pt idx="12">
                  <c:v>Asociación de malhechores</c:v>
                </c:pt>
                <c:pt idx="13">
                  <c:v>Abuso de confianza</c:v>
                </c:pt>
                <c:pt idx="14">
                  <c:v>Estafa</c:v>
                </c:pt>
                <c:pt idx="15">
                  <c:v>Homicidio</c:v>
                </c:pt>
                <c:pt idx="16">
                  <c:v>Crímenes y delitos de alta tecnología</c:v>
                </c:pt>
                <c:pt idx="17">
                  <c:v>Trabajo realizado y no pagado</c:v>
                </c:pt>
                <c:pt idx="18">
                  <c:v>Acoso sexual</c:v>
                </c:pt>
                <c:pt idx="19">
                  <c:v>Droga sanciones y circunstancias agravantes</c:v>
                </c:pt>
                <c:pt idx="20">
                  <c:v>Incesto</c:v>
                </c:pt>
                <c:pt idx="21">
                  <c:v>Violación sexual</c:v>
                </c:pt>
                <c:pt idx="22">
                  <c:v>Difamación e injuria</c:v>
                </c:pt>
                <c:pt idx="23">
                  <c:v>Secuestro</c:v>
                </c:pt>
                <c:pt idx="24">
                  <c:v>Complicidad</c:v>
                </c:pt>
                <c:pt idx="25">
                  <c:v>Asesinato</c:v>
                </c:pt>
                <c:pt idx="26">
                  <c:v>Contrabando</c:v>
                </c:pt>
                <c:pt idx="27">
                  <c:v>Derechos humanos</c:v>
                </c:pt>
                <c:pt idx="28">
                  <c:v>Envenenamiento</c:v>
                </c:pt>
                <c:pt idx="29">
                  <c:v>Falsificación</c:v>
                </c:pt>
                <c:pt idx="30">
                  <c:v>Robo simple</c:v>
                </c:pt>
                <c:pt idx="31">
                  <c:v>Tentativa de estupro</c:v>
                </c:pt>
                <c:pt idx="32">
                  <c:v>Tentativa de homicidio</c:v>
                </c:pt>
                <c:pt idx="33">
                  <c:v>Tentativa de robo</c:v>
                </c:pt>
                <c:pt idx="34">
                  <c:v>Código del trabajo</c:v>
                </c:pt>
                <c:pt idx="35">
                  <c:v>Droga delitos y sanciones</c:v>
                </c:pt>
                <c:pt idx="36">
                  <c:v>Droga uso y tráfico</c:v>
                </c:pt>
                <c:pt idx="37">
                  <c:v>Incendio</c:v>
                </c:pt>
                <c:pt idx="38">
                  <c:v>Lavado de activo</c:v>
                </c:pt>
                <c:pt idx="39">
                  <c:v>Ley de derechos de autor </c:v>
                </c:pt>
                <c:pt idx="40">
                  <c:v>Ley de medio ambiente </c:v>
                </c:pt>
                <c:pt idx="41">
                  <c:v>Ley de tránsito</c:v>
                </c:pt>
                <c:pt idx="42">
                  <c:v>Ley general de migración</c:v>
                </c:pt>
                <c:pt idx="43">
                  <c:v>Ley general de salud</c:v>
                </c:pt>
                <c:pt idx="44">
                  <c:v>Propiedad industrial </c:v>
                </c:pt>
                <c:pt idx="45">
                  <c:v>Rebelión</c:v>
                </c:pt>
                <c:pt idx="46">
                  <c:v>Seducción</c:v>
                </c:pt>
                <c:pt idx="47">
                  <c:v>Tentativa de asesinato</c:v>
                </c:pt>
                <c:pt idx="48">
                  <c:v>Tráfico ilícito de migrantes y trata de personas</c:v>
                </c:pt>
                <c:pt idx="49">
                  <c:v>Otros</c:v>
                </c:pt>
              </c:strCache>
            </c:strRef>
          </c:cat>
          <c:val>
            <c:numRef>
              <c:f>BAHORUCO!$D$13:$D$62</c:f>
              <c:numCache>
                <c:formatCode>#,##0</c:formatCode>
                <c:ptCount val="50"/>
                <c:pt idx="0">
                  <c:v>693</c:v>
                </c:pt>
                <c:pt idx="1">
                  <c:v>171</c:v>
                </c:pt>
                <c:pt idx="2">
                  <c:v>143</c:v>
                </c:pt>
                <c:pt idx="3">
                  <c:v>106</c:v>
                </c:pt>
                <c:pt idx="4">
                  <c:v>95</c:v>
                </c:pt>
                <c:pt idx="5">
                  <c:v>70</c:v>
                </c:pt>
                <c:pt idx="6">
                  <c:v>62</c:v>
                </c:pt>
                <c:pt idx="7">
                  <c:v>61</c:v>
                </c:pt>
                <c:pt idx="8">
                  <c:v>46</c:v>
                </c:pt>
                <c:pt idx="9">
                  <c:v>38</c:v>
                </c:pt>
                <c:pt idx="10">
                  <c:v>34</c:v>
                </c:pt>
                <c:pt idx="11">
                  <c:v>34</c:v>
                </c:pt>
                <c:pt idx="12">
                  <c:v>26</c:v>
                </c:pt>
                <c:pt idx="13">
                  <c:v>18</c:v>
                </c:pt>
                <c:pt idx="14">
                  <c:v>17</c:v>
                </c:pt>
                <c:pt idx="15">
                  <c:v>11</c:v>
                </c:pt>
                <c:pt idx="16">
                  <c:v>9</c:v>
                </c:pt>
                <c:pt idx="17">
                  <c:v>9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9177296"/>
        <c:axId val="279177856"/>
      </c:barChart>
      <c:catAx>
        <c:axId val="27917729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177856"/>
        <c:crosses val="autoZero"/>
        <c:auto val="1"/>
        <c:lblAlgn val="ctr"/>
        <c:lblOffset val="100"/>
        <c:noMultiLvlLbl val="0"/>
      </c:catAx>
      <c:valAx>
        <c:axId val="2791778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177296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 PEDRO DE MACORÍS'!$C$13:$C$62</c:f>
              <c:strCache>
                <c:ptCount val="50"/>
                <c:pt idx="0">
                  <c:v>Violencia intrafamiliar</c:v>
                </c:pt>
                <c:pt idx="1">
                  <c:v>Droga distribución de droga</c:v>
                </c:pt>
                <c:pt idx="2">
                  <c:v>Droga simple posesión</c:v>
                </c:pt>
                <c:pt idx="3">
                  <c:v>Amenazas</c:v>
                </c:pt>
                <c:pt idx="4">
                  <c:v>Código menor NNA</c:v>
                </c:pt>
                <c:pt idx="5">
                  <c:v>Robo calificado</c:v>
                </c:pt>
                <c:pt idx="6">
                  <c:v>Golpes y heridas</c:v>
                </c:pt>
                <c:pt idx="7">
                  <c:v>Asociación de malhechores</c:v>
                </c:pt>
                <c:pt idx="8">
                  <c:v>Droga traficante de droga </c:v>
                </c:pt>
                <c:pt idx="9">
                  <c:v>Porte y tenencia de armas</c:v>
                </c:pt>
                <c:pt idx="10">
                  <c:v>Crímenes y delitos de alta tecnología</c:v>
                </c:pt>
                <c:pt idx="11">
                  <c:v>Violencia contra la mujer</c:v>
                </c:pt>
                <c:pt idx="12">
                  <c:v>Abuso de confianza</c:v>
                </c:pt>
                <c:pt idx="13">
                  <c:v>Agresión sexual</c:v>
                </c:pt>
                <c:pt idx="14">
                  <c:v>Droga sanciones y circunstancias agravantes</c:v>
                </c:pt>
                <c:pt idx="15">
                  <c:v>Daños a la cosa ajena</c:v>
                </c:pt>
                <c:pt idx="16">
                  <c:v>Homicidio</c:v>
                </c:pt>
                <c:pt idx="17">
                  <c:v>Estafa</c:v>
                </c:pt>
                <c:pt idx="18">
                  <c:v>Acoso sexual</c:v>
                </c:pt>
                <c:pt idx="19">
                  <c:v>Violación sexual</c:v>
                </c:pt>
                <c:pt idx="20">
                  <c:v>Trabajo realizado y no pagado</c:v>
                </c:pt>
                <c:pt idx="21">
                  <c:v>Tentativa de homicidio</c:v>
                </c:pt>
                <c:pt idx="22">
                  <c:v>Asesinato</c:v>
                </c:pt>
                <c:pt idx="23">
                  <c:v>Falsificación</c:v>
                </c:pt>
                <c:pt idx="24">
                  <c:v>Incesto</c:v>
                </c:pt>
                <c:pt idx="25">
                  <c:v>Incendio</c:v>
                </c:pt>
                <c:pt idx="26">
                  <c:v>Difamación e injuria</c:v>
                </c:pt>
                <c:pt idx="27">
                  <c:v>Envenenamiento</c:v>
                </c:pt>
                <c:pt idx="28">
                  <c:v>Robo simple</c:v>
                </c:pt>
                <c:pt idx="29">
                  <c:v>Secuestro</c:v>
                </c:pt>
                <c:pt idx="30">
                  <c:v>Ley de derechos de autor </c:v>
                </c:pt>
                <c:pt idx="31">
                  <c:v>Tentativa de estupro</c:v>
                </c:pt>
                <c:pt idx="32">
                  <c:v>Ley de tránsito</c:v>
                </c:pt>
                <c:pt idx="33">
                  <c:v>Derechos humanos</c:v>
                </c:pt>
                <c:pt idx="34">
                  <c:v>Tentativa de asesinato</c:v>
                </c:pt>
                <c:pt idx="35">
                  <c:v>Código del trabajo</c:v>
                </c:pt>
                <c:pt idx="36">
                  <c:v>Complicidad</c:v>
                </c:pt>
                <c:pt idx="37">
                  <c:v>Contrabando</c:v>
                </c:pt>
                <c:pt idx="38">
                  <c:v>Droga delitos y sanciones</c:v>
                </c:pt>
                <c:pt idx="39">
                  <c:v>Droga uso y tráfico</c:v>
                </c:pt>
                <c:pt idx="40">
                  <c:v>Lavado de activo</c:v>
                </c:pt>
                <c:pt idx="41">
                  <c:v>Ley de medio ambiente </c:v>
                </c:pt>
                <c:pt idx="42">
                  <c:v>Ley general de migración</c:v>
                </c:pt>
                <c:pt idx="43">
                  <c:v>Ley general de salud</c:v>
                </c:pt>
                <c:pt idx="44">
                  <c:v>Propiedad industrial </c:v>
                </c:pt>
                <c:pt idx="45">
                  <c:v>Rebelión</c:v>
                </c:pt>
                <c:pt idx="46">
                  <c:v>Seducción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  <c:pt idx="49">
                  <c:v>Otros</c:v>
                </c:pt>
              </c:strCache>
            </c:strRef>
          </c:cat>
          <c:val>
            <c:numRef>
              <c:f>'SAN PEDRO DE MACORÍS'!$D$13:$D$62</c:f>
              <c:numCache>
                <c:formatCode>#,##0</c:formatCode>
                <c:ptCount val="50"/>
                <c:pt idx="0">
                  <c:v>2365</c:v>
                </c:pt>
                <c:pt idx="1">
                  <c:v>1094</c:v>
                </c:pt>
                <c:pt idx="2">
                  <c:v>930</c:v>
                </c:pt>
                <c:pt idx="3">
                  <c:v>842</c:v>
                </c:pt>
                <c:pt idx="4">
                  <c:v>609</c:v>
                </c:pt>
                <c:pt idx="5">
                  <c:v>580</c:v>
                </c:pt>
                <c:pt idx="6">
                  <c:v>465</c:v>
                </c:pt>
                <c:pt idx="7">
                  <c:v>278</c:v>
                </c:pt>
                <c:pt idx="8">
                  <c:v>255</c:v>
                </c:pt>
                <c:pt idx="9">
                  <c:v>225</c:v>
                </c:pt>
                <c:pt idx="10">
                  <c:v>208</c:v>
                </c:pt>
                <c:pt idx="11">
                  <c:v>192</c:v>
                </c:pt>
                <c:pt idx="12">
                  <c:v>165</c:v>
                </c:pt>
                <c:pt idx="13">
                  <c:v>139</c:v>
                </c:pt>
                <c:pt idx="14">
                  <c:v>107</c:v>
                </c:pt>
                <c:pt idx="15">
                  <c:v>62</c:v>
                </c:pt>
                <c:pt idx="16">
                  <c:v>52</c:v>
                </c:pt>
                <c:pt idx="17">
                  <c:v>38</c:v>
                </c:pt>
                <c:pt idx="18">
                  <c:v>35</c:v>
                </c:pt>
                <c:pt idx="19">
                  <c:v>35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9</c:v>
                </c:pt>
                <c:pt idx="24">
                  <c:v>9</c:v>
                </c:pt>
                <c:pt idx="25">
                  <c:v>7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7068096"/>
        <c:axId val="277068656"/>
      </c:barChart>
      <c:catAx>
        <c:axId val="27706809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068656"/>
        <c:crosses val="autoZero"/>
        <c:auto val="1"/>
        <c:lblAlgn val="ctr"/>
        <c:lblOffset val="100"/>
        <c:noMultiLvlLbl val="0"/>
      </c:catAx>
      <c:valAx>
        <c:axId val="2770686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06809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'SÁNCHEZ RAMÍREZ'!$C$13:$C$62</c:f>
              <c:strCache>
                <c:ptCount val="50"/>
                <c:pt idx="0">
                  <c:v>Robo calificado</c:v>
                </c:pt>
                <c:pt idx="1">
                  <c:v>Droga simple posesión</c:v>
                </c:pt>
                <c:pt idx="2">
                  <c:v>Amenazas</c:v>
                </c:pt>
                <c:pt idx="3">
                  <c:v>Asociación de malhechores</c:v>
                </c:pt>
                <c:pt idx="4">
                  <c:v>Golpes y heridas</c:v>
                </c:pt>
                <c:pt idx="5">
                  <c:v>Abuso de confianza</c:v>
                </c:pt>
                <c:pt idx="6">
                  <c:v>Porte y tenencia de armas</c:v>
                </c:pt>
                <c:pt idx="7">
                  <c:v>Daños a la cosa ajena</c:v>
                </c:pt>
                <c:pt idx="8">
                  <c:v>Estafa</c:v>
                </c:pt>
                <c:pt idx="9">
                  <c:v>Droga distribución de droga</c:v>
                </c:pt>
                <c:pt idx="10">
                  <c:v>Código menor NNA</c:v>
                </c:pt>
                <c:pt idx="11">
                  <c:v>Droga traficante de droga </c:v>
                </c:pt>
                <c:pt idx="12">
                  <c:v>Violencia contra la mujer</c:v>
                </c:pt>
                <c:pt idx="13">
                  <c:v>Tentativa de asesinato</c:v>
                </c:pt>
                <c:pt idx="14">
                  <c:v>Tentativa de homicidio</c:v>
                </c:pt>
                <c:pt idx="15">
                  <c:v>Homicidio</c:v>
                </c:pt>
                <c:pt idx="16">
                  <c:v>Crímenes y delitos de alta tecnología</c:v>
                </c:pt>
                <c:pt idx="17">
                  <c:v>Droga sanciones y circunstancias agravantes</c:v>
                </c:pt>
                <c:pt idx="18">
                  <c:v>Falsificación</c:v>
                </c:pt>
                <c:pt idx="19">
                  <c:v>Ley de medio ambiente </c:v>
                </c:pt>
                <c:pt idx="20">
                  <c:v>Asesinato</c:v>
                </c:pt>
                <c:pt idx="21">
                  <c:v>Complicidad</c:v>
                </c:pt>
                <c:pt idx="22">
                  <c:v>Difamación e injuria</c:v>
                </c:pt>
                <c:pt idx="23">
                  <c:v>Agresión sexual</c:v>
                </c:pt>
                <c:pt idx="24">
                  <c:v>Ley general de migración</c:v>
                </c:pt>
                <c:pt idx="25">
                  <c:v>Robo simple</c:v>
                </c:pt>
                <c:pt idx="26">
                  <c:v>Incendio</c:v>
                </c:pt>
                <c:pt idx="27">
                  <c:v>Secuestro</c:v>
                </c:pt>
                <c:pt idx="28">
                  <c:v>Tentativa de robo</c:v>
                </c:pt>
                <c:pt idx="29">
                  <c:v>Violación sexual</c:v>
                </c:pt>
                <c:pt idx="30">
                  <c:v>Violencia intrafamiliar</c:v>
                </c:pt>
                <c:pt idx="31">
                  <c:v>Ley de derechos de autor </c:v>
                </c:pt>
                <c:pt idx="32">
                  <c:v>Envenenamiento</c:v>
                </c:pt>
                <c:pt idx="33">
                  <c:v>Incesto</c:v>
                </c:pt>
                <c:pt idx="34">
                  <c:v>Ley de tránsito</c:v>
                </c:pt>
                <c:pt idx="35">
                  <c:v>Propiedad industrial </c:v>
                </c:pt>
                <c:pt idx="36">
                  <c:v>Acoso sexual</c:v>
                </c:pt>
                <c:pt idx="37">
                  <c:v>Ley general de salud</c:v>
                </c:pt>
                <c:pt idx="38">
                  <c:v>Tentativa de estupro</c:v>
                </c:pt>
                <c:pt idx="39">
                  <c:v>Trabajo realizado y no pagado</c:v>
                </c:pt>
                <c:pt idx="40">
                  <c:v>Código del trabajo</c:v>
                </c:pt>
                <c:pt idx="41">
                  <c:v>Contrabando</c:v>
                </c:pt>
                <c:pt idx="42">
                  <c:v>Derechos humanos</c:v>
                </c:pt>
                <c:pt idx="43">
                  <c:v>Droga delitos y sanciones</c:v>
                </c:pt>
                <c:pt idx="44">
                  <c:v>Droga uso y tráfico</c:v>
                </c:pt>
                <c:pt idx="45">
                  <c:v>Lavado de activo</c:v>
                </c:pt>
                <c:pt idx="46">
                  <c:v>Rebelión</c:v>
                </c:pt>
                <c:pt idx="47">
                  <c:v>Seducción</c:v>
                </c:pt>
                <c:pt idx="48">
                  <c:v>Tráfico ilícito de migrantes y trata de personas</c:v>
                </c:pt>
                <c:pt idx="49">
                  <c:v>Otros</c:v>
                </c:pt>
              </c:strCache>
            </c:strRef>
          </c:cat>
          <c:val>
            <c:numRef>
              <c:f>'SÁNCHEZ RAMÍREZ'!$D$13:$D$62</c:f>
              <c:numCache>
                <c:formatCode>#,##0</c:formatCode>
                <c:ptCount val="50"/>
                <c:pt idx="0">
                  <c:v>601</c:v>
                </c:pt>
                <c:pt idx="1">
                  <c:v>415</c:v>
                </c:pt>
                <c:pt idx="2">
                  <c:v>339</c:v>
                </c:pt>
                <c:pt idx="3">
                  <c:v>187</c:v>
                </c:pt>
                <c:pt idx="4">
                  <c:v>164</c:v>
                </c:pt>
                <c:pt idx="5">
                  <c:v>72</c:v>
                </c:pt>
                <c:pt idx="6">
                  <c:v>72</c:v>
                </c:pt>
                <c:pt idx="7">
                  <c:v>64</c:v>
                </c:pt>
                <c:pt idx="8">
                  <c:v>64</c:v>
                </c:pt>
                <c:pt idx="9">
                  <c:v>49</c:v>
                </c:pt>
                <c:pt idx="10">
                  <c:v>42</c:v>
                </c:pt>
                <c:pt idx="11">
                  <c:v>39</c:v>
                </c:pt>
                <c:pt idx="12">
                  <c:v>39</c:v>
                </c:pt>
                <c:pt idx="13">
                  <c:v>27</c:v>
                </c:pt>
                <c:pt idx="14">
                  <c:v>27</c:v>
                </c:pt>
                <c:pt idx="15">
                  <c:v>20</c:v>
                </c:pt>
                <c:pt idx="16">
                  <c:v>15</c:v>
                </c:pt>
                <c:pt idx="17">
                  <c:v>14</c:v>
                </c:pt>
                <c:pt idx="18">
                  <c:v>11</c:v>
                </c:pt>
                <c:pt idx="19">
                  <c:v>9</c:v>
                </c:pt>
                <c:pt idx="20">
                  <c:v>8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7071456"/>
        <c:axId val="277072016"/>
      </c:barChart>
      <c:catAx>
        <c:axId val="27707145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072016"/>
        <c:crosses val="autoZero"/>
        <c:auto val="1"/>
        <c:lblAlgn val="ctr"/>
        <c:lblOffset val="100"/>
        <c:noMultiLvlLbl val="0"/>
      </c:catAx>
      <c:valAx>
        <c:axId val="2770720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07145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RODRIGUEZ'!$C$13:$C$62</c:f>
              <c:strCache>
                <c:ptCount val="50"/>
                <c:pt idx="0">
                  <c:v>Violencia contra la mujer</c:v>
                </c:pt>
                <c:pt idx="1">
                  <c:v>Violencia intrafamiliar</c:v>
                </c:pt>
                <c:pt idx="2">
                  <c:v>Robo calificado</c:v>
                </c:pt>
                <c:pt idx="3">
                  <c:v>Golpes y heridas</c:v>
                </c:pt>
                <c:pt idx="4">
                  <c:v>Amenazas</c:v>
                </c:pt>
                <c:pt idx="5">
                  <c:v>Droga simple posesión</c:v>
                </c:pt>
                <c:pt idx="6">
                  <c:v>Droga traficante de droga </c:v>
                </c:pt>
                <c:pt idx="7">
                  <c:v>Droga sanciones y circunstancias agravantes</c:v>
                </c:pt>
                <c:pt idx="8">
                  <c:v>Agresión sexual</c:v>
                </c:pt>
                <c:pt idx="9">
                  <c:v>Droga distribución de droga</c:v>
                </c:pt>
                <c:pt idx="10">
                  <c:v>Código menor NNA</c:v>
                </c:pt>
                <c:pt idx="11">
                  <c:v>Homicidio</c:v>
                </c:pt>
                <c:pt idx="12">
                  <c:v>Asociación de malhechores</c:v>
                </c:pt>
                <c:pt idx="13">
                  <c:v>Porte y tenencia de armas</c:v>
                </c:pt>
                <c:pt idx="14">
                  <c:v>Estafa</c:v>
                </c:pt>
                <c:pt idx="15">
                  <c:v>Falsificación</c:v>
                </c:pt>
                <c:pt idx="16">
                  <c:v>Abuso de confianza</c:v>
                </c:pt>
                <c:pt idx="17">
                  <c:v>Complicidad</c:v>
                </c:pt>
                <c:pt idx="18">
                  <c:v>Violación sexual</c:v>
                </c:pt>
                <c:pt idx="19">
                  <c:v>Crímenes y delitos de alta tecnología</c:v>
                </c:pt>
                <c:pt idx="20">
                  <c:v>Tráfico ilícito de migrantes y trata de personas</c:v>
                </c:pt>
                <c:pt idx="21">
                  <c:v>Difamación e injuria</c:v>
                </c:pt>
                <c:pt idx="22">
                  <c:v>Ley de derechos de autor </c:v>
                </c:pt>
                <c:pt idx="23">
                  <c:v>Ley general de salud</c:v>
                </c:pt>
                <c:pt idx="24">
                  <c:v>Secuestro</c:v>
                </c:pt>
                <c:pt idx="25">
                  <c:v>Acoso sexual</c:v>
                </c:pt>
                <c:pt idx="26">
                  <c:v>Asesinato</c:v>
                </c:pt>
                <c:pt idx="27">
                  <c:v>Código del trabajo</c:v>
                </c:pt>
                <c:pt idx="28">
                  <c:v>Contrabando</c:v>
                </c:pt>
                <c:pt idx="29">
                  <c:v>Daños a la cosa ajena</c:v>
                </c:pt>
                <c:pt idx="30">
                  <c:v>Derechos humanos</c:v>
                </c:pt>
                <c:pt idx="31">
                  <c:v>Droga delitos y sanciones</c:v>
                </c:pt>
                <c:pt idx="32">
                  <c:v>Droga uso y tráfico</c:v>
                </c:pt>
                <c:pt idx="33">
                  <c:v>Envenenamiento</c:v>
                </c:pt>
                <c:pt idx="34">
                  <c:v>Incendio</c:v>
                </c:pt>
                <c:pt idx="35">
                  <c:v>Incesto</c:v>
                </c:pt>
                <c:pt idx="36">
                  <c:v>Lavado de activo</c:v>
                </c:pt>
                <c:pt idx="37">
                  <c:v>Ley de medio ambiente </c:v>
                </c:pt>
                <c:pt idx="38">
                  <c:v>Ley de tránsito</c:v>
                </c:pt>
                <c:pt idx="39">
                  <c:v>Ley general de migración</c:v>
                </c:pt>
                <c:pt idx="40">
                  <c:v>Propiedad industrial </c:v>
                </c:pt>
                <c:pt idx="41">
                  <c:v>Rebelión</c:v>
                </c:pt>
                <c:pt idx="42">
                  <c:v>Robo simple</c:v>
                </c:pt>
                <c:pt idx="43">
                  <c:v>Seducción</c:v>
                </c:pt>
                <c:pt idx="44">
                  <c:v>Tentativa de asesinato</c:v>
                </c:pt>
                <c:pt idx="45">
                  <c:v>Tentativa de estupro</c:v>
                </c:pt>
                <c:pt idx="46">
                  <c:v>Tentativa de homicidio</c:v>
                </c:pt>
                <c:pt idx="47">
                  <c:v>Tentativa de robo</c:v>
                </c:pt>
                <c:pt idx="48">
                  <c:v>Trabajo realizado y no pagado</c:v>
                </c:pt>
                <c:pt idx="49">
                  <c:v>Otros</c:v>
                </c:pt>
              </c:strCache>
            </c:strRef>
          </c:cat>
          <c:val>
            <c:numRef>
              <c:f>'SANTIAGO RODRIGUEZ'!$D$13:$D$62</c:f>
              <c:numCache>
                <c:formatCode>#,##0</c:formatCode>
                <c:ptCount val="50"/>
                <c:pt idx="0">
                  <c:v>88</c:v>
                </c:pt>
                <c:pt idx="1">
                  <c:v>78</c:v>
                </c:pt>
                <c:pt idx="2">
                  <c:v>59</c:v>
                </c:pt>
                <c:pt idx="3">
                  <c:v>43</c:v>
                </c:pt>
                <c:pt idx="4">
                  <c:v>39</c:v>
                </c:pt>
                <c:pt idx="5">
                  <c:v>36</c:v>
                </c:pt>
                <c:pt idx="6">
                  <c:v>34</c:v>
                </c:pt>
                <c:pt idx="7">
                  <c:v>26</c:v>
                </c:pt>
                <c:pt idx="8">
                  <c:v>20</c:v>
                </c:pt>
                <c:pt idx="9">
                  <c:v>20</c:v>
                </c:pt>
                <c:pt idx="10">
                  <c:v>16</c:v>
                </c:pt>
                <c:pt idx="11">
                  <c:v>16</c:v>
                </c:pt>
                <c:pt idx="12">
                  <c:v>13</c:v>
                </c:pt>
                <c:pt idx="13">
                  <c:v>10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7708928"/>
        <c:axId val="277709488"/>
      </c:barChart>
      <c:catAx>
        <c:axId val="27770892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709488"/>
        <c:crosses val="autoZero"/>
        <c:auto val="1"/>
        <c:lblAlgn val="ctr"/>
        <c:lblOffset val="100"/>
        <c:noMultiLvlLbl val="0"/>
      </c:catAx>
      <c:valAx>
        <c:axId val="27770948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70892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'SANTIAGO DE LOS CABALLEROS'!$C$13:$C$62</c:f>
              <c:strCache>
                <c:ptCount val="50"/>
                <c:pt idx="0">
                  <c:v>Violencia intrafamiliar</c:v>
                </c:pt>
                <c:pt idx="1">
                  <c:v>Robo calificado</c:v>
                </c:pt>
                <c:pt idx="2">
                  <c:v>Violencia contra la mujer</c:v>
                </c:pt>
                <c:pt idx="3">
                  <c:v>Golpes y heridas</c:v>
                </c:pt>
                <c:pt idx="4">
                  <c:v>Amenazas</c:v>
                </c:pt>
                <c:pt idx="5">
                  <c:v>Código menor NNA</c:v>
                </c:pt>
                <c:pt idx="6">
                  <c:v>Crímenes y delitos de alta tecnología</c:v>
                </c:pt>
                <c:pt idx="7">
                  <c:v>Abuso de confianza</c:v>
                </c:pt>
                <c:pt idx="8">
                  <c:v>Droga traficante de droga </c:v>
                </c:pt>
                <c:pt idx="9">
                  <c:v>Estafa</c:v>
                </c:pt>
                <c:pt idx="10">
                  <c:v>Porte y tenencia de armas</c:v>
                </c:pt>
                <c:pt idx="11">
                  <c:v>Agresión sexual</c:v>
                </c:pt>
                <c:pt idx="12">
                  <c:v>Droga distribución de droga</c:v>
                </c:pt>
                <c:pt idx="13">
                  <c:v>Droga sanciones y circunstancias agravantes</c:v>
                </c:pt>
                <c:pt idx="14">
                  <c:v>Falsificación</c:v>
                </c:pt>
                <c:pt idx="15">
                  <c:v>Trabajo realizado y no pagado</c:v>
                </c:pt>
                <c:pt idx="16">
                  <c:v>Droga simple posesión</c:v>
                </c:pt>
                <c:pt idx="17">
                  <c:v>Daños a la cosa ajena</c:v>
                </c:pt>
                <c:pt idx="18">
                  <c:v>Violación sexual</c:v>
                </c:pt>
                <c:pt idx="19">
                  <c:v>Homicidio</c:v>
                </c:pt>
                <c:pt idx="20">
                  <c:v>Incesto</c:v>
                </c:pt>
                <c:pt idx="21">
                  <c:v>Asociación de malhechores</c:v>
                </c:pt>
                <c:pt idx="22">
                  <c:v>Tentativa de homicidio</c:v>
                </c:pt>
                <c:pt idx="23">
                  <c:v>Tentativa de robo</c:v>
                </c:pt>
                <c:pt idx="24">
                  <c:v>Incendio</c:v>
                </c:pt>
                <c:pt idx="25">
                  <c:v>Lavado de activo</c:v>
                </c:pt>
                <c:pt idx="26">
                  <c:v>Acoso sexual</c:v>
                </c:pt>
                <c:pt idx="27">
                  <c:v>Propiedad industrial </c:v>
                </c:pt>
                <c:pt idx="28">
                  <c:v>Difamación e injuria</c:v>
                </c:pt>
                <c:pt idx="29">
                  <c:v>Secuestro</c:v>
                </c:pt>
                <c:pt idx="30">
                  <c:v>Robo simple</c:v>
                </c:pt>
                <c:pt idx="31">
                  <c:v>Envenenamiento</c:v>
                </c:pt>
                <c:pt idx="32">
                  <c:v>Tentativa de asesinato</c:v>
                </c:pt>
                <c:pt idx="33">
                  <c:v>Asesinato</c:v>
                </c:pt>
                <c:pt idx="34">
                  <c:v>Ley de derechos de autor </c:v>
                </c:pt>
                <c:pt idx="35">
                  <c:v>Tráfico ilícito de migrantes y trata de personas</c:v>
                </c:pt>
                <c:pt idx="36">
                  <c:v>Derechos humanos</c:v>
                </c:pt>
                <c:pt idx="37">
                  <c:v>Ley de tránsito</c:v>
                </c:pt>
                <c:pt idx="38">
                  <c:v>Complicidad</c:v>
                </c:pt>
                <c:pt idx="39">
                  <c:v>Contrabando</c:v>
                </c:pt>
                <c:pt idx="40">
                  <c:v>Ley de medio ambiente </c:v>
                </c:pt>
                <c:pt idx="41">
                  <c:v>Ley general de migración</c:v>
                </c:pt>
                <c:pt idx="42">
                  <c:v>Ley general de salud</c:v>
                </c:pt>
                <c:pt idx="43">
                  <c:v>Código del trabajo</c:v>
                </c:pt>
                <c:pt idx="44">
                  <c:v>Droga delitos y sanciones</c:v>
                </c:pt>
                <c:pt idx="45">
                  <c:v>Droga uso y tráfico</c:v>
                </c:pt>
                <c:pt idx="46">
                  <c:v>Rebelión</c:v>
                </c:pt>
                <c:pt idx="47">
                  <c:v>Seducción</c:v>
                </c:pt>
                <c:pt idx="48">
                  <c:v>Tentativa de estupro</c:v>
                </c:pt>
                <c:pt idx="49">
                  <c:v>Otros</c:v>
                </c:pt>
              </c:strCache>
            </c:strRef>
          </c:cat>
          <c:val>
            <c:numRef>
              <c:f>'SANTIAGO DE LOS CABALLEROS'!$D$13:$D$62</c:f>
              <c:numCache>
                <c:formatCode>#,##0</c:formatCode>
                <c:ptCount val="50"/>
                <c:pt idx="0">
                  <c:v>15682</c:v>
                </c:pt>
                <c:pt idx="1">
                  <c:v>8959</c:v>
                </c:pt>
                <c:pt idx="2">
                  <c:v>5205</c:v>
                </c:pt>
                <c:pt idx="3">
                  <c:v>2477</c:v>
                </c:pt>
                <c:pt idx="4">
                  <c:v>2134</c:v>
                </c:pt>
                <c:pt idx="5">
                  <c:v>1296</c:v>
                </c:pt>
                <c:pt idx="6">
                  <c:v>1121</c:v>
                </c:pt>
                <c:pt idx="7">
                  <c:v>975</c:v>
                </c:pt>
                <c:pt idx="8">
                  <c:v>832</c:v>
                </c:pt>
                <c:pt idx="9">
                  <c:v>660</c:v>
                </c:pt>
                <c:pt idx="10">
                  <c:v>522</c:v>
                </c:pt>
                <c:pt idx="11">
                  <c:v>454</c:v>
                </c:pt>
                <c:pt idx="12">
                  <c:v>447</c:v>
                </c:pt>
                <c:pt idx="13">
                  <c:v>361</c:v>
                </c:pt>
                <c:pt idx="14">
                  <c:v>280</c:v>
                </c:pt>
                <c:pt idx="15">
                  <c:v>207</c:v>
                </c:pt>
                <c:pt idx="16">
                  <c:v>197</c:v>
                </c:pt>
                <c:pt idx="17">
                  <c:v>188</c:v>
                </c:pt>
                <c:pt idx="18">
                  <c:v>173</c:v>
                </c:pt>
                <c:pt idx="19">
                  <c:v>133</c:v>
                </c:pt>
                <c:pt idx="20">
                  <c:v>117</c:v>
                </c:pt>
                <c:pt idx="21">
                  <c:v>108</c:v>
                </c:pt>
                <c:pt idx="22">
                  <c:v>84</c:v>
                </c:pt>
                <c:pt idx="23">
                  <c:v>70</c:v>
                </c:pt>
                <c:pt idx="24">
                  <c:v>58</c:v>
                </c:pt>
                <c:pt idx="25">
                  <c:v>58</c:v>
                </c:pt>
                <c:pt idx="26">
                  <c:v>49</c:v>
                </c:pt>
                <c:pt idx="27">
                  <c:v>30</c:v>
                </c:pt>
                <c:pt idx="28">
                  <c:v>26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5522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7712288"/>
        <c:axId val="277712848"/>
      </c:barChart>
      <c:catAx>
        <c:axId val="277712288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712848"/>
        <c:crosses val="autoZero"/>
        <c:auto val="1"/>
        <c:lblAlgn val="ctr"/>
        <c:lblOffset val="100"/>
        <c:noMultiLvlLbl val="0"/>
      </c:catAx>
      <c:valAx>
        <c:axId val="2777128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77122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VALVERDE!$C$13:$C$62</c:f>
              <c:strCache>
                <c:ptCount val="50"/>
                <c:pt idx="0">
                  <c:v>Violencia intrafamiliar</c:v>
                </c:pt>
                <c:pt idx="1">
                  <c:v>Robo calificado</c:v>
                </c:pt>
                <c:pt idx="2">
                  <c:v>Violencia contra la mujer</c:v>
                </c:pt>
                <c:pt idx="3">
                  <c:v>Amenazas</c:v>
                </c:pt>
                <c:pt idx="4">
                  <c:v>Droga simple posesión</c:v>
                </c:pt>
                <c:pt idx="5">
                  <c:v>Droga distribución de droga</c:v>
                </c:pt>
                <c:pt idx="6">
                  <c:v>Golpes y heridas</c:v>
                </c:pt>
                <c:pt idx="7">
                  <c:v>Droga traficante de droga </c:v>
                </c:pt>
                <c:pt idx="8">
                  <c:v>Asociación de malhechores</c:v>
                </c:pt>
                <c:pt idx="9">
                  <c:v>Código menor NNA</c:v>
                </c:pt>
                <c:pt idx="10">
                  <c:v>Agresión sexual</c:v>
                </c:pt>
                <c:pt idx="11">
                  <c:v>Porte y tenencia de armas</c:v>
                </c:pt>
                <c:pt idx="12">
                  <c:v>Homicidio</c:v>
                </c:pt>
                <c:pt idx="13">
                  <c:v>Abuso de confianza</c:v>
                </c:pt>
                <c:pt idx="14">
                  <c:v>Crímenes y delitos de alta tecnología</c:v>
                </c:pt>
                <c:pt idx="15">
                  <c:v>Estafa</c:v>
                </c:pt>
                <c:pt idx="16">
                  <c:v>Violación sexual</c:v>
                </c:pt>
                <c:pt idx="17">
                  <c:v>Trabajo realizado y no pagado</c:v>
                </c:pt>
                <c:pt idx="18">
                  <c:v>Falsificación</c:v>
                </c:pt>
                <c:pt idx="19">
                  <c:v>Droga sanciones y circunstancias agravantes</c:v>
                </c:pt>
                <c:pt idx="20">
                  <c:v>Tentativa de homicidio</c:v>
                </c:pt>
                <c:pt idx="21">
                  <c:v>Daños a la cosa ajena</c:v>
                </c:pt>
                <c:pt idx="22">
                  <c:v>Tráfico ilícito de migrantes y trata de personas</c:v>
                </c:pt>
                <c:pt idx="23">
                  <c:v>Acoso sexual</c:v>
                </c:pt>
                <c:pt idx="24">
                  <c:v>Asesinato</c:v>
                </c:pt>
                <c:pt idx="25">
                  <c:v>Contrabando</c:v>
                </c:pt>
                <c:pt idx="26">
                  <c:v>Difamación e injuria</c:v>
                </c:pt>
                <c:pt idx="27">
                  <c:v>Ley de derechos de autor </c:v>
                </c:pt>
                <c:pt idx="28">
                  <c:v>Ley de medio ambiente </c:v>
                </c:pt>
                <c:pt idx="29">
                  <c:v>Robo simple</c:v>
                </c:pt>
                <c:pt idx="30">
                  <c:v>Secuestro</c:v>
                </c:pt>
                <c:pt idx="31">
                  <c:v>Tentativa de estupro</c:v>
                </c:pt>
                <c:pt idx="32">
                  <c:v>Incendio</c:v>
                </c:pt>
                <c:pt idx="33">
                  <c:v>Ley general de salud</c:v>
                </c:pt>
                <c:pt idx="34">
                  <c:v>Código del trabajo</c:v>
                </c:pt>
                <c:pt idx="35">
                  <c:v>Complicidad</c:v>
                </c:pt>
                <c:pt idx="36">
                  <c:v>Derechos humanos</c:v>
                </c:pt>
                <c:pt idx="37">
                  <c:v>Droga delitos y sanciones</c:v>
                </c:pt>
                <c:pt idx="38">
                  <c:v>Droga uso y tráfico</c:v>
                </c:pt>
                <c:pt idx="39">
                  <c:v>Envenenamiento</c:v>
                </c:pt>
                <c:pt idx="40">
                  <c:v>Incesto</c:v>
                </c:pt>
                <c:pt idx="41">
                  <c:v>Lavado de activo</c:v>
                </c:pt>
                <c:pt idx="42">
                  <c:v>Ley de tránsito</c:v>
                </c:pt>
                <c:pt idx="43">
                  <c:v>Ley general de migración</c:v>
                </c:pt>
                <c:pt idx="44">
                  <c:v>Propiedad industrial </c:v>
                </c:pt>
                <c:pt idx="45">
                  <c:v>Rebelión</c:v>
                </c:pt>
                <c:pt idx="46">
                  <c:v>Seducción</c:v>
                </c:pt>
                <c:pt idx="47">
                  <c:v>Tentativa de asesinato</c:v>
                </c:pt>
                <c:pt idx="48">
                  <c:v>Tentativa de robo</c:v>
                </c:pt>
                <c:pt idx="49">
                  <c:v>Otros</c:v>
                </c:pt>
              </c:strCache>
            </c:strRef>
          </c:cat>
          <c:val>
            <c:numRef>
              <c:f>VALVERDE!$D$13:$D$62</c:f>
              <c:numCache>
                <c:formatCode>#,##0</c:formatCode>
                <c:ptCount val="50"/>
                <c:pt idx="0">
                  <c:v>440</c:v>
                </c:pt>
                <c:pt idx="1">
                  <c:v>435</c:v>
                </c:pt>
                <c:pt idx="2">
                  <c:v>402</c:v>
                </c:pt>
                <c:pt idx="3">
                  <c:v>323</c:v>
                </c:pt>
                <c:pt idx="4">
                  <c:v>181</c:v>
                </c:pt>
                <c:pt idx="5">
                  <c:v>132</c:v>
                </c:pt>
                <c:pt idx="6">
                  <c:v>131</c:v>
                </c:pt>
                <c:pt idx="7">
                  <c:v>122</c:v>
                </c:pt>
                <c:pt idx="8">
                  <c:v>121</c:v>
                </c:pt>
                <c:pt idx="9">
                  <c:v>91</c:v>
                </c:pt>
                <c:pt idx="10">
                  <c:v>71</c:v>
                </c:pt>
                <c:pt idx="11">
                  <c:v>69</c:v>
                </c:pt>
                <c:pt idx="12">
                  <c:v>67</c:v>
                </c:pt>
                <c:pt idx="13">
                  <c:v>51</c:v>
                </c:pt>
                <c:pt idx="14">
                  <c:v>50</c:v>
                </c:pt>
                <c:pt idx="15">
                  <c:v>37</c:v>
                </c:pt>
                <c:pt idx="16">
                  <c:v>21</c:v>
                </c:pt>
                <c:pt idx="17">
                  <c:v>18</c:v>
                </c:pt>
                <c:pt idx="18">
                  <c:v>17</c:v>
                </c:pt>
                <c:pt idx="19">
                  <c:v>15</c:v>
                </c:pt>
                <c:pt idx="20">
                  <c:v>14</c:v>
                </c:pt>
                <c:pt idx="21">
                  <c:v>11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1174544"/>
        <c:axId val="281175104"/>
      </c:barChart>
      <c:catAx>
        <c:axId val="28117454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75104"/>
        <c:crosses val="autoZero"/>
        <c:auto val="1"/>
        <c:lblAlgn val="ctr"/>
        <c:lblOffset val="100"/>
        <c:noMultiLvlLbl val="0"/>
      </c:catAx>
      <c:valAx>
        <c:axId val="2811751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7454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'VILLA ALTAGRACIA'!$C$13:$C$60</c:f>
              <c:numCache>
                <c:formatCode>General</c:formatCode>
                <c:ptCount val="48"/>
              </c:numCache>
            </c:numRef>
          </c:cat>
          <c:val>
            <c:numRef>
              <c:f>'VILLA ALTAGRACIA'!$D$13:$D$60</c:f>
              <c:numCache>
                <c:formatCode>#,##0</c:formatCode>
                <c:ptCount val="48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1177904"/>
        <c:axId val="281178464"/>
      </c:barChart>
      <c:catAx>
        <c:axId val="28117790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78464"/>
        <c:crosses val="autoZero"/>
        <c:auto val="1"/>
        <c:lblAlgn val="ctr"/>
        <c:lblOffset val="100"/>
        <c:noMultiLvlLbl val="0"/>
      </c:catAx>
      <c:valAx>
        <c:axId val="2811784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7790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ESTE'!$C$13:$C$62</c:f>
              <c:strCache>
                <c:ptCount val="50"/>
                <c:pt idx="0">
                  <c:v>Amenazas</c:v>
                </c:pt>
                <c:pt idx="1">
                  <c:v>Robo calificado</c:v>
                </c:pt>
                <c:pt idx="2">
                  <c:v>Golpes y heridas</c:v>
                </c:pt>
                <c:pt idx="3">
                  <c:v>Violencia intrafamiliar</c:v>
                </c:pt>
                <c:pt idx="4">
                  <c:v>Abuso de confianza</c:v>
                </c:pt>
                <c:pt idx="5">
                  <c:v>Estafa</c:v>
                </c:pt>
                <c:pt idx="6">
                  <c:v>Daños a la cosa ajena</c:v>
                </c:pt>
                <c:pt idx="7">
                  <c:v>Código menor NNA</c:v>
                </c:pt>
                <c:pt idx="8">
                  <c:v>Violencia contra la mujer</c:v>
                </c:pt>
                <c:pt idx="9">
                  <c:v>Asociación de malhechores</c:v>
                </c:pt>
                <c:pt idx="10">
                  <c:v>Crímenes y delitos de alta tecnología</c:v>
                </c:pt>
                <c:pt idx="11">
                  <c:v>Droga distribución de droga</c:v>
                </c:pt>
                <c:pt idx="12">
                  <c:v>Falsificación</c:v>
                </c:pt>
                <c:pt idx="13">
                  <c:v>Porte y tenencia de armas</c:v>
                </c:pt>
                <c:pt idx="14">
                  <c:v>Trabajo realizado y no pagado</c:v>
                </c:pt>
                <c:pt idx="15">
                  <c:v>Homicidio</c:v>
                </c:pt>
                <c:pt idx="16">
                  <c:v>Tentativa de homicidio</c:v>
                </c:pt>
                <c:pt idx="17">
                  <c:v>Agresión sexual</c:v>
                </c:pt>
                <c:pt idx="18">
                  <c:v>Difamación e injuria</c:v>
                </c:pt>
                <c:pt idx="19">
                  <c:v>Incendio</c:v>
                </c:pt>
                <c:pt idx="20">
                  <c:v>Robo simple</c:v>
                </c:pt>
                <c:pt idx="21">
                  <c:v>Violación sexual</c:v>
                </c:pt>
                <c:pt idx="22">
                  <c:v>Acoso sexual</c:v>
                </c:pt>
                <c:pt idx="23">
                  <c:v>Asesinato</c:v>
                </c:pt>
                <c:pt idx="24">
                  <c:v>Secuestro</c:v>
                </c:pt>
                <c:pt idx="25">
                  <c:v>Tentativa de robo</c:v>
                </c:pt>
                <c:pt idx="26">
                  <c:v>Incesto</c:v>
                </c:pt>
                <c:pt idx="27">
                  <c:v>Droga traficante de droga </c:v>
                </c:pt>
                <c:pt idx="28">
                  <c:v>Tentativa de asesinato</c:v>
                </c:pt>
                <c:pt idx="29">
                  <c:v>Envenenamiento</c:v>
                </c:pt>
                <c:pt idx="30">
                  <c:v>Ley de derechos de autor </c:v>
                </c:pt>
                <c:pt idx="31">
                  <c:v>Complicidad</c:v>
                </c:pt>
                <c:pt idx="32">
                  <c:v>Contrabando</c:v>
                </c:pt>
                <c:pt idx="33">
                  <c:v>Ley general de migración</c:v>
                </c:pt>
                <c:pt idx="34">
                  <c:v>Droga simple posesión</c:v>
                </c:pt>
                <c:pt idx="35">
                  <c:v>Ley de tránsito</c:v>
                </c:pt>
                <c:pt idx="36">
                  <c:v>Derechos humanos</c:v>
                </c:pt>
                <c:pt idx="37">
                  <c:v>Ley general de salud</c:v>
                </c:pt>
                <c:pt idx="38">
                  <c:v>Propiedad industrial </c:v>
                </c:pt>
                <c:pt idx="39">
                  <c:v>Seducción</c:v>
                </c:pt>
                <c:pt idx="40">
                  <c:v>Droga sanciones y circunstancias agravantes</c:v>
                </c:pt>
                <c:pt idx="41">
                  <c:v>Ley de medio ambiente </c:v>
                </c:pt>
                <c:pt idx="42">
                  <c:v>Droga delitos y sanciones</c:v>
                </c:pt>
                <c:pt idx="43">
                  <c:v>Droga uso y tráfico</c:v>
                </c:pt>
                <c:pt idx="44">
                  <c:v>Código del trabajo</c:v>
                </c:pt>
                <c:pt idx="45">
                  <c:v>Lavado de activo</c:v>
                </c:pt>
                <c:pt idx="46">
                  <c:v>Rebelión</c:v>
                </c:pt>
                <c:pt idx="47">
                  <c:v>Tentativa de estupro</c:v>
                </c:pt>
                <c:pt idx="48">
                  <c:v>Tráfico ilícito de migrantes y trata de personas</c:v>
                </c:pt>
                <c:pt idx="49">
                  <c:v>Otros</c:v>
                </c:pt>
              </c:strCache>
            </c:strRef>
          </c:cat>
          <c:val>
            <c:numRef>
              <c:f>'SANTO DOMINGO ESTE'!$D$13:$D$62</c:f>
              <c:numCache>
                <c:formatCode>#,##0</c:formatCode>
                <c:ptCount val="50"/>
                <c:pt idx="0">
                  <c:v>7816</c:v>
                </c:pt>
                <c:pt idx="1">
                  <c:v>6463</c:v>
                </c:pt>
                <c:pt idx="2">
                  <c:v>4229</c:v>
                </c:pt>
                <c:pt idx="3">
                  <c:v>3633</c:v>
                </c:pt>
                <c:pt idx="4">
                  <c:v>2337</c:v>
                </c:pt>
                <c:pt idx="5">
                  <c:v>1699</c:v>
                </c:pt>
                <c:pt idx="6">
                  <c:v>1547</c:v>
                </c:pt>
                <c:pt idx="7">
                  <c:v>1207</c:v>
                </c:pt>
                <c:pt idx="8">
                  <c:v>1151</c:v>
                </c:pt>
                <c:pt idx="9">
                  <c:v>1092</c:v>
                </c:pt>
                <c:pt idx="10">
                  <c:v>989</c:v>
                </c:pt>
                <c:pt idx="11">
                  <c:v>779</c:v>
                </c:pt>
                <c:pt idx="12">
                  <c:v>397</c:v>
                </c:pt>
                <c:pt idx="13">
                  <c:v>339</c:v>
                </c:pt>
                <c:pt idx="14">
                  <c:v>339</c:v>
                </c:pt>
                <c:pt idx="15">
                  <c:v>296</c:v>
                </c:pt>
                <c:pt idx="16">
                  <c:v>280</c:v>
                </c:pt>
                <c:pt idx="17">
                  <c:v>211</c:v>
                </c:pt>
                <c:pt idx="18">
                  <c:v>138</c:v>
                </c:pt>
                <c:pt idx="19">
                  <c:v>97</c:v>
                </c:pt>
                <c:pt idx="20">
                  <c:v>62</c:v>
                </c:pt>
                <c:pt idx="21">
                  <c:v>60</c:v>
                </c:pt>
                <c:pt idx="22">
                  <c:v>49</c:v>
                </c:pt>
                <c:pt idx="23">
                  <c:v>46</c:v>
                </c:pt>
                <c:pt idx="24">
                  <c:v>37</c:v>
                </c:pt>
                <c:pt idx="25">
                  <c:v>36</c:v>
                </c:pt>
                <c:pt idx="26">
                  <c:v>32</c:v>
                </c:pt>
                <c:pt idx="27">
                  <c:v>26</c:v>
                </c:pt>
                <c:pt idx="28">
                  <c:v>21</c:v>
                </c:pt>
                <c:pt idx="29">
                  <c:v>20</c:v>
                </c:pt>
                <c:pt idx="30">
                  <c:v>20</c:v>
                </c:pt>
                <c:pt idx="31">
                  <c:v>19</c:v>
                </c:pt>
                <c:pt idx="32">
                  <c:v>14</c:v>
                </c:pt>
                <c:pt idx="33">
                  <c:v>13</c:v>
                </c:pt>
                <c:pt idx="34">
                  <c:v>11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4646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1181264"/>
        <c:axId val="281181824"/>
      </c:barChart>
      <c:catAx>
        <c:axId val="28118126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81824"/>
        <c:crosses val="autoZero"/>
        <c:auto val="1"/>
        <c:lblAlgn val="ctr"/>
        <c:lblOffset val="100"/>
        <c:noMultiLvlLbl val="0"/>
      </c:catAx>
      <c:valAx>
        <c:axId val="2811818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8126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'SANTO DOMINGO OESTE'!$C$13:$C$60</c:f>
              <c:strCache>
                <c:ptCount val="48"/>
                <c:pt idx="0">
                  <c:v>Droga distribución de droga</c:v>
                </c:pt>
                <c:pt idx="1">
                  <c:v>Robo calificado</c:v>
                </c:pt>
                <c:pt idx="2">
                  <c:v>Asociación de malhechores</c:v>
                </c:pt>
                <c:pt idx="3">
                  <c:v>Golpes y heridas</c:v>
                </c:pt>
                <c:pt idx="4">
                  <c:v>Violencia contra la mujer</c:v>
                </c:pt>
                <c:pt idx="5">
                  <c:v>Código menor NNA</c:v>
                </c:pt>
                <c:pt idx="6">
                  <c:v>Homicidio</c:v>
                </c:pt>
                <c:pt idx="7">
                  <c:v>Amenazas</c:v>
                </c:pt>
                <c:pt idx="8">
                  <c:v>Agresión sexual</c:v>
                </c:pt>
                <c:pt idx="9">
                  <c:v>Crímenes y delitos de alta tecnología</c:v>
                </c:pt>
                <c:pt idx="10">
                  <c:v>Violación sexual</c:v>
                </c:pt>
                <c:pt idx="11">
                  <c:v>Estafa</c:v>
                </c:pt>
                <c:pt idx="12">
                  <c:v>Asesinato</c:v>
                </c:pt>
                <c:pt idx="13">
                  <c:v>Droga delitos y sanciones</c:v>
                </c:pt>
                <c:pt idx="14">
                  <c:v>Robo simple</c:v>
                </c:pt>
                <c:pt idx="15">
                  <c:v>Falsificación</c:v>
                </c:pt>
                <c:pt idx="16">
                  <c:v>Complicidad</c:v>
                </c:pt>
                <c:pt idx="17">
                  <c:v>Droga uso y tráfico</c:v>
                </c:pt>
                <c:pt idx="18">
                  <c:v>Abuso de confianza</c:v>
                </c:pt>
                <c:pt idx="19">
                  <c:v>Envenenamiento</c:v>
                </c:pt>
                <c:pt idx="20">
                  <c:v>Incendio</c:v>
                </c:pt>
                <c:pt idx="21">
                  <c:v>Incesto</c:v>
                </c:pt>
                <c:pt idx="22">
                  <c:v>Tentativa de homicidio</c:v>
                </c:pt>
                <c:pt idx="23">
                  <c:v>Acoso sexual</c:v>
                </c:pt>
                <c:pt idx="24">
                  <c:v>Código del trabajo</c:v>
                </c:pt>
                <c:pt idx="25">
                  <c:v>Contrabando</c:v>
                </c:pt>
                <c:pt idx="26">
                  <c:v>Daños a la cosa ajena</c:v>
                </c:pt>
                <c:pt idx="27">
                  <c:v>Derechos humanos</c:v>
                </c:pt>
                <c:pt idx="28">
                  <c:v>Difamación e injuria</c:v>
                </c:pt>
                <c:pt idx="29">
                  <c:v>Droga sanciones y circunstancias agravantes</c:v>
                </c:pt>
                <c:pt idx="30">
                  <c:v>Droga simple posesión</c:v>
                </c:pt>
                <c:pt idx="31">
                  <c:v>Droga traficante de droga </c:v>
                </c:pt>
                <c:pt idx="32">
                  <c:v>Lavado de activo</c:v>
                </c:pt>
                <c:pt idx="33">
                  <c:v>Ley de derechos de autor </c:v>
                </c:pt>
                <c:pt idx="34">
                  <c:v>Ley de medio ambiente </c:v>
                </c:pt>
                <c:pt idx="35">
                  <c:v>Ley de tránsito</c:v>
                </c:pt>
                <c:pt idx="36">
                  <c:v>Ley general de migración</c:v>
                </c:pt>
                <c:pt idx="37">
                  <c:v>Ley general de salud</c:v>
                </c:pt>
                <c:pt idx="38">
                  <c:v>Porte y tenencia de armas</c:v>
                </c:pt>
                <c:pt idx="39">
                  <c:v>Propiedad industrial </c:v>
                </c:pt>
                <c:pt idx="40">
                  <c:v>Rebelión</c:v>
                </c:pt>
                <c:pt idx="41">
                  <c:v>Secuestro</c:v>
                </c:pt>
                <c:pt idx="42">
                  <c:v>Seducción</c:v>
                </c:pt>
                <c:pt idx="43">
                  <c:v>Tentativa de asesinato</c:v>
                </c:pt>
                <c:pt idx="44">
                  <c:v>Tentativa de estupro</c:v>
                </c:pt>
                <c:pt idx="45">
                  <c:v>Tentativa de robo</c:v>
                </c:pt>
                <c:pt idx="46">
                  <c:v>Trabajo realizado y no pagado</c:v>
                </c:pt>
                <c:pt idx="47">
                  <c:v>Tráfico ilícito de migrantes y trata de personas</c:v>
                </c:pt>
              </c:strCache>
            </c:strRef>
          </c:cat>
          <c:val>
            <c:numRef>
              <c:f>'SANTO DOMINGO OESTE'!$D$13:$D$60</c:f>
              <c:numCache>
                <c:formatCode>#,##0</c:formatCode>
                <c:ptCount val="48"/>
                <c:pt idx="0">
                  <c:v>84</c:v>
                </c:pt>
                <c:pt idx="1">
                  <c:v>74</c:v>
                </c:pt>
                <c:pt idx="2">
                  <c:v>63</c:v>
                </c:pt>
                <c:pt idx="3">
                  <c:v>46</c:v>
                </c:pt>
                <c:pt idx="4">
                  <c:v>46</c:v>
                </c:pt>
                <c:pt idx="5">
                  <c:v>44</c:v>
                </c:pt>
                <c:pt idx="6">
                  <c:v>18</c:v>
                </c:pt>
                <c:pt idx="7">
                  <c:v>13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1184624"/>
        <c:axId val="281185184"/>
      </c:barChart>
      <c:catAx>
        <c:axId val="281184624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85184"/>
        <c:crosses val="autoZero"/>
        <c:auto val="1"/>
        <c:lblAlgn val="ctr"/>
        <c:lblOffset val="100"/>
        <c:noMultiLvlLbl val="0"/>
      </c:catAx>
      <c:valAx>
        <c:axId val="2811851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846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BARAHONA!$C$13:$C$62</c:f>
              <c:strCache>
                <c:ptCount val="50"/>
                <c:pt idx="0">
                  <c:v>Violencia intrafamiliar</c:v>
                </c:pt>
                <c:pt idx="1">
                  <c:v>Amenazas</c:v>
                </c:pt>
                <c:pt idx="2">
                  <c:v>Violencia contra la mujer</c:v>
                </c:pt>
                <c:pt idx="3">
                  <c:v>Robo calificado</c:v>
                </c:pt>
                <c:pt idx="4">
                  <c:v>Código menor NNA</c:v>
                </c:pt>
                <c:pt idx="5">
                  <c:v>Golpes y heridas</c:v>
                </c:pt>
                <c:pt idx="6">
                  <c:v>Porte y tenencia de armas</c:v>
                </c:pt>
                <c:pt idx="7">
                  <c:v>Difamación e injuria</c:v>
                </c:pt>
                <c:pt idx="8">
                  <c:v>Asociación de malhechores</c:v>
                </c:pt>
                <c:pt idx="9">
                  <c:v>Droga distribución de droga</c:v>
                </c:pt>
                <c:pt idx="10">
                  <c:v>Agresión sexual</c:v>
                </c:pt>
                <c:pt idx="11">
                  <c:v>Abuso de confianza</c:v>
                </c:pt>
                <c:pt idx="12">
                  <c:v>Daños a la cosa ajena</c:v>
                </c:pt>
                <c:pt idx="13">
                  <c:v>Estafa</c:v>
                </c:pt>
                <c:pt idx="14">
                  <c:v>Homicidio</c:v>
                </c:pt>
                <c:pt idx="15">
                  <c:v>Trabajo realizado y no pagado</c:v>
                </c:pt>
                <c:pt idx="16">
                  <c:v>Crímenes y delitos de alta tecnología</c:v>
                </c:pt>
                <c:pt idx="17">
                  <c:v>Droga sanciones y circunstancias agravantes</c:v>
                </c:pt>
                <c:pt idx="18">
                  <c:v>Robo simple</c:v>
                </c:pt>
                <c:pt idx="19">
                  <c:v>Violación sexual</c:v>
                </c:pt>
                <c:pt idx="20">
                  <c:v>Acoso sexual</c:v>
                </c:pt>
                <c:pt idx="21">
                  <c:v>Tentativa de homicidio</c:v>
                </c:pt>
                <c:pt idx="22">
                  <c:v>Droga traficante de droga </c:v>
                </c:pt>
                <c:pt idx="23">
                  <c:v>Falsificación</c:v>
                </c:pt>
                <c:pt idx="24">
                  <c:v>Incendio</c:v>
                </c:pt>
                <c:pt idx="25">
                  <c:v>Asesinato</c:v>
                </c:pt>
                <c:pt idx="26">
                  <c:v>Droga simple posesión</c:v>
                </c:pt>
                <c:pt idx="27">
                  <c:v>Secuestro</c:v>
                </c:pt>
                <c:pt idx="28">
                  <c:v>Envenenamiento</c:v>
                </c:pt>
                <c:pt idx="29">
                  <c:v>Complicidad</c:v>
                </c:pt>
                <c:pt idx="30">
                  <c:v>Contrabando</c:v>
                </c:pt>
                <c:pt idx="31">
                  <c:v>Incesto</c:v>
                </c:pt>
                <c:pt idx="32">
                  <c:v>Ley de derechos de autor </c:v>
                </c:pt>
                <c:pt idx="33">
                  <c:v>Ley de medio ambiente </c:v>
                </c:pt>
                <c:pt idx="34">
                  <c:v>Ley general de migración</c:v>
                </c:pt>
                <c:pt idx="35">
                  <c:v>Tentativa de estupro</c:v>
                </c:pt>
                <c:pt idx="36">
                  <c:v>Tentativa de robo</c:v>
                </c:pt>
                <c:pt idx="37">
                  <c:v>Tráfico ilícito de migrantes y trata de personas</c:v>
                </c:pt>
                <c:pt idx="38">
                  <c:v>Código del trabajo</c:v>
                </c:pt>
                <c:pt idx="39">
                  <c:v>Derechos humanos</c:v>
                </c:pt>
                <c:pt idx="40">
                  <c:v>Droga delitos y sanciones</c:v>
                </c:pt>
                <c:pt idx="41">
                  <c:v>Droga uso y tráfico</c:v>
                </c:pt>
                <c:pt idx="42">
                  <c:v>Lavado de activo</c:v>
                </c:pt>
                <c:pt idx="43">
                  <c:v>Ley de tránsito</c:v>
                </c:pt>
                <c:pt idx="44">
                  <c:v>Ley general de salud</c:v>
                </c:pt>
                <c:pt idx="45">
                  <c:v>Propiedad industrial </c:v>
                </c:pt>
                <c:pt idx="46">
                  <c:v>Rebelión</c:v>
                </c:pt>
                <c:pt idx="47">
                  <c:v>Seducción</c:v>
                </c:pt>
                <c:pt idx="48">
                  <c:v>Tentativa de asesinato</c:v>
                </c:pt>
                <c:pt idx="49">
                  <c:v>Otros</c:v>
                </c:pt>
              </c:strCache>
            </c:strRef>
          </c:cat>
          <c:val>
            <c:numRef>
              <c:f>BARAHONA!$D$13:$D$62</c:f>
              <c:numCache>
                <c:formatCode>#,##0</c:formatCode>
                <c:ptCount val="50"/>
                <c:pt idx="0">
                  <c:v>1471</c:v>
                </c:pt>
                <c:pt idx="1">
                  <c:v>1023</c:v>
                </c:pt>
                <c:pt idx="2">
                  <c:v>827</c:v>
                </c:pt>
                <c:pt idx="3">
                  <c:v>813</c:v>
                </c:pt>
                <c:pt idx="4">
                  <c:v>803</c:v>
                </c:pt>
                <c:pt idx="5">
                  <c:v>743</c:v>
                </c:pt>
                <c:pt idx="6">
                  <c:v>246</c:v>
                </c:pt>
                <c:pt idx="7">
                  <c:v>179</c:v>
                </c:pt>
                <c:pt idx="8">
                  <c:v>163</c:v>
                </c:pt>
                <c:pt idx="9">
                  <c:v>152</c:v>
                </c:pt>
                <c:pt idx="10">
                  <c:v>116</c:v>
                </c:pt>
                <c:pt idx="11">
                  <c:v>108</c:v>
                </c:pt>
                <c:pt idx="12">
                  <c:v>107</c:v>
                </c:pt>
                <c:pt idx="13">
                  <c:v>64</c:v>
                </c:pt>
                <c:pt idx="14">
                  <c:v>36</c:v>
                </c:pt>
                <c:pt idx="15">
                  <c:v>36</c:v>
                </c:pt>
                <c:pt idx="16">
                  <c:v>35</c:v>
                </c:pt>
                <c:pt idx="17">
                  <c:v>31</c:v>
                </c:pt>
                <c:pt idx="18">
                  <c:v>24</c:v>
                </c:pt>
                <c:pt idx="19">
                  <c:v>21</c:v>
                </c:pt>
                <c:pt idx="20">
                  <c:v>17</c:v>
                </c:pt>
                <c:pt idx="21">
                  <c:v>17</c:v>
                </c:pt>
                <c:pt idx="22">
                  <c:v>12</c:v>
                </c:pt>
                <c:pt idx="23">
                  <c:v>9</c:v>
                </c:pt>
                <c:pt idx="24">
                  <c:v>6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1663376"/>
        <c:axId val="271663936"/>
      </c:barChart>
      <c:catAx>
        <c:axId val="271663376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663936"/>
        <c:crosses val="autoZero"/>
        <c:auto val="1"/>
        <c:lblAlgn val="ctr"/>
        <c:lblOffset val="100"/>
        <c:noMultiLvlLbl val="0"/>
      </c:catAx>
      <c:valAx>
        <c:axId val="2716639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663376"/>
        <c:crosses val="max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312091620774916"/>
          <c:y val="9.5408476460916471E-3"/>
          <c:w val="0.44201331527711801"/>
          <c:h val="0.959214942244535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CONSTANZA!$C$13:$C$62</c:f>
              <c:strCache>
                <c:ptCount val="50"/>
                <c:pt idx="0">
                  <c:v>Violencia intrafamiliar</c:v>
                </c:pt>
                <c:pt idx="1">
                  <c:v>Robo calificado</c:v>
                </c:pt>
                <c:pt idx="2">
                  <c:v>Violencia contra la mujer</c:v>
                </c:pt>
                <c:pt idx="3">
                  <c:v>Código menor NNA</c:v>
                </c:pt>
                <c:pt idx="4">
                  <c:v>Amenazas</c:v>
                </c:pt>
                <c:pt idx="5">
                  <c:v>Droga distribución de droga</c:v>
                </c:pt>
                <c:pt idx="6">
                  <c:v>Droga simple posesión</c:v>
                </c:pt>
                <c:pt idx="7">
                  <c:v>Golpes y heridas</c:v>
                </c:pt>
                <c:pt idx="8">
                  <c:v>Abuso de confianza</c:v>
                </c:pt>
                <c:pt idx="9">
                  <c:v>Porte y tenencia de armas</c:v>
                </c:pt>
                <c:pt idx="10">
                  <c:v>Asociación de malhechores</c:v>
                </c:pt>
                <c:pt idx="11">
                  <c:v>Crímenes y delitos de alta tecnología</c:v>
                </c:pt>
                <c:pt idx="12">
                  <c:v>Droga traficante de droga </c:v>
                </c:pt>
                <c:pt idx="13">
                  <c:v>Estafa</c:v>
                </c:pt>
                <c:pt idx="14">
                  <c:v>Agresión sexual</c:v>
                </c:pt>
                <c:pt idx="15">
                  <c:v>Daños a la cosa ajena</c:v>
                </c:pt>
                <c:pt idx="16">
                  <c:v>Falsificación</c:v>
                </c:pt>
                <c:pt idx="17">
                  <c:v>Trabajo realizado y no pagado</c:v>
                </c:pt>
                <c:pt idx="18">
                  <c:v>Violación sexual</c:v>
                </c:pt>
                <c:pt idx="19">
                  <c:v>Homicidio</c:v>
                </c:pt>
                <c:pt idx="20">
                  <c:v>Incendio</c:v>
                </c:pt>
                <c:pt idx="21">
                  <c:v>Robo simple</c:v>
                </c:pt>
                <c:pt idx="22">
                  <c:v>Tentativa de homicidio</c:v>
                </c:pt>
                <c:pt idx="23">
                  <c:v>Droga sanciones y circunstancias agravantes</c:v>
                </c:pt>
                <c:pt idx="24">
                  <c:v>Incesto</c:v>
                </c:pt>
                <c:pt idx="25">
                  <c:v>Acoso sexual</c:v>
                </c:pt>
                <c:pt idx="26">
                  <c:v>Difamación e injuria</c:v>
                </c:pt>
                <c:pt idx="27">
                  <c:v>Ley de medio ambiente </c:v>
                </c:pt>
                <c:pt idx="28">
                  <c:v>Ley general de salud</c:v>
                </c:pt>
                <c:pt idx="29">
                  <c:v>Tentativa de robo</c:v>
                </c:pt>
                <c:pt idx="30">
                  <c:v>Contrabando</c:v>
                </c:pt>
                <c:pt idx="31">
                  <c:v>Envenenamiento</c:v>
                </c:pt>
                <c:pt idx="32">
                  <c:v>Tentativa de asesinato</c:v>
                </c:pt>
                <c:pt idx="33">
                  <c:v>Tentativa de estupro</c:v>
                </c:pt>
                <c:pt idx="34">
                  <c:v>Asesinato</c:v>
                </c:pt>
                <c:pt idx="35">
                  <c:v>Código del trabajo</c:v>
                </c:pt>
                <c:pt idx="36">
                  <c:v>Complicidad</c:v>
                </c:pt>
                <c:pt idx="37">
                  <c:v>Derechos humanos</c:v>
                </c:pt>
                <c:pt idx="38">
                  <c:v>Droga delitos y sanciones</c:v>
                </c:pt>
                <c:pt idx="39">
                  <c:v>Droga uso y tráfico</c:v>
                </c:pt>
                <c:pt idx="40">
                  <c:v>Lavado de activo</c:v>
                </c:pt>
                <c:pt idx="41">
                  <c:v>Ley de derechos de autor </c:v>
                </c:pt>
                <c:pt idx="42">
                  <c:v>Ley de tránsito</c:v>
                </c:pt>
                <c:pt idx="43">
                  <c:v>Ley general de migración</c:v>
                </c:pt>
                <c:pt idx="44">
                  <c:v>Propiedad industrial </c:v>
                </c:pt>
                <c:pt idx="45">
                  <c:v>Rebelión</c:v>
                </c:pt>
                <c:pt idx="46">
                  <c:v>Secuestro</c:v>
                </c:pt>
                <c:pt idx="47">
                  <c:v>Seducción</c:v>
                </c:pt>
                <c:pt idx="48">
                  <c:v>Tráfico ilícito de migrantes y trata de personas</c:v>
                </c:pt>
                <c:pt idx="49">
                  <c:v>Otros</c:v>
                </c:pt>
              </c:strCache>
            </c:strRef>
          </c:cat>
          <c:val>
            <c:numRef>
              <c:f>CONSTANZA!$D$13:$D$62</c:f>
              <c:numCache>
                <c:formatCode>#,##0</c:formatCode>
                <c:ptCount val="50"/>
                <c:pt idx="0">
                  <c:v>902</c:v>
                </c:pt>
                <c:pt idx="1">
                  <c:v>677</c:v>
                </c:pt>
                <c:pt idx="2">
                  <c:v>167</c:v>
                </c:pt>
                <c:pt idx="3">
                  <c:v>128</c:v>
                </c:pt>
                <c:pt idx="4">
                  <c:v>81</c:v>
                </c:pt>
                <c:pt idx="5">
                  <c:v>71</c:v>
                </c:pt>
                <c:pt idx="6">
                  <c:v>69</c:v>
                </c:pt>
                <c:pt idx="7">
                  <c:v>68</c:v>
                </c:pt>
                <c:pt idx="8">
                  <c:v>41</c:v>
                </c:pt>
                <c:pt idx="9">
                  <c:v>37</c:v>
                </c:pt>
                <c:pt idx="10">
                  <c:v>34</c:v>
                </c:pt>
                <c:pt idx="11">
                  <c:v>31</c:v>
                </c:pt>
                <c:pt idx="12">
                  <c:v>27</c:v>
                </c:pt>
                <c:pt idx="13">
                  <c:v>26</c:v>
                </c:pt>
                <c:pt idx="14">
                  <c:v>25</c:v>
                </c:pt>
                <c:pt idx="15">
                  <c:v>21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1885232"/>
        <c:axId val="271885792"/>
      </c:barChart>
      <c:catAx>
        <c:axId val="27188523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885792"/>
        <c:crosses val="autoZero"/>
        <c:auto val="1"/>
        <c:lblAlgn val="ctr"/>
        <c:lblOffset val="100"/>
        <c:noMultiLvlLbl val="0"/>
      </c:catAx>
      <c:valAx>
        <c:axId val="2718857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88523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DAJABÓN!$C$13:$C$62</c:f>
              <c:strCache>
                <c:ptCount val="50"/>
                <c:pt idx="0">
                  <c:v>Violencia intrafamiliar</c:v>
                </c:pt>
                <c:pt idx="1">
                  <c:v>Amenazas</c:v>
                </c:pt>
                <c:pt idx="2">
                  <c:v>Robo calificado</c:v>
                </c:pt>
                <c:pt idx="3">
                  <c:v>Código menor NNA</c:v>
                </c:pt>
                <c:pt idx="4">
                  <c:v>Violencia contra la mujer</c:v>
                </c:pt>
                <c:pt idx="5">
                  <c:v>Golpes y heridas</c:v>
                </c:pt>
                <c:pt idx="6">
                  <c:v>Droga distribución de droga</c:v>
                </c:pt>
                <c:pt idx="7">
                  <c:v>Porte y tenencia de armas</c:v>
                </c:pt>
                <c:pt idx="8">
                  <c:v>Abuso de confianza</c:v>
                </c:pt>
                <c:pt idx="9">
                  <c:v>Agresión sexual</c:v>
                </c:pt>
                <c:pt idx="10">
                  <c:v>Crímenes y delitos de alta tecnología</c:v>
                </c:pt>
                <c:pt idx="11">
                  <c:v>Daños a la cosa ajena</c:v>
                </c:pt>
                <c:pt idx="12">
                  <c:v>Estafa</c:v>
                </c:pt>
                <c:pt idx="13">
                  <c:v>Droga traficante de droga </c:v>
                </c:pt>
                <c:pt idx="14">
                  <c:v>Droga simple posesión</c:v>
                </c:pt>
                <c:pt idx="15">
                  <c:v>Violación sexual</c:v>
                </c:pt>
                <c:pt idx="16">
                  <c:v>Tráfico ilícito de migrantes y trata de personas</c:v>
                </c:pt>
                <c:pt idx="17">
                  <c:v>Homicidio</c:v>
                </c:pt>
                <c:pt idx="18">
                  <c:v>Acoso sexual</c:v>
                </c:pt>
                <c:pt idx="19">
                  <c:v>Asociación de malhechores</c:v>
                </c:pt>
                <c:pt idx="20">
                  <c:v>Tentativa de homicidio</c:v>
                </c:pt>
                <c:pt idx="21">
                  <c:v>Contrabando</c:v>
                </c:pt>
                <c:pt idx="22">
                  <c:v>Droga sanciones y circunstancias agravantes</c:v>
                </c:pt>
                <c:pt idx="23">
                  <c:v>Incendio</c:v>
                </c:pt>
                <c:pt idx="24">
                  <c:v>Robo simple</c:v>
                </c:pt>
                <c:pt idx="25">
                  <c:v>Falsificación</c:v>
                </c:pt>
                <c:pt idx="26">
                  <c:v>Trabajo realizado y no pagado</c:v>
                </c:pt>
                <c:pt idx="27">
                  <c:v>Difamación e injuria</c:v>
                </c:pt>
                <c:pt idx="28">
                  <c:v>Tentativa de asesinato</c:v>
                </c:pt>
                <c:pt idx="29">
                  <c:v>Tentativa de estupro</c:v>
                </c:pt>
                <c:pt idx="30">
                  <c:v>Tentativa de robo</c:v>
                </c:pt>
                <c:pt idx="31">
                  <c:v>Asesinato</c:v>
                </c:pt>
                <c:pt idx="32">
                  <c:v>Código del trabajo</c:v>
                </c:pt>
                <c:pt idx="33">
                  <c:v>Complicidad</c:v>
                </c:pt>
                <c:pt idx="34">
                  <c:v>Derechos humanos</c:v>
                </c:pt>
                <c:pt idx="35">
                  <c:v>Droga delitos y sanciones</c:v>
                </c:pt>
                <c:pt idx="36">
                  <c:v>Droga uso y tráfico</c:v>
                </c:pt>
                <c:pt idx="37">
                  <c:v>Envenenamiento</c:v>
                </c:pt>
                <c:pt idx="38">
                  <c:v>Incesto</c:v>
                </c:pt>
                <c:pt idx="39">
                  <c:v>Lavado de activo</c:v>
                </c:pt>
                <c:pt idx="40">
                  <c:v>Ley de derechos de autor </c:v>
                </c:pt>
                <c:pt idx="41">
                  <c:v>Ley de medio ambiente </c:v>
                </c:pt>
                <c:pt idx="42">
                  <c:v>Ley de tránsito</c:v>
                </c:pt>
                <c:pt idx="43">
                  <c:v>Ley general de migración</c:v>
                </c:pt>
                <c:pt idx="44">
                  <c:v>Ley general de salud</c:v>
                </c:pt>
                <c:pt idx="45">
                  <c:v>Propiedad industrial </c:v>
                </c:pt>
                <c:pt idx="46">
                  <c:v>Rebelión</c:v>
                </c:pt>
                <c:pt idx="47">
                  <c:v>Secuestro</c:v>
                </c:pt>
                <c:pt idx="48">
                  <c:v>Seducción</c:v>
                </c:pt>
                <c:pt idx="49">
                  <c:v>Otros</c:v>
                </c:pt>
              </c:strCache>
            </c:strRef>
          </c:cat>
          <c:val>
            <c:numRef>
              <c:f>DAJABÓN!$D$13:$D$62</c:f>
              <c:numCache>
                <c:formatCode>#,##0</c:formatCode>
                <c:ptCount val="50"/>
                <c:pt idx="0">
                  <c:v>421</c:v>
                </c:pt>
                <c:pt idx="1">
                  <c:v>317</c:v>
                </c:pt>
                <c:pt idx="2">
                  <c:v>272</c:v>
                </c:pt>
                <c:pt idx="3">
                  <c:v>160</c:v>
                </c:pt>
                <c:pt idx="4">
                  <c:v>119</c:v>
                </c:pt>
                <c:pt idx="5">
                  <c:v>96</c:v>
                </c:pt>
                <c:pt idx="6">
                  <c:v>49</c:v>
                </c:pt>
                <c:pt idx="7">
                  <c:v>46</c:v>
                </c:pt>
                <c:pt idx="8">
                  <c:v>38</c:v>
                </c:pt>
                <c:pt idx="9">
                  <c:v>31</c:v>
                </c:pt>
                <c:pt idx="10">
                  <c:v>30</c:v>
                </c:pt>
                <c:pt idx="11">
                  <c:v>28</c:v>
                </c:pt>
                <c:pt idx="12">
                  <c:v>28</c:v>
                </c:pt>
                <c:pt idx="13">
                  <c:v>27</c:v>
                </c:pt>
                <c:pt idx="14">
                  <c:v>24</c:v>
                </c:pt>
                <c:pt idx="15">
                  <c:v>20</c:v>
                </c:pt>
                <c:pt idx="16">
                  <c:v>19</c:v>
                </c:pt>
                <c:pt idx="17">
                  <c:v>17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1384960"/>
        <c:axId val="271385520"/>
      </c:barChart>
      <c:catAx>
        <c:axId val="27138496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385520"/>
        <c:crosses val="autoZero"/>
        <c:auto val="1"/>
        <c:lblAlgn val="ctr"/>
        <c:lblOffset val="100"/>
        <c:noMultiLvlLbl val="0"/>
      </c:catAx>
      <c:valAx>
        <c:axId val="2713855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3849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'DISTRITO NACIONAL'!$C$13:$C$62</c:f>
              <c:strCache>
                <c:ptCount val="50"/>
                <c:pt idx="0">
                  <c:v>Droga distribución de droga</c:v>
                </c:pt>
                <c:pt idx="1">
                  <c:v>Golpes y heridas</c:v>
                </c:pt>
                <c:pt idx="2">
                  <c:v>Robo calificado</c:v>
                </c:pt>
                <c:pt idx="3">
                  <c:v>Asociación de malhechores</c:v>
                </c:pt>
                <c:pt idx="4">
                  <c:v>Violencia contra la mujer</c:v>
                </c:pt>
                <c:pt idx="5">
                  <c:v>Robo simple</c:v>
                </c:pt>
                <c:pt idx="6">
                  <c:v>Falsificación</c:v>
                </c:pt>
                <c:pt idx="7">
                  <c:v>Código menor NNA</c:v>
                </c:pt>
                <c:pt idx="8">
                  <c:v>Homicidio</c:v>
                </c:pt>
                <c:pt idx="9">
                  <c:v>Estafa</c:v>
                </c:pt>
                <c:pt idx="10">
                  <c:v>Agresión sexual</c:v>
                </c:pt>
                <c:pt idx="11">
                  <c:v>Tentativa de homicidio</c:v>
                </c:pt>
                <c:pt idx="12">
                  <c:v>Crímenes y delitos de alta tecnología</c:v>
                </c:pt>
                <c:pt idx="13">
                  <c:v>Violación sexual</c:v>
                </c:pt>
                <c:pt idx="14">
                  <c:v>Amenazas</c:v>
                </c:pt>
                <c:pt idx="15">
                  <c:v>Droga delitos y sanciones</c:v>
                </c:pt>
                <c:pt idx="16">
                  <c:v>Asesinato</c:v>
                </c:pt>
                <c:pt idx="17">
                  <c:v>Abuso de confianza</c:v>
                </c:pt>
                <c:pt idx="18">
                  <c:v>Tentativa de robo</c:v>
                </c:pt>
                <c:pt idx="19">
                  <c:v>Complicidad</c:v>
                </c:pt>
                <c:pt idx="20">
                  <c:v>Lavado de activo</c:v>
                </c:pt>
                <c:pt idx="21">
                  <c:v>Seducción</c:v>
                </c:pt>
                <c:pt idx="22">
                  <c:v>Droga uso y tráfico</c:v>
                </c:pt>
                <c:pt idx="23">
                  <c:v>Incesto</c:v>
                </c:pt>
                <c:pt idx="24">
                  <c:v>Código del trabajo</c:v>
                </c:pt>
                <c:pt idx="25">
                  <c:v>Derechos humanos</c:v>
                </c:pt>
                <c:pt idx="26">
                  <c:v>Droga traficante de droga </c:v>
                </c:pt>
                <c:pt idx="27">
                  <c:v>Rebelión</c:v>
                </c:pt>
                <c:pt idx="28">
                  <c:v>Tráfico ilícito de migrantes y trata de personas</c:v>
                </c:pt>
                <c:pt idx="29">
                  <c:v>Acoso sexual</c:v>
                </c:pt>
                <c:pt idx="30">
                  <c:v>Ley general de salud</c:v>
                </c:pt>
                <c:pt idx="31">
                  <c:v>Porte y tenencia de armas</c:v>
                </c:pt>
                <c:pt idx="32">
                  <c:v>Tentativa de asesinato</c:v>
                </c:pt>
                <c:pt idx="33">
                  <c:v>Daños a la cosa ajena</c:v>
                </c:pt>
                <c:pt idx="34">
                  <c:v>Envenenamiento</c:v>
                </c:pt>
                <c:pt idx="35">
                  <c:v>Incendio</c:v>
                </c:pt>
                <c:pt idx="36">
                  <c:v>Ley de medio ambiente </c:v>
                </c:pt>
                <c:pt idx="37">
                  <c:v>Tentativa de estupro</c:v>
                </c:pt>
                <c:pt idx="38">
                  <c:v>Violencia intrafamiliar</c:v>
                </c:pt>
                <c:pt idx="39">
                  <c:v>Contrabando</c:v>
                </c:pt>
                <c:pt idx="40">
                  <c:v>Difamación e injuria</c:v>
                </c:pt>
                <c:pt idx="41">
                  <c:v>Droga sanciones y circunstancias agravantes</c:v>
                </c:pt>
                <c:pt idx="42">
                  <c:v>Droga simple posesión</c:v>
                </c:pt>
                <c:pt idx="43">
                  <c:v>Ley de derechos de autor </c:v>
                </c:pt>
                <c:pt idx="44">
                  <c:v>Ley de tránsito</c:v>
                </c:pt>
                <c:pt idx="45">
                  <c:v>Ley general de migración</c:v>
                </c:pt>
                <c:pt idx="46">
                  <c:v>Propiedad industrial </c:v>
                </c:pt>
                <c:pt idx="47">
                  <c:v>Secuestro</c:v>
                </c:pt>
                <c:pt idx="48">
                  <c:v>Trabajo realizado y no pagado</c:v>
                </c:pt>
                <c:pt idx="49">
                  <c:v>Otros</c:v>
                </c:pt>
              </c:strCache>
            </c:strRef>
          </c:cat>
          <c:val>
            <c:numRef>
              <c:f>'DISTRITO NACIONAL'!$D$13:$D$62</c:f>
              <c:numCache>
                <c:formatCode>#,##0</c:formatCode>
                <c:ptCount val="50"/>
                <c:pt idx="0">
                  <c:v>869</c:v>
                </c:pt>
                <c:pt idx="1">
                  <c:v>435</c:v>
                </c:pt>
                <c:pt idx="2">
                  <c:v>429</c:v>
                </c:pt>
                <c:pt idx="3">
                  <c:v>295</c:v>
                </c:pt>
                <c:pt idx="4">
                  <c:v>279</c:v>
                </c:pt>
                <c:pt idx="5">
                  <c:v>109</c:v>
                </c:pt>
                <c:pt idx="6">
                  <c:v>106</c:v>
                </c:pt>
                <c:pt idx="7">
                  <c:v>101</c:v>
                </c:pt>
                <c:pt idx="8">
                  <c:v>78</c:v>
                </c:pt>
                <c:pt idx="9">
                  <c:v>50</c:v>
                </c:pt>
                <c:pt idx="10">
                  <c:v>40</c:v>
                </c:pt>
                <c:pt idx="11">
                  <c:v>37</c:v>
                </c:pt>
                <c:pt idx="12">
                  <c:v>36</c:v>
                </c:pt>
                <c:pt idx="13">
                  <c:v>33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17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12</c:v>
                </c:pt>
                <c:pt idx="23">
                  <c:v>9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1113152"/>
        <c:axId val="271113712"/>
      </c:barChart>
      <c:catAx>
        <c:axId val="27111315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113712"/>
        <c:crosses val="autoZero"/>
        <c:auto val="1"/>
        <c:lblAlgn val="ctr"/>
        <c:lblOffset val="100"/>
        <c:noMultiLvlLbl val="0"/>
      </c:catAx>
      <c:valAx>
        <c:axId val="27111371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11315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DUARTE!$C$13:$C$62</c:f>
              <c:strCache>
                <c:ptCount val="50"/>
                <c:pt idx="0">
                  <c:v>Violencia contra la mujer</c:v>
                </c:pt>
                <c:pt idx="1">
                  <c:v>Amenazas</c:v>
                </c:pt>
                <c:pt idx="2">
                  <c:v>Violencia intrafamiliar</c:v>
                </c:pt>
                <c:pt idx="3">
                  <c:v>Golpes y heridas</c:v>
                </c:pt>
                <c:pt idx="4">
                  <c:v>Código menor NNA</c:v>
                </c:pt>
                <c:pt idx="5">
                  <c:v>Robo calificado</c:v>
                </c:pt>
                <c:pt idx="6">
                  <c:v>Agresión sexual</c:v>
                </c:pt>
                <c:pt idx="7">
                  <c:v>Abuso de confianza</c:v>
                </c:pt>
                <c:pt idx="8">
                  <c:v>Asociación de malhechores</c:v>
                </c:pt>
                <c:pt idx="9">
                  <c:v>Estafa</c:v>
                </c:pt>
                <c:pt idx="10">
                  <c:v>Violación sexual</c:v>
                </c:pt>
                <c:pt idx="11">
                  <c:v>Porte y tenencia de armas</c:v>
                </c:pt>
                <c:pt idx="12">
                  <c:v>Acoso sexual</c:v>
                </c:pt>
                <c:pt idx="13">
                  <c:v>Tentativa de homicidio</c:v>
                </c:pt>
                <c:pt idx="14">
                  <c:v>Trabajo realizado y no pagado</c:v>
                </c:pt>
                <c:pt idx="15">
                  <c:v>Homicidio</c:v>
                </c:pt>
                <c:pt idx="16">
                  <c:v>Crímenes y delitos de alta tecnología</c:v>
                </c:pt>
                <c:pt idx="17">
                  <c:v>Droga distribución de droga</c:v>
                </c:pt>
                <c:pt idx="18">
                  <c:v>Daños a la cosa ajena</c:v>
                </c:pt>
                <c:pt idx="19">
                  <c:v>Droga traficante de droga </c:v>
                </c:pt>
                <c:pt idx="20">
                  <c:v>Falsificación</c:v>
                </c:pt>
                <c:pt idx="21">
                  <c:v>Incendio</c:v>
                </c:pt>
                <c:pt idx="22">
                  <c:v>Ley de derechos de autor </c:v>
                </c:pt>
                <c:pt idx="23">
                  <c:v>Tentativa de estupro</c:v>
                </c:pt>
                <c:pt idx="24">
                  <c:v>Asesinato</c:v>
                </c:pt>
                <c:pt idx="25">
                  <c:v>Derechos humanos</c:v>
                </c:pt>
                <c:pt idx="26">
                  <c:v>Droga sanciones y circunstancias agravantes</c:v>
                </c:pt>
                <c:pt idx="27">
                  <c:v>Incesto</c:v>
                </c:pt>
                <c:pt idx="28">
                  <c:v>Robo simple</c:v>
                </c:pt>
                <c:pt idx="29">
                  <c:v>Código del trabajo</c:v>
                </c:pt>
                <c:pt idx="30">
                  <c:v>Complicidad</c:v>
                </c:pt>
                <c:pt idx="31">
                  <c:v>Contrabando</c:v>
                </c:pt>
                <c:pt idx="32">
                  <c:v>Difamación e injuria</c:v>
                </c:pt>
                <c:pt idx="33">
                  <c:v>Droga delitos y sanciones</c:v>
                </c:pt>
                <c:pt idx="34">
                  <c:v>Droga simple posesión</c:v>
                </c:pt>
                <c:pt idx="35">
                  <c:v>Droga uso y tráfico</c:v>
                </c:pt>
                <c:pt idx="36">
                  <c:v>Envenenamiento</c:v>
                </c:pt>
                <c:pt idx="37">
                  <c:v>Lavado de activo</c:v>
                </c:pt>
                <c:pt idx="38">
                  <c:v>Ley de medio ambiente </c:v>
                </c:pt>
                <c:pt idx="39">
                  <c:v>Ley de tránsito</c:v>
                </c:pt>
                <c:pt idx="40">
                  <c:v>Ley general de migración</c:v>
                </c:pt>
                <c:pt idx="41">
                  <c:v>Ley general de salud</c:v>
                </c:pt>
                <c:pt idx="42">
                  <c:v>Propiedad industrial </c:v>
                </c:pt>
                <c:pt idx="43">
                  <c:v>Rebelión</c:v>
                </c:pt>
                <c:pt idx="44">
                  <c:v>Secuestro</c:v>
                </c:pt>
                <c:pt idx="45">
                  <c:v>Seducción</c:v>
                </c:pt>
                <c:pt idx="46">
                  <c:v>Tentativa de asesinato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  <c:pt idx="49">
                  <c:v>Otros</c:v>
                </c:pt>
              </c:strCache>
            </c:strRef>
          </c:cat>
          <c:val>
            <c:numRef>
              <c:f>DUARTE!$D$13:$D$62</c:f>
              <c:numCache>
                <c:formatCode>General</c:formatCode>
                <c:ptCount val="50"/>
                <c:pt idx="0">
                  <c:v>691</c:v>
                </c:pt>
                <c:pt idx="1">
                  <c:v>514</c:v>
                </c:pt>
                <c:pt idx="2">
                  <c:v>463</c:v>
                </c:pt>
                <c:pt idx="3">
                  <c:v>232</c:v>
                </c:pt>
                <c:pt idx="4">
                  <c:v>177</c:v>
                </c:pt>
                <c:pt idx="5">
                  <c:v>131</c:v>
                </c:pt>
                <c:pt idx="6">
                  <c:v>93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21</c:v>
                </c:pt>
                <c:pt idx="11">
                  <c:v>14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9</c:v>
                </c:pt>
                <c:pt idx="16">
                  <c:v>7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1116512"/>
        <c:axId val="272894720"/>
      </c:barChart>
      <c:catAx>
        <c:axId val="271116512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2894720"/>
        <c:crosses val="autoZero"/>
        <c:auto val="1"/>
        <c:lblAlgn val="ctr"/>
        <c:lblOffset val="100"/>
        <c:noMultiLvlLbl val="0"/>
      </c:catAx>
      <c:valAx>
        <c:axId val="27289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111651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007449011352161"/>
          <c:y val="1.0969832959361756E-2"/>
          <c:w val="0.45959289146341098"/>
          <c:h val="0.9658955196045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'EL SEIBO'!$C$13:$C$62</c:f>
              <c:strCache>
                <c:ptCount val="50"/>
                <c:pt idx="0">
                  <c:v>Violencia intrafamiliar</c:v>
                </c:pt>
                <c:pt idx="1">
                  <c:v>Violencia contra la mujer</c:v>
                </c:pt>
                <c:pt idx="2">
                  <c:v>Amenazas</c:v>
                </c:pt>
                <c:pt idx="3">
                  <c:v>Agresión sexual</c:v>
                </c:pt>
                <c:pt idx="4">
                  <c:v>Golpes y heridas</c:v>
                </c:pt>
                <c:pt idx="5">
                  <c:v>Código menor NNA</c:v>
                </c:pt>
                <c:pt idx="6">
                  <c:v>Robo calificado</c:v>
                </c:pt>
                <c:pt idx="7">
                  <c:v>Violación sexual</c:v>
                </c:pt>
                <c:pt idx="8">
                  <c:v>Homicidio</c:v>
                </c:pt>
                <c:pt idx="9">
                  <c:v>Abuso de confianza</c:v>
                </c:pt>
                <c:pt idx="10">
                  <c:v>Asociación de malhechores</c:v>
                </c:pt>
                <c:pt idx="11">
                  <c:v>Droga distribución de droga</c:v>
                </c:pt>
                <c:pt idx="12">
                  <c:v>Porte y tenencia de armas</c:v>
                </c:pt>
                <c:pt idx="13">
                  <c:v>Tentativa de homicidio</c:v>
                </c:pt>
                <c:pt idx="14">
                  <c:v>Droga sanciones y circunstancias agravantes</c:v>
                </c:pt>
                <c:pt idx="15">
                  <c:v>Estafa</c:v>
                </c:pt>
                <c:pt idx="16">
                  <c:v>Asesinato</c:v>
                </c:pt>
                <c:pt idx="17">
                  <c:v>Daños a la cosa ajena</c:v>
                </c:pt>
                <c:pt idx="18">
                  <c:v>Droga traficante de droga </c:v>
                </c:pt>
                <c:pt idx="19">
                  <c:v>Trabajo realizado y no pagado</c:v>
                </c:pt>
                <c:pt idx="20">
                  <c:v>Acoso sexual</c:v>
                </c:pt>
                <c:pt idx="21">
                  <c:v>Droga simple posesión</c:v>
                </c:pt>
                <c:pt idx="22">
                  <c:v>Difamación e injuria</c:v>
                </c:pt>
                <c:pt idx="23">
                  <c:v>Incendio</c:v>
                </c:pt>
                <c:pt idx="24">
                  <c:v>Complicidad</c:v>
                </c:pt>
                <c:pt idx="25">
                  <c:v>Crímenes y delitos de alta tecnología</c:v>
                </c:pt>
                <c:pt idx="26">
                  <c:v>Ley de derechos de autor </c:v>
                </c:pt>
                <c:pt idx="27">
                  <c:v>Rebelión</c:v>
                </c:pt>
                <c:pt idx="28">
                  <c:v>Tentativa de estupro</c:v>
                </c:pt>
                <c:pt idx="29">
                  <c:v>Código del trabajo</c:v>
                </c:pt>
                <c:pt idx="30">
                  <c:v>Contrabando</c:v>
                </c:pt>
                <c:pt idx="31">
                  <c:v>Derechos humanos</c:v>
                </c:pt>
                <c:pt idx="32">
                  <c:v>Droga delitos y sanciones</c:v>
                </c:pt>
                <c:pt idx="33">
                  <c:v>Droga uso y tráfico</c:v>
                </c:pt>
                <c:pt idx="34">
                  <c:v>Envenenamiento</c:v>
                </c:pt>
                <c:pt idx="35">
                  <c:v>Falsificación</c:v>
                </c:pt>
                <c:pt idx="36">
                  <c:v>Incesto</c:v>
                </c:pt>
                <c:pt idx="37">
                  <c:v>Lavado de activo</c:v>
                </c:pt>
                <c:pt idx="38">
                  <c:v>Ley de medio ambiente </c:v>
                </c:pt>
                <c:pt idx="39">
                  <c:v>Ley de tránsito</c:v>
                </c:pt>
                <c:pt idx="40">
                  <c:v>Ley general de migración</c:v>
                </c:pt>
                <c:pt idx="41">
                  <c:v>Ley general de salud</c:v>
                </c:pt>
                <c:pt idx="42">
                  <c:v>Propiedad industrial </c:v>
                </c:pt>
                <c:pt idx="43">
                  <c:v>Robo simple</c:v>
                </c:pt>
                <c:pt idx="44">
                  <c:v>Secuestro</c:v>
                </c:pt>
                <c:pt idx="45">
                  <c:v>Seducción</c:v>
                </c:pt>
                <c:pt idx="46">
                  <c:v>Tentativa de asesinato</c:v>
                </c:pt>
                <c:pt idx="47">
                  <c:v>Tentativa de robo</c:v>
                </c:pt>
                <c:pt idx="48">
                  <c:v>Tráfico ilícito de migrantes y trata de personas</c:v>
                </c:pt>
                <c:pt idx="49">
                  <c:v>Otros</c:v>
                </c:pt>
              </c:strCache>
            </c:strRef>
          </c:cat>
          <c:val>
            <c:numRef>
              <c:f>'EL SEIBO'!$D$13:$D$62</c:f>
              <c:numCache>
                <c:formatCode>#,##0</c:formatCode>
                <c:ptCount val="50"/>
                <c:pt idx="0">
                  <c:v>167</c:v>
                </c:pt>
                <c:pt idx="1">
                  <c:v>160</c:v>
                </c:pt>
                <c:pt idx="2">
                  <c:v>57</c:v>
                </c:pt>
                <c:pt idx="3">
                  <c:v>53</c:v>
                </c:pt>
                <c:pt idx="4">
                  <c:v>42</c:v>
                </c:pt>
                <c:pt idx="5">
                  <c:v>32</c:v>
                </c:pt>
                <c:pt idx="6">
                  <c:v>29</c:v>
                </c:pt>
                <c:pt idx="7">
                  <c:v>22</c:v>
                </c:pt>
                <c:pt idx="8">
                  <c:v>19</c:v>
                </c:pt>
                <c:pt idx="9">
                  <c:v>17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72897520"/>
        <c:axId val="272898080"/>
      </c:barChart>
      <c:catAx>
        <c:axId val="272897520"/>
        <c:scaling>
          <c:orientation val="maxMin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2898080"/>
        <c:crosses val="autoZero"/>
        <c:auto val="1"/>
        <c:lblAlgn val="ctr"/>
        <c:lblOffset val="100"/>
        <c:noMultiLvlLbl val="0"/>
      </c:catAx>
      <c:valAx>
        <c:axId val="27289808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28975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884220</xdr:colOff>
      <xdr:row>0</xdr:row>
      <xdr:rowOff>137014</xdr:rowOff>
    </xdr:from>
    <xdr:to>
      <xdr:col>4</xdr:col>
      <xdr:colOff>496032</xdr:colOff>
      <xdr:row>4</xdr:row>
      <xdr:rowOff>22714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5570" y="137014"/>
          <a:ext cx="707187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60877</xdr:colOff>
      <xdr:row>10</xdr:row>
      <xdr:rowOff>180976</xdr:rowOff>
    </xdr:from>
    <xdr:to>
      <xdr:col>10</xdr:col>
      <xdr:colOff>561975</xdr:colOff>
      <xdr:row>61</xdr:row>
      <xdr:rowOff>209550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190500</xdr:rowOff>
    </xdr:from>
    <xdr:to>
      <xdr:col>10</xdr:col>
      <xdr:colOff>552450</xdr:colOff>
      <xdr:row>62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161926</xdr:rowOff>
    </xdr:from>
    <xdr:to>
      <xdr:col>10</xdr:col>
      <xdr:colOff>638176</xdr:colOff>
      <xdr:row>63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438150</xdr:colOff>
      <xdr:row>62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61</xdr:row>
      <xdr:rowOff>228600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619125</xdr:colOff>
      <xdr:row>61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666750</xdr:colOff>
      <xdr:row>62</xdr:row>
      <xdr:rowOff>219075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98977</xdr:colOff>
      <xdr:row>10</xdr:row>
      <xdr:rowOff>180975</xdr:rowOff>
    </xdr:from>
    <xdr:to>
      <xdr:col>10</xdr:col>
      <xdr:colOff>609600</xdr:colOff>
      <xdr:row>62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514350</xdr:colOff>
      <xdr:row>61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60877</xdr:colOff>
      <xdr:row>10</xdr:row>
      <xdr:rowOff>171450</xdr:rowOff>
    </xdr:from>
    <xdr:to>
      <xdr:col>10</xdr:col>
      <xdr:colOff>561975</xdr:colOff>
      <xdr:row>62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884220</xdr:colOff>
      <xdr:row>0</xdr:row>
      <xdr:rowOff>137014</xdr:rowOff>
    </xdr:from>
    <xdr:to>
      <xdr:col>4</xdr:col>
      <xdr:colOff>496032</xdr:colOff>
      <xdr:row>4</xdr:row>
      <xdr:rowOff>22714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5570" y="137014"/>
          <a:ext cx="707187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438150</xdr:colOff>
      <xdr:row>61</xdr:row>
      <xdr:rowOff>200025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209550</xdr:rowOff>
    </xdr:from>
    <xdr:to>
      <xdr:col>10</xdr:col>
      <xdr:colOff>695325</xdr:colOff>
      <xdr:row>54</xdr:row>
      <xdr:rowOff>76199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695325</xdr:colOff>
      <xdr:row>62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165652</xdr:colOff>
      <xdr:row>10</xdr:row>
      <xdr:rowOff>171451</xdr:rowOff>
    </xdr:from>
    <xdr:to>
      <xdr:col>10</xdr:col>
      <xdr:colOff>685800</xdr:colOff>
      <xdr:row>61</xdr:row>
      <xdr:rowOff>238125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590550</xdr:colOff>
      <xdr:row>55</xdr:row>
      <xdr:rowOff>200025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386602</xdr:colOff>
      <xdr:row>0</xdr:row>
      <xdr:rowOff>19050</xdr:rowOff>
    </xdr:from>
    <xdr:to>
      <xdr:col>4</xdr:col>
      <xdr:colOff>728600</xdr:colOff>
      <xdr:row>4</xdr:row>
      <xdr:rowOff>75079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9377" y="1905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190500</xdr:rowOff>
    </xdr:from>
    <xdr:to>
      <xdr:col>10</xdr:col>
      <xdr:colOff>238125</xdr:colOff>
      <xdr:row>61</xdr:row>
      <xdr:rowOff>209549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504825</xdr:colOff>
      <xdr:row>54</xdr:row>
      <xdr:rowOff>190499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533400</xdr:colOff>
      <xdr:row>49</xdr:row>
      <xdr:rowOff>171449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49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434227</xdr:colOff>
      <xdr:row>0</xdr:row>
      <xdr:rowOff>0</xdr:rowOff>
    </xdr:from>
    <xdr:to>
      <xdr:col>4</xdr:col>
      <xdr:colOff>776225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8902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45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24275" y="0"/>
          <a:ext cx="1023875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70403</xdr:colOff>
      <xdr:row>10</xdr:row>
      <xdr:rowOff>160245</xdr:rowOff>
    </xdr:from>
    <xdr:to>
      <xdr:col>10</xdr:col>
      <xdr:colOff>676276</xdr:colOff>
      <xdr:row>60</xdr:row>
      <xdr:rowOff>219075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742950</xdr:colOff>
      <xdr:row>0</xdr:row>
      <xdr:rowOff>0</xdr:rowOff>
    </xdr:from>
    <xdr:to>
      <xdr:col>5</xdr:col>
      <xdr:colOff>119000</xdr:colOff>
      <xdr:row>4</xdr:row>
      <xdr:rowOff>56029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95725" y="0"/>
          <a:ext cx="1023875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526676</xdr:colOff>
      <xdr:row>62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190501</xdr:colOff>
      <xdr:row>11</xdr:row>
      <xdr:rowOff>0</xdr:rowOff>
    </xdr:from>
    <xdr:to>
      <xdr:col>10</xdr:col>
      <xdr:colOff>515472</xdr:colOff>
      <xdr:row>53</xdr:row>
      <xdr:rowOff>201705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62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60877</xdr:colOff>
      <xdr:row>10</xdr:row>
      <xdr:rowOff>190500</xdr:rowOff>
    </xdr:from>
    <xdr:to>
      <xdr:col>10</xdr:col>
      <xdr:colOff>555251</xdr:colOff>
      <xdr:row>62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526676</xdr:colOff>
      <xdr:row>61</xdr:row>
      <xdr:rowOff>247649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526676</xdr:colOff>
      <xdr:row>62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526676</xdr:colOff>
      <xdr:row>60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526676</xdr:colOff>
      <xdr:row>61</xdr:row>
      <xdr:rowOff>190499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526676</xdr:colOff>
      <xdr:row>62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247650</xdr:colOff>
      <xdr:row>61</xdr:row>
      <xdr:rowOff>209550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37539</xdr:colOff>
      <xdr:row>0</xdr:row>
      <xdr:rowOff>113960</xdr:rowOff>
    </xdr:from>
    <xdr:to>
      <xdr:col>4</xdr:col>
      <xdr:colOff>1062697</xdr:colOff>
      <xdr:row>4</xdr:row>
      <xdr:rowOff>55982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3264" y="113960"/>
          <a:ext cx="102515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1630699</xdr:colOff>
      <xdr:row>0</xdr:row>
      <xdr:rowOff>116444</xdr:rowOff>
    </xdr:from>
    <xdr:to>
      <xdr:col>2</xdr:col>
      <xdr:colOff>2693957</xdr:colOff>
      <xdr:row>4</xdr:row>
      <xdr:rowOff>58466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9525" y="116444"/>
          <a:ext cx="106325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371742</xdr:colOff>
      <xdr:row>0</xdr:row>
      <xdr:rowOff>124727</xdr:rowOff>
    </xdr:from>
    <xdr:to>
      <xdr:col>5</xdr:col>
      <xdr:colOff>292000</xdr:colOff>
      <xdr:row>4</xdr:row>
      <xdr:rowOff>66749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1242" y="124727"/>
          <a:ext cx="988715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729137</xdr:colOff>
      <xdr:row>0</xdr:row>
      <xdr:rowOff>116445</xdr:rowOff>
    </xdr:from>
    <xdr:to>
      <xdr:col>4</xdr:col>
      <xdr:colOff>591417</xdr:colOff>
      <xdr:row>4</xdr:row>
      <xdr:rowOff>58467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6212" y="116445"/>
          <a:ext cx="986230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404800</xdr:colOff>
      <xdr:row>0</xdr:row>
      <xdr:rowOff>124727</xdr:rowOff>
    </xdr:from>
    <xdr:to>
      <xdr:col>5</xdr:col>
      <xdr:colOff>325058</xdr:colOff>
      <xdr:row>4</xdr:row>
      <xdr:rowOff>66749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0500" y="124727"/>
          <a:ext cx="70130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1764049</xdr:colOff>
      <xdr:row>0</xdr:row>
      <xdr:rowOff>116444</xdr:rowOff>
    </xdr:from>
    <xdr:to>
      <xdr:col>2</xdr:col>
      <xdr:colOff>2714625</xdr:colOff>
      <xdr:row>4</xdr:row>
      <xdr:rowOff>58466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249" y="116444"/>
          <a:ext cx="950576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401558</xdr:colOff>
      <xdr:row>0</xdr:row>
      <xdr:rowOff>114300</xdr:rowOff>
    </xdr:from>
    <xdr:to>
      <xdr:col>4</xdr:col>
      <xdr:colOff>117650</xdr:colOff>
      <xdr:row>4</xdr:row>
      <xdr:rowOff>56322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2008" y="114300"/>
          <a:ext cx="697167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529112</xdr:colOff>
      <xdr:row>0</xdr:row>
      <xdr:rowOff>116445</xdr:rowOff>
    </xdr:from>
    <xdr:to>
      <xdr:col>4</xdr:col>
      <xdr:colOff>391392</xdr:colOff>
      <xdr:row>4</xdr:row>
      <xdr:rowOff>58467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6687" y="116445"/>
          <a:ext cx="986230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5652</xdr:colOff>
      <xdr:row>0</xdr:row>
      <xdr:rowOff>43971</xdr:rowOff>
    </xdr:from>
    <xdr:to>
      <xdr:col>4</xdr:col>
      <xdr:colOff>645254</xdr:colOff>
      <xdr:row>3</xdr:row>
      <xdr:rowOff>176493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10902" y="43971"/>
          <a:ext cx="639602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371742</xdr:colOff>
      <xdr:row>0</xdr:row>
      <xdr:rowOff>124727</xdr:rowOff>
    </xdr:from>
    <xdr:to>
      <xdr:col>5</xdr:col>
      <xdr:colOff>292000</xdr:colOff>
      <xdr:row>4</xdr:row>
      <xdr:rowOff>66749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442" y="124727"/>
          <a:ext cx="70130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190500</xdr:rowOff>
    </xdr:from>
    <xdr:to>
      <xdr:col>10</xdr:col>
      <xdr:colOff>485776</xdr:colOff>
      <xdr:row>61</xdr:row>
      <xdr:rowOff>228599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2173208</xdr:colOff>
      <xdr:row>0</xdr:row>
      <xdr:rowOff>86139</xdr:rowOff>
    </xdr:from>
    <xdr:to>
      <xdr:col>3</xdr:col>
      <xdr:colOff>470075</xdr:colOff>
      <xdr:row>4</xdr:row>
      <xdr:rowOff>28161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5308" y="86139"/>
          <a:ext cx="697167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190500</xdr:rowOff>
    </xdr:from>
    <xdr:to>
      <xdr:col>10</xdr:col>
      <xdr:colOff>514350</xdr:colOff>
      <xdr:row>61</xdr:row>
      <xdr:rowOff>171449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190500</xdr:rowOff>
    </xdr:from>
    <xdr:to>
      <xdr:col>10</xdr:col>
      <xdr:colOff>504826</xdr:colOff>
      <xdr:row>62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32303</xdr:colOff>
      <xdr:row>10</xdr:row>
      <xdr:rowOff>190501</xdr:rowOff>
    </xdr:from>
    <xdr:to>
      <xdr:col>10</xdr:col>
      <xdr:colOff>466726</xdr:colOff>
      <xdr:row>61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223775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76700" y="0"/>
          <a:ext cx="947675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32302</xdr:colOff>
      <xdr:row>10</xdr:row>
      <xdr:rowOff>190501</xdr:rowOff>
    </xdr:from>
    <xdr:to>
      <xdr:col>10</xdr:col>
      <xdr:colOff>298174</xdr:colOff>
      <xdr:row>60</xdr:row>
      <xdr:rowOff>238125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481852</xdr:colOff>
      <xdr:row>0</xdr:row>
      <xdr:rowOff>0</xdr:rowOff>
    </xdr:from>
    <xdr:to>
      <xdr:col>4</xdr:col>
      <xdr:colOff>823850</xdr:colOff>
      <xdr:row>4</xdr:row>
      <xdr:rowOff>56029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4627" y="0"/>
          <a:ext cx="1113523" cy="818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C15"/>
  <sheetViews>
    <sheetView workbookViewId="0">
      <selection activeCell="C11" sqref="C11"/>
    </sheetView>
  </sheetViews>
  <sheetFormatPr baseColWidth="10" defaultRowHeight="15" x14ac:dyDescent="0.25"/>
  <cols>
    <col min="1" max="1" width="4.28515625" customWidth="1"/>
    <col min="3" max="3" width="72.85546875" bestFit="1" customWidth="1"/>
  </cols>
  <sheetData>
    <row r="3" spans="2:3" x14ac:dyDescent="0.25">
      <c r="B3" s="6" t="s">
        <v>25</v>
      </c>
      <c r="C3" t="s">
        <v>0</v>
      </c>
    </row>
    <row r="4" spans="2:3" x14ac:dyDescent="0.25">
      <c r="B4" s="6" t="s">
        <v>26</v>
      </c>
      <c r="C4" t="s">
        <v>40</v>
      </c>
    </row>
    <row r="5" spans="2:3" x14ac:dyDescent="0.25">
      <c r="B5" s="6" t="s">
        <v>27</v>
      </c>
      <c r="C5" t="s">
        <v>53</v>
      </c>
    </row>
    <row r="6" spans="2:3" x14ac:dyDescent="0.25">
      <c r="B6" s="6" t="s">
        <v>28</v>
      </c>
      <c r="C6" s="8" t="s">
        <v>122</v>
      </c>
    </row>
    <row r="7" spans="2:3" x14ac:dyDescent="0.25">
      <c r="B7" s="6" t="s">
        <v>28</v>
      </c>
      <c r="C7" s="8" t="s">
        <v>121</v>
      </c>
    </row>
    <row r="8" spans="2:3" x14ac:dyDescent="0.25">
      <c r="B8" s="6" t="s">
        <v>29</v>
      </c>
      <c r="C8" t="s">
        <v>175</v>
      </c>
    </row>
    <row r="11" spans="2:3" x14ac:dyDescent="0.25">
      <c r="B11" s="6" t="s">
        <v>4</v>
      </c>
    </row>
    <row r="12" spans="2:3" x14ac:dyDescent="0.25">
      <c r="B12" s="6" t="s">
        <v>30</v>
      </c>
      <c r="C12" t="s">
        <v>37</v>
      </c>
    </row>
    <row r="13" spans="2:3" x14ac:dyDescent="0.25">
      <c r="B13" s="6" t="s">
        <v>31</v>
      </c>
      <c r="C13" t="s">
        <v>38</v>
      </c>
    </row>
    <row r="14" spans="2:3" x14ac:dyDescent="0.25">
      <c r="B14" s="6" t="s">
        <v>32</v>
      </c>
      <c r="C14" t="s">
        <v>3</v>
      </c>
    </row>
    <row r="15" spans="2:3" x14ac:dyDescent="0.25">
      <c r="B15" s="6" t="s">
        <v>33</v>
      </c>
      <c r="C15" t="s">
        <v>34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2" workbookViewId="0">
      <selection activeCell="G66" sqref="G6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127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421</v>
      </c>
      <c r="E13" s="12">
        <f t="shared" ref="E13:E44" si="0">D13/$D$63</f>
        <v>0.20387409200968523</v>
      </c>
    </row>
    <row r="14" spans="1:11" ht="20.100000000000001" customHeight="1" x14ac:dyDescent="0.3">
      <c r="A14" s="8"/>
      <c r="B14" s="9">
        <v>2</v>
      </c>
      <c r="C14" s="10" t="s">
        <v>69</v>
      </c>
      <c r="D14" s="11">
        <v>317</v>
      </c>
      <c r="E14" s="12">
        <f t="shared" si="0"/>
        <v>0.15351089588377723</v>
      </c>
    </row>
    <row r="15" spans="1:11" ht="20.100000000000001" customHeight="1" x14ac:dyDescent="0.3">
      <c r="A15" s="8"/>
      <c r="B15" s="9">
        <v>3</v>
      </c>
      <c r="C15" s="10" t="s">
        <v>103</v>
      </c>
      <c r="D15" s="11">
        <v>272</v>
      </c>
      <c r="E15" s="12">
        <f t="shared" si="0"/>
        <v>0.13171912832929783</v>
      </c>
    </row>
    <row r="16" spans="1:11" ht="20.100000000000001" customHeight="1" x14ac:dyDescent="0.3">
      <c r="A16" s="8"/>
      <c r="B16" s="9">
        <v>4</v>
      </c>
      <c r="C16" s="10" t="s">
        <v>73</v>
      </c>
      <c r="D16" s="11">
        <v>160</v>
      </c>
      <c r="E16" s="12">
        <f t="shared" si="0"/>
        <v>7.7481840193704604E-2</v>
      </c>
    </row>
    <row r="17" spans="1:5" ht="20.100000000000001" customHeight="1" x14ac:dyDescent="0.3">
      <c r="A17" s="8"/>
      <c r="B17" s="9">
        <v>5</v>
      </c>
      <c r="C17" s="10" t="s">
        <v>114</v>
      </c>
      <c r="D17" s="11">
        <v>119</v>
      </c>
      <c r="E17" s="12">
        <f t="shared" si="0"/>
        <v>5.7627118644067797E-2</v>
      </c>
    </row>
    <row r="18" spans="1:5" ht="20.100000000000001" customHeight="1" x14ac:dyDescent="0.3">
      <c r="A18" s="8"/>
      <c r="B18" s="9">
        <v>6</v>
      </c>
      <c r="C18" s="10" t="s">
        <v>89</v>
      </c>
      <c r="D18" s="11">
        <v>96</v>
      </c>
      <c r="E18" s="12">
        <f t="shared" si="0"/>
        <v>4.6489104116222757E-2</v>
      </c>
    </row>
    <row r="19" spans="1:5" ht="20.100000000000001" customHeight="1" x14ac:dyDescent="0.3">
      <c r="A19" s="8"/>
      <c r="B19" s="9">
        <v>7</v>
      </c>
      <c r="C19" s="10" t="s">
        <v>81</v>
      </c>
      <c r="D19" s="11">
        <v>49</v>
      </c>
      <c r="E19" s="12">
        <f t="shared" si="0"/>
        <v>2.3728813559322035E-2</v>
      </c>
    </row>
    <row r="20" spans="1:5" ht="20.100000000000001" customHeight="1" x14ac:dyDescent="0.3">
      <c r="A20" s="8"/>
      <c r="B20" s="9">
        <v>8</v>
      </c>
      <c r="C20" s="10" t="s">
        <v>100</v>
      </c>
      <c r="D20" s="11">
        <v>46</v>
      </c>
      <c r="E20" s="12">
        <f t="shared" si="0"/>
        <v>2.2276029055690073E-2</v>
      </c>
    </row>
    <row r="21" spans="1:5" ht="20.100000000000001" customHeight="1" x14ac:dyDescent="0.3">
      <c r="A21" s="8"/>
      <c r="B21" s="9">
        <v>9</v>
      </c>
      <c r="C21" s="10" t="s">
        <v>66</v>
      </c>
      <c r="D21" s="11">
        <v>38</v>
      </c>
      <c r="E21" s="12">
        <f t="shared" si="0"/>
        <v>1.8401937046004842E-2</v>
      </c>
    </row>
    <row r="22" spans="1:5" ht="20.100000000000001" customHeight="1" x14ac:dyDescent="0.3">
      <c r="A22" s="8"/>
      <c r="B22" s="9">
        <v>10</v>
      </c>
      <c r="C22" s="10" t="s">
        <v>68</v>
      </c>
      <c r="D22" s="11">
        <v>31</v>
      </c>
      <c r="E22" s="12">
        <f t="shared" si="0"/>
        <v>1.5012106537530266E-2</v>
      </c>
    </row>
    <row r="23" spans="1:5" ht="20.100000000000001" customHeight="1" x14ac:dyDescent="0.3">
      <c r="A23" s="8"/>
      <c r="B23" s="9">
        <v>11</v>
      </c>
      <c r="C23" s="10" t="s">
        <v>76</v>
      </c>
      <c r="D23" s="11">
        <v>30</v>
      </c>
      <c r="E23" s="12">
        <f t="shared" si="0"/>
        <v>1.4527845036319613E-2</v>
      </c>
    </row>
    <row r="24" spans="1:5" ht="20.100000000000001" customHeight="1" x14ac:dyDescent="0.3">
      <c r="A24" s="8"/>
      <c r="B24" s="9">
        <v>12</v>
      </c>
      <c r="C24" s="10" t="s">
        <v>77</v>
      </c>
      <c r="D24" s="11">
        <v>28</v>
      </c>
      <c r="E24" s="12">
        <f t="shared" si="0"/>
        <v>1.3559322033898305E-2</v>
      </c>
    </row>
    <row r="25" spans="1:5" ht="20.100000000000001" customHeight="1" x14ac:dyDescent="0.3">
      <c r="A25" s="8"/>
      <c r="B25" s="9">
        <v>13</v>
      </c>
      <c r="C25" s="10" t="s">
        <v>87</v>
      </c>
      <c r="D25" s="11">
        <v>28</v>
      </c>
      <c r="E25" s="12">
        <f t="shared" si="0"/>
        <v>1.3559322033898305E-2</v>
      </c>
    </row>
    <row r="26" spans="1:5" ht="20.100000000000001" customHeight="1" x14ac:dyDescent="0.3">
      <c r="A26" s="8"/>
      <c r="B26" s="9">
        <v>14</v>
      </c>
      <c r="C26" s="10" t="s">
        <v>84</v>
      </c>
      <c r="D26" s="11">
        <v>27</v>
      </c>
      <c r="E26" s="12">
        <f t="shared" si="0"/>
        <v>1.3075060532687652E-2</v>
      </c>
    </row>
    <row r="27" spans="1:5" ht="20.100000000000001" customHeight="1" x14ac:dyDescent="0.3">
      <c r="A27" s="8"/>
      <c r="B27" s="9">
        <v>15</v>
      </c>
      <c r="C27" s="10" t="s">
        <v>83</v>
      </c>
      <c r="D27" s="11">
        <v>24</v>
      </c>
      <c r="E27" s="12">
        <f t="shared" si="0"/>
        <v>1.1622276029055689E-2</v>
      </c>
    </row>
    <row r="28" spans="1:5" ht="20.100000000000001" customHeight="1" x14ac:dyDescent="0.3">
      <c r="A28" s="8"/>
      <c r="B28" s="9">
        <v>16</v>
      </c>
      <c r="C28" s="10" t="s">
        <v>113</v>
      </c>
      <c r="D28" s="11">
        <v>20</v>
      </c>
      <c r="E28" s="12">
        <f t="shared" si="0"/>
        <v>9.6852300242130755E-3</v>
      </c>
    </row>
    <row r="29" spans="1:5" ht="20.100000000000001" customHeight="1" x14ac:dyDescent="0.3">
      <c r="A29" s="8"/>
      <c r="B29" s="9">
        <v>17</v>
      </c>
      <c r="C29" s="10" t="s">
        <v>112</v>
      </c>
      <c r="D29" s="11">
        <v>19</v>
      </c>
      <c r="E29" s="12">
        <f t="shared" si="0"/>
        <v>9.2009685230024212E-3</v>
      </c>
    </row>
    <row r="30" spans="1:5" ht="20.100000000000001" customHeight="1" x14ac:dyDescent="0.3">
      <c r="A30" s="8"/>
      <c r="B30" s="9">
        <v>18</v>
      </c>
      <c r="C30" s="10" t="s">
        <v>90</v>
      </c>
      <c r="D30" s="11">
        <v>17</v>
      </c>
      <c r="E30" s="12">
        <f t="shared" si="0"/>
        <v>8.2324455205811144E-3</v>
      </c>
    </row>
    <row r="31" spans="1:5" ht="20.100000000000001" customHeight="1" x14ac:dyDescent="0.3">
      <c r="A31" s="8"/>
      <c r="B31" s="9">
        <v>19</v>
      </c>
      <c r="C31" s="10" t="s">
        <v>67</v>
      </c>
      <c r="D31" s="11">
        <v>13</v>
      </c>
      <c r="E31" s="12">
        <f t="shared" si="0"/>
        <v>6.2953995157384989E-3</v>
      </c>
    </row>
    <row r="32" spans="1:5" ht="20.100000000000001" customHeight="1" x14ac:dyDescent="0.3">
      <c r="A32" s="8"/>
      <c r="B32" s="9">
        <v>20</v>
      </c>
      <c r="C32" s="10" t="s">
        <v>71</v>
      </c>
      <c r="D32" s="11">
        <v>12</v>
      </c>
      <c r="E32" s="12">
        <f t="shared" si="0"/>
        <v>5.8111380145278446E-3</v>
      </c>
    </row>
    <row r="33" spans="1:5" ht="20.100000000000001" customHeight="1" x14ac:dyDescent="0.3">
      <c r="A33" s="8"/>
      <c r="B33" s="9">
        <v>21</v>
      </c>
      <c r="C33" s="10" t="s">
        <v>109</v>
      </c>
      <c r="D33" s="11">
        <v>11</v>
      </c>
      <c r="E33" s="12">
        <f t="shared" si="0"/>
        <v>5.3268765133171912E-3</v>
      </c>
    </row>
    <row r="34" spans="1:5" ht="20.100000000000001" customHeight="1" x14ac:dyDescent="0.3">
      <c r="A34" s="8"/>
      <c r="B34" s="9">
        <v>22</v>
      </c>
      <c r="C34" s="10" t="s">
        <v>75</v>
      </c>
      <c r="D34" s="11">
        <v>9</v>
      </c>
      <c r="E34" s="12">
        <f t="shared" si="0"/>
        <v>4.3583535108958835E-3</v>
      </c>
    </row>
    <row r="35" spans="1:5" ht="20.100000000000001" customHeight="1" x14ac:dyDescent="0.3">
      <c r="A35" s="8"/>
      <c r="B35" s="9">
        <v>23</v>
      </c>
      <c r="C35" s="10" t="s">
        <v>82</v>
      </c>
      <c r="D35" s="11">
        <v>8</v>
      </c>
      <c r="E35" s="12">
        <f t="shared" si="0"/>
        <v>3.87409200968523E-3</v>
      </c>
    </row>
    <row r="36" spans="1:5" ht="20.100000000000001" customHeight="1" x14ac:dyDescent="0.3">
      <c r="A36" s="8"/>
      <c r="B36" s="9">
        <v>24</v>
      </c>
      <c r="C36" s="10" t="s">
        <v>91</v>
      </c>
      <c r="D36" s="11">
        <v>7</v>
      </c>
      <c r="E36" s="12">
        <f t="shared" si="0"/>
        <v>3.3898305084745762E-3</v>
      </c>
    </row>
    <row r="37" spans="1:5" ht="20.100000000000001" customHeight="1" x14ac:dyDescent="0.3">
      <c r="A37" s="8"/>
      <c r="B37" s="9">
        <v>25</v>
      </c>
      <c r="C37" s="10" t="s">
        <v>104</v>
      </c>
      <c r="D37" s="11">
        <v>7</v>
      </c>
      <c r="E37" s="12">
        <f t="shared" si="0"/>
        <v>3.3898305084745762E-3</v>
      </c>
    </row>
    <row r="38" spans="1:5" ht="20.100000000000001" customHeight="1" x14ac:dyDescent="0.3">
      <c r="A38" s="8"/>
      <c r="B38" s="9">
        <v>26</v>
      </c>
      <c r="C38" s="10" t="s">
        <v>88</v>
      </c>
      <c r="D38" s="11">
        <v>5</v>
      </c>
      <c r="E38" s="12">
        <f t="shared" si="0"/>
        <v>2.4213075060532689E-3</v>
      </c>
    </row>
    <row r="39" spans="1:5" ht="20.100000000000001" customHeight="1" x14ac:dyDescent="0.3">
      <c r="A39" s="8"/>
      <c r="B39" s="9">
        <v>27</v>
      </c>
      <c r="C39" s="10" t="s">
        <v>111</v>
      </c>
      <c r="D39" s="11">
        <v>5</v>
      </c>
      <c r="E39" s="12">
        <f t="shared" si="0"/>
        <v>2.4213075060532689E-3</v>
      </c>
    </row>
    <row r="40" spans="1:5" ht="20.100000000000001" customHeight="1" x14ac:dyDescent="0.3">
      <c r="A40" s="8"/>
      <c r="B40" s="9">
        <v>28</v>
      </c>
      <c r="C40" s="10" t="s">
        <v>79</v>
      </c>
      <c r="D40" s="11">
        <v>2</v>
      </c>
      <c r="E40" s="12">
        <f t="shared" si="0"/>
        <v>9.6852300242130751E-4</v>
      </c>
    </row>
    <row r="41" spans="1:5" ht="20.100000000000001" customHeight="1" x14ac:dyDescent="0.3">
      <c r="A41" s="8"/>
      <c r="B41" s="9">
        <v>29</v>
      </c>
      <c r="C41" s="10" t="s">
        <v>107</v>
      </c>
      <c r="D41" s="11">
        <v>1</v>
      </c>
      <c r="E41" s="12">
        <f t="shared" si="0"/>
        <v>4.8426150121065375E-4</v>
      </c>
    </row>
    <row r="42" spans="1:5" ht="20.100000000000001" customHeight="1" x14ac:dyDescent="0.3">
      <c r="A42" s="8"/>
      <c r="B42" s="9">
        <v>30</v>
      </c>
      <c r="C42" s="10" t="s">
        <v>108</v>
      </c>
      <c r="D42" s="11">
        <v>1</v>
      </c>
      <c r="E42" s="12">
        <f t="shared" si="0"/>
        <v>4.8426150121065375E-4</v>
      </c>
    </row>
    <row r="43" spans="1:5" ht="20.100000000000001" customHeight="1" x14ac:dyDescent="0.3">
      <c r="A43" s="8"/>
      <c r="B43" s="9">
        <v>31</v>
      </c>
      <c r="C43" s="10" t="s">
        <v>110</v>
      </c>
      <c r="D43" s="11">
        <v>1</v>
      </c>
      <c r="E43" s="12">
        <f t="shared" si="0"/>
        <v>4.8426150121065375E-4</v>
      </c>
    </row>
    <row r="44" spans="1:5" ht="20.100000000000001" customHeight="1" x14ac:dyDescent="0.3">
      <c r="A44" s="8"/>
      <c r="B44" s="9">
        <v>32</v>
      </c>
      <c r="C44" s="10" t="s">
        <v>70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72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74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78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80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85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86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92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93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94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95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96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97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98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101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102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105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106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241</v>
      </c>
      <c r="E62" s="12">
        <f t="shared" si="1"/>
        <v>0.11670702179176755</v>
      </c>
    </row>
    <row r="63" spans="1:5" ht="20.100000000000001" customHeight="1" thickBot="1" x14ac:dyDescent="0.4">
      <c r="A63" s="8"/>
      <c r="B63" s="107" t="s">
        <v>2</v>
      </c>
      <c r="C63" s="22"/>
      <c r="D63" s="14">
        <f>SUM(D13:D62)</f>
        <v>2065</v>
      </c>
      <c r="E63" s="13">
        <f>SUM(E13:E62)</f>
        <v>0.99999999999999989</v>
      </c>
    </row>
    <row r="64" spans="1:5" x14ac:dyDescent="0.25">
      <c r="B64" s="48" t="s">
        <v>55</v>
      </c>
    </row>
  </sheetData>
  <autoFilter ref="B12:E48">
    <sortState ref="B13:E62">
      <sortCondition descending="1" ref="D12:D49"/>
    </sortState>
  </autoFilter>
  <mergeCells count="5">
    <mergeCell ref="A9:K9"/>
    <mergeCell ref="A10:J10"/>
    <mergeCell ref="A5:K5"/>
    <mergeCell ref="A6:K6"/>
    <mergeCell ref="A7:K7"/>
  </mergeCells>
  <conditionalFormatting sqref="E13:E63">
    <cfRule type="dataBar" priority="266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{78BEE923-EE08-4C17-8043-1466788508BF}</x14:id>
        </ext>
      </extLst>
    </cfRule>
  </conditionalFormatting>
  <conditionalFormatting sqref="E13:E63">
    <cfRule type="dataBar" priority="26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{23576CED-44F8-4CA9-9FF4-E3103ECED502}</x14:id>
        </ext>
      </extLst>
    </cfRule>
    <cfRule type="dataBar" priority="2666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{692D97AE-8A60-4E91-805A-5CCA1E5282C1}</x14:id>
        </ext>
      </extLst>
    </cfRule>
    <cfRule type="dataBar" priority="266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{9131F72C-4F0B-4B2E-9B3B-C4D952146F32}</x14:id>
        </ext>
      </extLst>
    </cfRule>
  </conditionalFormatting>
  <conditionalFormatting sqref="E13:E63">
    <cfRule type="dataBar" priority="26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{8C78C921-23DD-4550-B653-46E13DA01069}</x14:id>
        </ext>
      </extLst>
    </cfRule>
    <cfRule type="dataBar" priority="26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{62680B22-67B8-45FA-9EDF-EC9FABF65754}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BEE923-EE08-4C17-8043-146678850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3576CED-44F8-4CA9-9FF4-E3103ECED5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2D97AE-8A60-4E91-805A-5CCA1E528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31F72C-4F0B-4B2E-9B3B-C4D952146F3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C78C921-23DD-4550-B653-46E13DA010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680B22-67B8-45FA-9EDF-EC9FABF657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25" workbookViewId="0">
      <selection activeCell="C28" sqref="C2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128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81</v>
      </c>
      <c r="D13" s="11">
        <v>869</v>
      </c>
      <c r="E13" s="12">
        <f t="shared" ref="E13:E44" si="0">D13/$D$63</f>
        <v>0.24978442081057775</v>
      </c>
    </row>
    <row r="14" spans="1:11" ht="20.100000000000001" customHeight="1" x14ac:dyDescent="0.3">
      <c r="A14" s="8"/>
      <c r="B14" s="9">
        <v>2</v>
      </c>
      <c r="C14" s="10" t="s">
        <v>89</v>
      </c>
      <c r="D14" s="11">
        <v>435</v>
      </c>
      <c r="E14" s="12">
        <f t="shared" si="0"/>
        <v>0.12503592986490369</v>
      </c>
    </row>
    <row r="15" spans="1:11" ht="20.100000000000001" customHeight="1" x14ac:dyDescent="0.3">
      <c r="A15" s="8"/>
      <c r="B15" s="9">
        <v>3</v>
      </c>
      <c r="C15" s="10" t="s">
        <v>103</v>
      </c>
      <c r="D15" s="11">
        <v>429</v>
      </c>
      <c r="E15" s="12">
        <f t="shared" si="0"/>
        <v>0.12331129634952573</v>
      </c>
    </row>
    <row r="16" spans="1:11" ht="20.100000000000001" customHeight="1" x14ac:dyDescent="0.3">
      <c r="A16" s="8"/>
      <c r="B16" s="9">
        <v>4</v>
      </c>
      <c r="C16" s="10" t="s">
        <v>71</v>
      </c>
      <c r="D16" s="11">
        <v>295</v>
      </c>
      <c r="E16" s="12">
        <f t="shared" si="0"/>
        <v>8.4794481172750791E-2</v>
      </c>
    </row>
    <row r="17" spans="1:5" ht="20.100000000000001" customHeight="1" x14ac:dyDescent="0.3">
      <c r="A17" s="8"/>
      <c r="B17" s="9">
        <v>5</v>
      </c>
      <c r="C17" s="10" t="s">
        <v>114</v>
      </c>
      <c r="D17" s="11">
        <v>279</v>
      </c>
      <c r="E17" s="12">
        <f t="shared" si="0"/>
        <v>8.0195458465076169E-2</v>
      </c>
    </row>
    <row r="18" spans="1:5" ht="20.100000000000001" customHeight="1" x14ac:dyDescent="0.3">
      <c r="A18" s="8"/>
      <c r="B18" s="9">
        <v>6</v>
      </c>
      <c r="C18" s="10" t="s">
        <v>104</v>
      </c>
      <c r="D18" s="11">
        <v>109</v>
      </c>
      <c r="E18" s="12">
        <f t="shared" si="0"/>
        <v>3.133084219603334E-2</v>
      </c>
    </row>
    <row r="19" spans="1:5" ht="20.100000000000001" customHeight="1" x14ac:dyDescent="0.3">
      <c r="A19" s="8"/>
      <c r="B19" s="9">
        <v>7</v>
      </c>
      <c r="C19" s="10" t="s">
        <v>88</v>
      </c>
      <c r="D19" s="11">
        <v>106</v>
      </c>
      <c r="E19" s="12">
        <f t="shared" si="0"/>
        <v>3.046852543834435E-2</v>
      </c>
    </row>
    <row r="20" spans="1:5" ht="20.100000000000001" customHeight="1" x14ac:dyDescent="0.3">
      <c r="A20" s="8"/>
      <c r="B20" s="9">
        <v>8</v>
      </c>
      <c r="C20" s="10" t="s">
        <v>73</v>
      </c>
      <c r="D20" s="11">
        <v>101</v>
      </c>
      <c r="E20" s="12">
        <f t="shared" si="0"/>
        <v>2.9031330842196033E-2</v>
      </c>
    </row>
    <row r="21" spans="1:5" ht="20.100000000000001" customHeight="1" x14ac:dyDescent="0.3">
      <c r="A21" s="8"/>
      <c r="B21" s="9">
        <v>9</v>
      </c>
      <c r="C21" s="10" t="s">
        <v>90</v>
      </c>
      <c r="D21" s="11">
        <v>78</v>
      </c>
      <c r="E21" s="12">
        <f t="shared" si="0"/>
        <v>2.2420235699913769E-2</v>
      </c>
    </row>
    <row r="22" spans="1:5" ht="20.100000000000001" customHeight="1" x14ac:dyDescent="0.3">
      <c r="A22" s="8"/>
      <c r="B22" s="9">
        <v>10</v>
      </c>
      <c r="C22" s="10" t="s">
        <v>87</v>
      </c>
      <c r="D22" s="11">
        <v>50</v>
      </c>
      <c r="E22" s="12">
        <f t="shared" si="0"/>
        <v>1.4371945961483185E-2</v>
      </c>
    </row>
    <row r="23" spans="1:5" ht="20.100000000000001" customHeight="1" x14ac:dyDescent="0.3">
      <c r="A23" s="8"/>
      <c r="B23" s="9">
        <v>11</v>
      </c>
      <c r="C23" s="10" t="s">
        <v>68</v>
      </c>
      <c r="D23" s="11">
        <v>40</v>
      </c>
      <c r="E23" s="12">
        <f t="shared" si="0"/>
        <v>1.1497556769186549E-2</v>
      </c>
    </row>
    <row r="24" spans="1:5" ht="20.100000000000001" customHeight="1" x14ac:dyDescent="0.3">
      <c r="A24" s="8"/>
      <c r="B24" s="9">
        <v>12</v>
      </c>
      <c r="C24" s="10" t="s">
        <v>109</v>
      </c>
      <c r="D24" s="11">
        <v>37</v>
      </c>
      <c r="E24" s="12">
        <f t="shared" si="0"/>
        <v>1.0635240011497557E-2</v>
      </c>
    </row>
    <row r="25" spans="1:5" ht="20.100000000000001" customHeight="1" x14ac:dyDescent="0.3">
      <c r="A25" s="8"/>
      <c r="B25" s="9">
        <v>13</v>
      </c>
      <c r="C25" s="10" t="s">
        <v>76</v>
      </c>
      <c r="D25" s="11">
        <v>36</v>
      </c>
      <c r="E25" s="12">
        <f t="shared" si="0"/>
        <v>1.0347801092267893E-2</v>
      </c>
    </row>
    <row r="26" spans="1:5" ht="20.100000000000001" customHeight="1" x14ac:dyDescent="0.3">
      <c r="A26" s="8"/>
      <c r="B26" s="9">
        <v>14</v>
      </c>
      <c r="C26" s="10" t="s">
        <v>113</v>
      </c>
      <c r="D26" s="11">
        <v>33</v>
      </c>
      <c r="E26" s="12">
        <f t="shared" si="0"/>
        <v>9.4854843345789017E-3</v>
      </c>
    </row>
    <row r="27" spans="1:5" ht="20.100000000000001" customHeight="1" x14ac:dyDescent="0.3">
      <c r="A27" s="8"/>
      <c r="B27" s="9">
        <v>15</v>
      </c>
      <c r="C27" s="10" t="s">
        <v>69</v>
      </c>
      <c r="D27" s="11">
        <v>22</v>
      </c>
      <c r="E27" s="12">
        <f t="shared" si="0"/>
        <v>6.3236562230526011E-3</v>
      </c>
    </row>
    <row r="28" spans="1:5" ht="20.100000000000001" customHeight="1" x14ac:dyDescent="0.3">
      <c r="A28" s="8"/>
      <c r="B28" s="9">
        <v>16</v>
      </c>
      <c r="C28" s="10" t="s">
        <v>80</v>
      </c>
      <c r="D28" s="11">
        <v>20</v>
      </c>
      <c r="E28" s="12">
        <f t="shared" si="0"/>
        <v>5.7487783845932743E-3</v>
      </c>
    </row>
    <row r="29" spans="1:5" ht="20.100000000000001" customHeight="1" x14ac:dyDescent="0.3">
      <c r="A29" s="8"/>
      <c r="B29" s="9">
        <v>17</v>
      </c>
      <c r="C29" s="10" t="s">
        <v>70</v>
      </c>
      <c r="D29" s="11">
        <v>18</v>
      </c>
      <c r="E29" s="12">
        <f t="shared" si="0"/>
        <v>5.1739005461339466E-3</v>
      </c>
    </row>
    <row r="30" spans="1:5" ht="20.100000000000001" customHeight="1" x14ac:dyDescent="0.3">
      <c r="A30" s="8"/>
      <c r="B30" s="9">
        <v>18</v>
      </c>
      <c r="C30" s="10" t="s">
        <v>66</v>
      </c>
      <c r="D30" s="11">
        <v>17</v>
      </c>
      <c r="E30" s="12">
        <f t="shared" si="0"/>
        <v>4.8864616269042828E-3</v>
      </c>
    </row>
    <row r="31" spans="1:5" ht="20.100000000000001" customHeight="1" x14ac:dyDescent="0.3">
      <c r="A31" s="8"/>
      <c r="B31" s="9">
        <v>19</v>
      </c>
      <c r="C31" s="10" t="s">
        <v>110</v>
      </c>
      <c r="D31" s="11">
        <v>17</v>
      </c>
      <c r="E31" s="12">
        <f t="shared" si="0"/>
        <v>4.8864616269042828E-3</v>
      </c>
    </row>
    <row r="32" spans="1:5" ht="20.100000000000001" customHeight="1" x14ac:dyDescent="0.3">
      <c r="A32" s="8"/>
      <c r="B32" s="9">
        <v>20</v>
      </c>
      <c r="C32" s="10" t="s">
        <v>74</v>
      </c>
      <c r="D32" s="11">
        <v>15</v>
      </c>
      <c r="E32" s="12">
        <f t="shared" si="0"/>
        <v>4.3115837884449551E-3</v>
      </c>
    </row>
    <row r="33" spans="1:5" ht="20.100000000000001" customHeight="1" x14ac:dyDescent="0.3">
      <c r="A33" s="8"/>
      <c r="B33" s="9">
        <v>21</v>
      </c>
      <c r="C33" s="10" t="s">
        <v>93</v>
      </c>
      <c r="D33" s="11">
        <v>14</v>
      </c>
      <c r="E33" s="12">
        <f t="shared" si="0"/>
        <v>4.0241448692152921E-3</v>
      </c>
    </row>
    <row r="34" spans="1:5" ht="20.100000000000001" customHeight="1" x14ac:dyDescent="0.3">
      <c r="A34" s="8"/>
      <c r="B34" s="9">
        <v>22</v>
      </c>
      <c r="C34" s="10" t="s">
        <v>106</v>
      </c>
      <c r="D34" s="11">
        <v>14</v>
      </c>
      <c r="E34" s="12">
        <f t="shared" si="0"/>
        <v>4.0241448692152921E-3</v>
      </c>
    </row>
    <row r="35" spans="1:5" ht="20.100000000000001" customHeight="1" x14ac:dyDescent="0.3">
      <c r="A35" s="8"/>
      <c r="B35" s="9">
        <v>23</v>
      </c>
      <c r="C35" s="10" t="s">
        <v>85</v>
      </c>
      <c r="D35" s="11">
        <v>12</v>
      </c>
      <c r="E35" s="12">
        <f t="shared" si="0"/>
        <v>3.4492670307559644E-3</v>
      </c>
    </row>
    <row r="36" spans="1:5" ht="20.100000000000001" customHeight="1" x14ac:dyDescent="0.3">
      <c r="A36" s="8"/>
      <c r="B36" s="9">
        <v>24</v>
      </c>
      <c r="C36" s="10" t="s">
        <v>92</v>
      </c>
      <c r="D36" s="11">
        <v>9</v>
      </c>
      <c r="E36" s="12">
        <f t="shared" si="0"/>
        <v>2.5869502730669733E-3</v>
      </c>
    </row>
    <row r="37" spans="1:5" ht="20.100000000000001" customHeight="1" x14ac:dyDescent="0.3">
      <c r="A37" s="8"/>
      <c r="B37" s="9">
        <v>25</v>
      </c>
      <c r="C37" s="10" t="s">
        <v>72</v>
      </c>
      <c r="D37" s="11">
        <v>3</v>
      </c>
      <c r="E37" s="12">
        <f t="shared" si="0"/>
        <v>8.623167576889911E-4</v>
      </c>
    </row>
    <row r="38" spans="1:5" ht="20.100000000000001" customHeight="1" x14ac:dyDescent="0.3">
      <c r="A38" s="8"/>
      <c r="B38" s="9">
        <v>26</v>
      </c>
      <c r="C38" s="10" t="s">
        <v>78</v>
      </c>
      <c r="D38" s="11">
        <v>3</v>
      </c>
      <c r="E38" s="12">
        <f t="shared" si="0"/>
        <v>8.623167576889911E-4</v>
      </c>
    </row>
    <row r="39" spans="1:5" ht="20.100000000000001" customHeight="1" x14ac:dyDescent="0.3">
      <c r="A39" s="8"/>
      <c r="B39" s="9">
        <v>27</v>
      </c>
      <c r="C39" s="10" t="s">
        <v>84</v>
      </c>
      <c r="D39" s="11">
        <v>3</v>
      </c>
      <c r="E39" s="12">
        <f t="shared" si="0"/>
        <v>8.623167576889911E-4</v>
      </c>
    </row>
    <row r="40" spans="1:5" ht="20.100000000000001" customHeight="1" x14ac:dyDescent="0.3">
      <c r="A40" s="8"/>
      <c r="B40" s="9">
        <v>28</v>
      </c>
      <c r="C40" s="10" t="s">
        <v>102</v>
      </c>
      <c r="D40" s="11">
        <v>3</v>
      </c>
      <c r="E40" s="12">
        <f t="shared" si="0"/>
        <v>8.623167576889911E-4</v>
      </c>
    </row>
    <row r="41" spans="1:5" ht="20.100000000000001" customHeight="1" x14ac:dyDescent="0.3">
      <c r="A41" s="8"/>
      <c r="B41" s="9">
        <v>29</v>
      </c>
      <c r="C41" s="10" t="s">
        <v>112</v>
      </c>
      <c r="D41" s="11">
        <v>3</v>
      </c>
      <c r="E41" s="12">
        <f t="shared" si="0"/>
        <v>8.623167576889911E-4</v>
      </c>
    </row>
    <row r="42" spans="1:5" ht="20.100000000000001" customHeight="1" x14ac:dyDescent="0.3">
      <c r="A42" s="8"/>
      <c r="B42" s="9">
        <v>30</v>
      </c>
      <c r="C42" s="10" t="s">
        <v>67</v>
      </c>
      <c r="D42" s="11">
        <v>2</v>
      </c>
      <c r="E42" s="12">
        <f t="shared" si="0"/>
        <v>5.7487783845932736E-4</v>
      </c>
    </row>
    <row r="43" spans="1:5" ht="20.100000000000001" customHeight="1" x14ac:dyDescent="0.3">
      <c r="A43" s="8"/>
      <c r="B43" s="9">
        <v>31</v>
      </c>
      <c r="C43" s="10" t="s">
        <v>98</v>
      </c>
      <c r="D43" s="11">
        <v>2</v>
      </c>
      <c r="E43" s="12">
        <f t="shared" si="0"/>
        <v>5.7487783845932736E-4</v>
      </c>
    </row>
    <row r="44" spans="1:5" ht="20.100000000000001" customHeight="1" x14ac:dyDescent="0.3">
      <c r="A44" s="8"/>
      <c r="B44" s="9">
        <v>32</v>
      </c>
      <c r="C44" s="10" t="s">
        <v>100</v>
      </c>
      <c r="D44" s="11">
        <v>2</v>
      </c>
      <c r="E44" s="12">
        <f t="shared" si="0"/>
        <v>5.7487783845932736E-4</v>
      </c>
    </row>
    <row r="45" spans="1:5" ht="20.100000000000001" customHeight="1" x14ac:dyDescent="0.3">
      <c r="A45" s="8"/>
      <c r="B45" s="9">
        <v>33</v>
      </c>
      <c r="C45" s="10" t="s">
        <v>107</v>
      </c>
      <c r="D45" s="11">
        <v>2</v>
      </c>
      <c r="E45" s="12">
        <f t="shared" ref="E45:E62" si="1">D45/$D$63</f>
        <v>5.7487783845932736E-4</v>
      </c>
    </row>
    <row r="46" spans="1:5" ht="20.100000000000001" customHeight="1" x14ac:dyDescent="0.3">
      <c r="A46" s="8"/>
      <c r="B46" s="9">
        <v>34</v>
      </c>
      <c r="C46" s="10" t="s">
        <v>77</v>
      </c>
      <c r="D46" s="11">
        <v>1</v>
      </c>
      <c r="E46" s="12">
        <f t="shared" si="1"/>
        <v>2.8743891922966368E-4</v>
      </c>
    </row>
    <row r="47" spans="1:5" ht="20.100000000000001" customHeight="1" x14ac:dyDescent="0.3">
      <c r="A47" s="8"/>
      <c r="B47" s="9">
        <v>35</v>
      </c>
      <c r="C47" s="10" t="s">
        <v>86</v>
      </c>
      <c r="D47" s="11">
        <v>1</v>
      </c>
      <c r="E47" s="12">
        <f t="shared" si="1"/>
        <v>2.8743891922966368E-4</v>
      </c>
    </row>
    <row r="48" spans="1:5" ht="20.100000000000001" customHeight="1" x14ac:dyDescent="0.3">
      <c r="A48" s="8"/>
      <c r="B48" s="9">
        <v>36</v>
      </c>
      <c r="C48" s="10" t="s">
        <v>91</v>
      </c>
      <c r="D48" s="11">
        <v>1</v>
      </c>
      <c r="E48" s="12">
        <f t="shared" si="1"/>
        <v>2.8743891922966368E-4</v>
      </c>
    </row>
    <row r="49" spans="1:5" ht="20.100000000000001" customHeight="1" x14ac:dyDescent="0.3">
      <c r="A49" s="8"/>
      <c r="B49" s="9">
        <v>37</v>
      </c>
      <c r="C49" s="10" t="s">
        <v>95</v>
      </c>
      <c r="D49" s="11">
        <v>1</v>
      </c>
      <c r="E49" s="12">
        <f t="shared" si="1"/>
        <v>2.8743891922966368E-4</v>
      </c>
    </row>
    <row r="50" spans="1:5" ht="20.100000000000001" customHeight="1" x14ac:dyDescent="0.3">
      <c r="A50" s="8"/>
      <c r="B50" s="9">
        <v>38</v>
      </c>
      <c r="C50" s="10" t="s">
        <v>108</v>
      </c>
      <c r="D50" s="11">
        <v>1</v>
      </c>
      <c r="E50" s="12">
        <f t="shared" si="1"/>
        <v>2.8743891922966368E-4</v>
      </c>
    </row>
    <row r="51" spans="1:5" ht="20.100000000000001" customHeight="1" x14ac:dyDescent="0.3">
      <c r="A51" s="8"/>
      <c r="B51" s="9">
        <v>39</v>
      </c>
      <c r="C51" s="10" t="s">
        <v>115</v>
      </c>
      <c r="D51" s="11">
        <v>1</v>
      </c>
      <c r="E51" s="12">
        <f t="shared" si="1"/>
        <v>2.8743891922966368E-4</v>
      </c>
    </row>
    <row r="52" spans="1:5" ht="20.100000000000001" customHeight="1" x14ac:dyDescent="0.3">
      <c r="A52" s="8"/>
      <c r="B52" s="9">
        <v>40</v>
      </c>
      <c r="C52" s="10" t="s">
        <v>75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79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82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83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94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96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97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101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105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111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395</v>
      </c>
      <c r="E62" s="12">
        <f t="shared" si="1"/>
        <v>0.11353837309571715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3479</v>
      </c>
      <c r="E63" s="12">
        <f>SUM(E13:E62)</f>
        <v>1.0000000000000002</v>
      </c>
    </row>
    <row r="64" spans="1:5" x14ac:dyDescent="0.25">
      <c r="B64" s="48" t="s">
        <v>55</v>
      </c>
    </row>
  </sheetData>
  <autoFilter ref="B12:E44">
    <sortState ref="B13:E62">
      <sortCondition descending="1" ref="D12:D45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67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{D2653413-874B-43A3-B594-F80E79599FDA}</x14:id>
        </ext>
      </extLst>
    </cfRule>
  </conditionalFormatting>
  <conditionalFormatting sqref="E13:E63">
    <cfRule type="dataBar" priority="26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{0876CB4E-7902-492D-B9F2-1A989C55C166}</x14:id>
        </ext>
      </extLst>
    </cfRule>
    <cfRule type="dataBar" priority="2676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{0CAFE8A6-702C-4E55-A10E-646015DCAFA9}</x14:id>
        </ext>
      </extLst>
    </cfRule>
    <cfRule type="dataBar" priority="267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{B157441C-B46B-4784-B7E8-20C01E09434A}</x14:id>
        </ext>
      </extLst>
    </cfRule>
  </conditionalFormatting>
  <conditionalFormatting sqref="E13:E63">
    <cfRule type="dataBar" priority="26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{2A6F2E2F-276B-4F9B-B3BA-7E9DB10CB7D2}</x14:id>
        </ext>
      </extLst>
    </cfRule>
    <cfRule type="dataBar" priority="26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{42B602A8-E0EA-4817-9435-2FAE0FB80FF8}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653413-874B-43A3-B594-F80E79599F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876CB4E-7902-492D-B9F2-1A989C55C1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AFE8A6-702C-4E55-A10E-646015DCAF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157441C-B46B-4784-B7E8-20C01E0943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A6F2E2F-276B-4F9B-B3BA-7E9DB10CB7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2B602A8-E0EA-4817-9435-2FAE0FB80F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3" workbookViewId="0">
      <selection activeCell="M13" sqref="M1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129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114</v>
      </c>
      <c r="D13" s="127">
        <v>691</v>
      </c>
      <c r="E13" s="12">
        <f t="shared" ref="E13:E44" si="0">D13/$D$63</f>
        <v>0.23010323010323011</v>
      </c>
    </row>
    <row r="14" spans="1:11" ht="20.100000000000001" customHeight="1" x14ac:dyDescent="0.3">
      <c r="A14" s="8"/>
      <c r="B14" s="9">
        <v>2</v>
      </c>
      <c r="C14" s="10" t="s">
        <v>69</v>
      </c>
      <c r="D14" s="127">
        <v>514</v>
      </c>
      <c r="E14" s="12">
        <f t="shared" si="0"/>
        <v>0.17116217116217117</v>
      </c>
    </row>
    <row r="15" spans="1:11" ht="20.100000000000001" customHeight="1" x14ac:dyDescent="0.3">
      <c r="A15" s="8"/>
      <c r="B15" s="9">
        <v>3</v>
      </c>
      <c r="C15" s="10" t="s">
        <v>115</v>
      </c>
      <c r="D15" s="127">
        <v>463</v>
      </c>
      <c r="E15" s="12">
        <f t="shared" si="0"/>
        <v>0.15417915417915418</v>
      </c>
    </row>
    <row r="16" spans="1:11" ht="20.100000000000001" customHeight="1" x14ac:dyDescent="0.3">
      <c r="A16" s="8"/>
      <c r="B16" s="9">
        <v>4</v>
      </c>
      <c r="C16" s="10" t="s">
        <v>89</v>
      </c>
      <c r="D16" s="127">
        <v>232</v>
      </c>
      <c r="E16" s="12">
        <f t="shared" si="0"/>
        <v>7.7256077256077263E-2</v>
      </c>
    </row>
    <row r="17" spans="1:5" ht="20.100000000000001" customHeight="1" x14ac:dyDescent="0.3">
      <c r="A17" s="8"/>
      <c r="B17" s="9">
        <v>5</v>
      </c>
      <c r="C17" s="10" t="s">
        <v>73</v>
      </c>
      <c r="D17" s="127">
        <v>177</v>
      </c>
      <c r="E17" s="12">
        <f t="shared" si="0"/>
        <v>5.8941058941058944E-2</v>
      </c>
    </row>
    <row r="18" spans="1:5" ht="20.100000000000001" customHeight="1" x14ac:dyDescent="0.3">
      <c r="A18" s="8"/>
      <c r="B18" s="9">
        <v>6</v>
      </c>
      <c r="C18" s="10" t="s">
        <v>103</v>
      </c>
      <c r="D18" s="127">
        <v>131</v>
      </c>
      <c r="E18" s="12">
        <f t="shared" si="0"/>
        <v>4.3623043623043624E-2</v>
      </c>
    </row>
    <row r="19" spans="1:5" ht="20.100000000000001" customHeight="1" x14ac:dyDescent="0.3">
      <c r="A19" s="8"/>
      <c r="B19" s="9">
        <v>7</v>
      </c>
      <c r="C19" s="10" t="s">
        <v>68</v>
      </c>
      <c r="D19" s="127">
        <v>93</v>
      </c>
      <c r="E19" s="12">
        <f t="shared" si="0"/>
        <v>3.0969030969030968E-2</v>
      </c>
    </row>
    <row r="20" spans="1:5" ht="20.100000000000001" customHeight="1" x14ac:dyDescent="0.3">
      <c r="A20" s="8"/>
      <c r="B20" s="9">
        <v>8</v>
      </c>
      <c r="C20" s="10" t="s">
        <v>66</v>
      </c>
      <c r="D20" s="127">
        <v>35</v>
      </c>
      <c r="E20" s="12">
        <f t="shared" si="0"/>
        <v>1.1655011655011656E-2</v>
      </c>
    </row>
    <row r="21" spans="1:5" ht="20.100000000000001" customHeight="1" x14ac:dyDescent="0.3">
      <c r="A21" s="8"/>
      <c r="B21" s="9">
        <v>9</v>
      </c>
      <c r="C21" s="10" t="s">
        <v>71</v>
      </c>
      <c r="D21" s="127">
        <v>23</v>
      </c>
      <c r="E21" s="12">
        <f t="shared" si="0"/>
        <v>7.659007659007659E-3</v>
      </c>
    </row>
    <row r="22" spans="1:5" ht="20.100000000000001" customHeight="1" x14ac:dyDescent="0.3">
      <c r="A22" s="8"/>
      <c r="B22" s="9">
        <v>10</v>
      </c>
      <c r="C22" s="10" t="s">
        <v>87</v>
      </c>
      <c r="D22" s="127">
        <v>23</v>
      </c>
      <c r="E22" s="12">
        <f t="shared" si="0"/>
        <v>7.659007659007659E-3</v>
      </c>
    </row>
    <row r="23" spans="1:5" ht="20.100000000000001" customHeight="1" x14ac:dyDescent="0.3">
      <c r="A23" s="8"/>
      <c r="B23" s="9">
        <v>11</v>
      </c>
      <c r="C23" s="10" t="s">
        <v>113</v>
      </c>
      <c r="D23" s="127">
        <v>21</v>
      </c>
      <c r="E23" s="12">
        <f t="shared" si="0"/>
        <v>6.993006993006993E-3</v>
      </c>
    </row>
    <row r="24" spans="1:5" ht="20.100000000000001" customHeight="1" x14ac:dyDescent="0.3">
      <c r="A24" s="8"/>
      <c r="B24" s="9">
        <v>12</v>
      </c>
      <c r="C24" s="10" t="s">
        <v>100</v>
      </c>
      <c r="D24" s="127">
        <v>14</v>
      </c>
      <c r="E24" s="12">
        <f t="shared" si="0"/>
        <v>4.662004662004662E-3</v>
      </c>
    </row>
    <row r="25" spans="1:5" ht="20.100000000000001" customHeight="1" x14ac:dyDescent="0.3">
      <c r="A25" s="8"/>
      <c r="B25" s="9">
        <v>13</v>
      </c>
      <c r="C25" s="10" t="s">
        <v>67</v>
      </c>
      <c r="D25" s="127">
        <v>11</v>
      </c>
      <c r="E25" s="12">
        <f t="shared" si="0"/>
        <v>3.663003663003663E-3</v>
      </c>
    </row>
    <row r="26" spans="1:5" ht="20.100000000000001" customHeight="1" x14ac:dyDescent="0.3">
      <c r="A26" s="8"/>
      <c r="B26" s="9">
        <v>14</v>
      </c>
      <c r="C26" s="10" t="s">
        <v>109</v>
      </c>
      <c r="D26" s="127">
        <v>11</v>
      </c>
      <c r="E26" s="12">
        <f t="shared" si="0"/>
        <v>3.663003663003663E-3</v>
      </c>
    </row>
    <row r="27" spans="1:5" ht="20.100000000000001" customHeight="1" x14ac:dyDescent="0.3">
      <c r="A27" s="8"/>
      <c r="B27" s="9">
        <v>15</v>
      </c>
      <c r="C27" s="10" t="s">
        <v>111</v>
      </c>
      <c r="D27" s="127">
        <v>11</v>
      </c>
      <c r="E27" s="12">
        <f t="shared" si="0"/>
        <v>3.663003663003663E-3</v>
      </c>
    </row>
    <row r="28" spans="1:5" ht="20.100000000000001" customHeight="1" x14ac:dyDescent="0.3">
      <c r="A28" s="8"/>
      <c r="B28" s="9">
        <v>16</v>
      </c>
      <c r="C28" s="10" t="s">
        <v>90</v>
      </c>
      <c r="D28" s="127">
        <v>9</v>
      </c>
      <c r="E28" s="12">
        <f t="shared" si="0"/>
        <v>2.997002997002997E-3</v>
      </c>
    </row>
    <row r="29" spans="1:5" ht="20.100000000000001" customHeight="1" x14ac:dyDescent="0.3">
      <c r="A29" s="8"/>
      <c r="B29" s="9">
        <v>17</v>
      </c>
      <c r="C29" s="10" t="s">
        <v>76</v>
      </c>
      <c r="D29" s="127">
        <v>7</v>
      </c>
      <c r="E29" s="12">
        <f t="shared" si="0"/>
        <v>2.331002331002331E-3</v>
      </c>
    </row>
    <row r="30" spans="1:5" ht="20.100000000000001" customHeight="1" x14ac:dyDescent="0.3">
      <c r="A30" s="8"/>
      <c r="B30" s="9">
        <v>18</v>
      </c>
      <c r="C30" s="10" t="s">
        <v>81</v>
      </c>
      <c r="D30" s="127">
        <v>4</v>
      </c>
      <c r="E30" s="12">
        <f t="shared" si="0"/>
        <v>1.332001332001332E-3</v>
      </c>
    </row>
    <row r="31" spans="1:5" ht="20.100000000000001" customHeight="1" x14ac:dyDescent="0.3">
      <c r="A31" s="8"/>
      <c r="B31" s="9">
        <v>19</v>
      </c>
      <c r="C31" s="10" t="s">
        <v>77</v>
      </c>
      <c r="D31" s="127">
        <v>2</v>
      </c>
      <c r="E31" s="12">
        <f t="shared" si="0"/>
        <v>6.66000666000666E-4</v>
      </c>
    </row>
    <row r="32" spans="1:5" ht="20.100000000000001" customHeight="1" x14ac:dyDescent="0.3">
      <c r="A32" s="8"/>
      <c r="B32" s="9">
        <v>20</v>
      </c>
      <c r="C32" s="10" t="s">
        <v>84</v>
      </c>
      <c r="D32" s="127">
        <v>2</v>
      </c>
      <c r="E32" s="12">
        <f t="shared" si="0"/>
        <v>6.66000666000666E-4</v>
      </c>
    </row>
    <row r="33" spans="1:5" ht="20.100000000000001" customHeight="1" x14ac:dyDescent="0.3">
      <c r="A33" s="8"/>
      <c r="B33" s="9">
        <v>21</v>
      </c>
      <c r="C33" s="10" t="s">
        <v>88</v>
      </c>
      <c r="D33" s="127">
        <v>2</v>
      </c>
      <c r="E33" s="12">
        <f t="shared" si="0"/>
        <v>6.66000666000666E-4</v>
      </c>
    </row>
    <row r="34" spans="1:5" ht="20.100000000000001" customHeight="1" x14ac:dyDescent="0.3">
      <c r="A34" s="8"/>
      <c r="B34" s="9">
        <v>22</v>
      </c>
      <c r="C34" s="10" t="s">
        <v>91</v>
      </c>
      <c r="D34" s="127">
        <v>2</v>
      </c>
      <c r="E34" s="12">
        <f t="shared" si="0"/>
        <v>6.66000666000666E-4</v>
      </c>
    </row>
    <row r="35" spans="1:5" ht="20.100000000000001" customHeight="1" x14ac:dyDescent="0.3">
      <c r="A35" s="8"/>
      <c r="B35" s="9">
        <v>23</v>
      </c>
      <c r="C35" s="10" t="s">
        <v>94</v>
      </c>
      <c r="D35" s="127">
        <v>2</v>
      </c>
      <c r="E35" s="12">
        <f t="shared" si="0"/>
        <v>6.66000666000666E-4</v>
      </c>
    </row>
    <row r="36" spans="1:5" ht="20.100000000000001" customHeight="1" x14ac:dyDescent="0.3">
      <c r="A36" s="8"/>
      <c r="B36" s="9">
        <v>24</v>
      </c>
      <c r="C36" s="10" t="s">
        <v>108</v>
      </c>
      <c r="D36" s="127">
        <v>2</v>
      </c>
      <c r="E36" s="12">
        <f t="shared" si="0"/>
        <v>6.66000666000666E-4</v>
      </c>
    </row>
    <row r="37" spans="1:5" ht="20.100000000000001" customHeight="1" x14ac:dyDescent="0.3">
      <c r="A37" s="8"/>
      <c r="B37" s="9">
        <v>25</v>
      </c>
      <c r="C37" s="10" t="s">
        <v>70</v>
      </c>
      <c r="D37" s="127">
        <v>1</v>
      </c>
      <c r="E37" s="12">
        <f t="shared" si="0"/>
        <v>3.33000333000333E-4</v>
      </c>
    </row>
    <row r="38" spans="1:5" ht="20.100000000000001" customHeight="1" x14ac:dyDescent="0.3">
      <c r="A38" s="8"/>
      <c r="B38" s="9">
        <v>26</v>
      </c>
      <c r="C38" s="10" t="s">
        <v>78</v>
      </c>
      <c r="D38" s="127">
        <v>1</v>
      </c>
      <c r="E38" s="12">
        <f t="shared" si="0"/>
        <v>3.33000333000333E-4</v>
      </c>
    </row>
    <row r="39" spans="1:5" ht="20.100000000000001" customHeight="1" x14ac:dyDescent="0.3">
      <c r="A39" s="8"/>
      <c r="B39" s="9">
        <v>27</v>
      </c>
      <c r="C39" s="10" t="s">
        <v>82</v>
      </c>
      <c r="D39" s="127">
        <v>1</v>
      </c>
      <c r="E39" s="12">
        <f t="shared" si="0"/>
        <v>3.33000333000333E-4</v>
      </c>
    </row>
    <row r="40" spans="1:5" ht="20.100000000000001" customHeight="1" x14ac:dyDescent="0.3">
      <c r="A40" s="8"/>
      <c r="B40" s="9">
        <v>28</v>
      </c>
      <c r="C40" s="10" t="s">
        <v>92</v>
      </c>
      <c r="D40" s="127">
        <v>1</v>
      </c>
      <c r="E40" s="12">
        <f t="shared" si="0"/>
        <v>3.33000333000333E-4</v>
      </c>
    </row>
    <row r="41" spans="1:5" ht="20.100000000000001" customHeight="1" x14ac:dyDescent="0.3">
      <c r="A41" s="8"/>
      <c r="B41" s="9">
        <v>29</v>
      </c>
      <c r="C41" s="10" t="s">
        <v>104</v>
      </c>
      <c r="D41" s="127">
        <v>1</v>
      </c>
      <c r="E41" s="12">
        <f t="shared" si="0"/>
        <v>3.33000333000333E-4</v>
      </c>
    </row>
    <row r="42" spans="1:5" ht="20.100000000000001" customHeight="1" x14ac:dyDescent="0.3">
      <c r="A42" s="8"/>
      <c r="B42" s="9">
        <v>30</v>
      </c>
      <c r="C42" s="10" t="s">
        <v>72</v>
      </c>
      <c r="D42" s="127"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">
        <v>74</v>
      </c>
      <c r="D43" s="127"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">
        <v>75</v>
      </c>
      <c r="D44" s="127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79</v>
      </c>
      <c r="D45" s="127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80</v>
      </c>
      <c r="D46" s="127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83</v>
      </c>
      <c r="D47" s="127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85</v>
      </c>
      <c r="D48" s="127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86</v>
      </c>
      <c r="D49" s="127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93</v>
      </c>
      <c r="D50" s="127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95</v>
      </c>
      <c r="D51" s="127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96</v>
      </c>
      <c r="D52" s="127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97</v>
      </c>
      <c r="D53" s="127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98</v>
      </c>
      <c r="D54" s="127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101</v>
      </c>
      <c r="D55" s="127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102</v>
      </c>
      <c r="D56" s="127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105</v>
      </c>
      <c r="D57" s="127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106</v>
      </c>
      <c r="D58" s="127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107</v>
      </c>
      <c r="D59" s="127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110</v>
      </c>
      <c r="D60" s="127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27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27">
        <v>516</v>
      </c>
      <c r="E62" s="12">
        <f t="shared" si="1"/>
        <v>0.17182817182817184</v>
      </c>
    </row>
    <row r="63" spans="1:5" ht="20.100000000000001" customHeight="1" thickBot="1" x14ac:dyDescent="0.4">
      <c r="A63" s="8"/>
      <c r="B63" s="114" t="s">
        <v>2</v>
      </c>
      <c r="C63" s="22"/>
      <c r="D63" s="14">
        <f>SUM(D13:D62)</f>
        <v>3003</v>
      </c>
      <c r="E63" s="13">
        <f>SUM(E13:E62)</f>
        <v>0.99999999999999978</v>
      </c>
    </row>
    <row r="64" spans="1:5" x14ac:dyDescent="0.25">
      <c r="B64" s="48" t="s">
        <v>55</v>
      </c>
    </row>
  </sheetData>
  <autoFilter ref="B12:E42">
    <sortState ref="B13:E62">
      <sortCondition descending="1" ref="D12:D43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68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{71B7B519-D984-49CC-B904-1C7D7AEAA768}</x14:id>
        </ext>
      </extLst>
    </cfRule>
  </conditionalFormatting>
  <conditionalFormatting sqref="E13:E63">
    <cfRule type="dataBar" priority="26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{878C0994-55D5-4029-AD7D-80FFDD07C597}</x14:id>
        </ext>
      </extLst>
    </cfRule>
    <cfRule type="dataBar" priority="2686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{6A08FA32-EF28-46DD-9DD0-60BAF431629B}</x14:id>
        </ext>
      </extLst>
    </cfRule>
    <cfRule type="dataBar" priority="268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{E8E49E4D-7B1D-42BB-8FFE-C609225BE92D}</x14:id>
        </ext>
      </extLst>
    </cfRule>
  </conditionalFormatting>
  <conditionalFormatting sqref="E13:E63">
    <cfRule type="dataBar" priority="26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{FF10D321-CD61-4692-8FD2-B3202FCA6347}</x14:id>
        </ext>
      </extLst>
    </cfRule>
    <cfRule type="dataBar" priority="26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{B7A5B3EF-317A-4FCC-AD10-3C0867112C87}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B7B519-D984-49CC-B904-1C7D7AEAA7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78C0994-55D5-4029-AD7D-80FFDD07C5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A08FA32-EF28-46DD-9DD0-60BAF43162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8E49E4D-7B1D-42BB-8FFE-C609225BE9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F10D321-CD61-4692-8FD2-B3202FCA63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7A5B3EF-317A-4FCC-AD10-3C0867112C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N58" sqref="N5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130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167</v>
      </c>
      <c r="E13" s="12">
        <f t="shared" ref="E13:E44" si="0">D13/$D$63</f>
        <v>0.24028776978417266</v>
      </c>
    </row>
    <row r="14" spans="1:11" ht="20.100000000000001" customHeight="1" x14ac:dyDescent="0.3">
      <c r="A14" s="8"/>
      <c r="B14" s="9">
        <v>2</v>
      </c>
      <c r="C14" s="10" t="s">
        <v>114</v>
      </c>
      <c r="D14" s="11">
        <v>160</v>
      </c>
      <c r="E14" s="12">
        <f t="shared" si="0"/>
        <v>0.23021582733812951</v>
      </c>
    </row>
    <row r="15" spans="1:11" ht="20.100000000000001" customHeight="1" x14ac:dyDescent="0.3">
      <c r="A15" s="8"/>
      <c r="B15" s="9">
        <v>3</v>
      </c>
      <c r="C15" s="10" t="s">
        <v>69</v>
      </c>
      <c r="D15" s="11">
        <v>57</v>
      </c>
      <c r="E15" s="12">
        <f t="shared" si="0"/>
        <v>8.2014388489208639E-2</v>
      </c>
    </row>
    <row r="16" spans="1:11" ht="20.100000000000001" customHeight="1" x14ac:dyDescent="0.3">
      <c r="A16" s="8"/>
      <c r="B16" s="9">
        <v>4</v>
      </c>
      <c r="C16" s="10" t="s">
        <v>68</v>
      </c>
      <c r="D16" s="11">
        <v>53</v>
      </c>
      <c r="E16" s="12">
        <f t="shared" si="0"/>
        <v>7.6258992805755391E-2</v>
      </c>
    </row>
    <row r="17" spans="1:5" ht="20.100000000000001" customHeight="1" x14ac:dyDescent="0.3">
      <c r="A17" s="8"/>
      <c r="B17" s="9">
        <v>5</v>
      </c>
      <c r="C17" s="10" t="s">
        <v>89</v>
      </c>
      <c r="D17" s="11">
        <v>42</v>
      </c>
      <c r="E17" s="12">
        <f t="shared" si="0"/>
        <v>6.0431654676258995E-2</v>
      </c>
    </row>
    <row r="18" spans="1:5" ht="20.100000000000001" customHeight="1" x14ac:dyDescent="0.3">
      <c r="A18" s="8"/>
      <c r="B18" s="9">
        <v>6</v>
      </c>
      <c r="C18" s="10" t="s">
        <v>73</v>
      </c>
      <c r="D18" s="11">
        <v>32</v>
      </c>
      <c r="E18" s="12">
        <f t="shared" si="0"/>
        <v>4.60431654676259E-2</v>
      </c>
    </row>
    <row r="19" spans="1:5" ht="20.100000000000001" customHeight="1" x14ac:dyDescent="0.3">
      <c r="A19" s="8"/>
      <c r="B19" s="9">
        <v>7</v>
      </c>
      <c r="C19" s="10" t="s">
        <v>103</v>
      </c>
      <c r="D19" s="11">
        <v>29</v>
      </c>
      <c r="E19" s="12">
        <f t="shared" si="0"/>
        <v>4.1726618705035974E-2</v>
      </c>
    </row>
    <row r="20" spans="1:5" ht="20.100000000000001" customHeight="1" x14ac:dyDescent="0.3">
      <c r="A20" s="8"/>
      <c r="B20" s="9">
        <v>8</v>
      </c>
      <c r="C20" s="10" t="s">
        <v>113</v>
      </c>
      <c r="D20" s="11">
        <v>22</v>
      </c>
      <c r="E20" s="12">
        <f t="shared" si="0"/>
        <v>3.1654676258992806E-2</v>
      </c>
    </row>
    <row r="21" spans="1:5" ht="20.100000000000001" customHeight="1" x14ac:dyDescent="0.3">
      <c r="A21" s="8"/>
      <c r="B21" s="9">
        <v>9</v>
      </c>
      <c r="C21" s="10" t="s">
        <v>90</v>
      </c>
      <c r="D21" s="11">
        <v>19</v>
      </c>
      <c r="E21" s="12">
        <f t="shared" si="0"/>
        <v>2.7338129496402876E-2</v>
      </c>
    </row>
    <row r="22" spans="1:5" ht="20.100000000000001" customHeight="1" x14ac:dyDescent="0.3">
      <c r="A22" s="8"/>
      <c r="B22" s="9">
        <v>10</v>
      </c>
      <c r="C22" s="10" t="s">
        <v>66</v>
      </c>
      <c r="D22" s="11">
        <v>17</v>
      </c>
      <c r="E22" s="12">
        <f t="shared" si="0"/>
        <v>2.4460431654676259E-2</v>
      </c>
    </row>
    <row r="23" spans="1:5" ht="20.100000000000001" customHeight="1" x14ac:dyDescent="0.3">
      <c r="A23" s="8"/>
      <c r="B23" s="9">
        <v>11</v>
      </c>
      <c r="C23" s="10" t="s">
        <v>71</v>
      </c>
      <c r="D23" s="11">
        <v>8</v>
      </c>
      <c r="E23" s="12">
        <f t="shared" si="0"/>
        <v>1.1510791366906475E-2</v>
      </c>
    </row>
    <row r="24" spans="1:5" ht="20.100000000000001" customHeight="1" x14ac:dyDescent="0.3">
      <c r="A24" s="8"/>
      <c r="B24" s="9">
        <v>12</v>
      </c>
      <c r="C24" s="10" t="s">
        <v>81</v>
      </c>
      <c r="D24" s="11">
        <v>8</v>
      </c>
      <c r="E24" s="12">
        <f t="shared" si="0"/>
        <v>1.1510791366906475E-2</v>
      </c>
    </row>
    <row r="25" spans="1:5" ht="20.100000000000001" customHeight="1" x14ac:dyDescent="0.3">
      <c r="A25" s="8"/>
      <c r="B25" s="9">
        <v>13</v>
      </c>
      <c r="C25" s="10" t="s">
        <v>100</v>
      </c>
      <c r="D25" s="11">
        <v>7</v>
      </c>
      <c r="E25" s="12">
        <f t="shared" si="0"/>
        <v>1.0071942446043165E-2</v>
      </c>
    </row>
    <row r="26" spans="1:5" ht="20.100000000000001" customHeight="1" x14ac:dyDescent="0.3">
      <c r="A26" s="8"/>
      <c r="B26" s="9">
        <v>14</v>
      </c>
      <c r="C26" s="10" t="s">
        <v>109</v>
      </c>
      <c r="D26" s="11">
        <v>7</v>
      </c>
      <c r="E26" s="12">
        <f t="shared" si="0"/>
        <v>1.0071942446043165E-2</v>
      </c>
    </row>
    <row r="27" spans="1:5" ht="20.100000000000001" customHeight="1" x14ac:dyDescent="0.3">
      <c r="A27" s="8"/>
      <c r="B27" s="9">
        <v>15</v>
      </c>
      <c r="C27" s="10" t="s">
        <v>82</v>
      </c>
      <c r="D27" s="11">
        <v>5</v>
      </c>
      <c r="E27" s="12">
        <f t="shared" si="0"/>
        <v>7.1942446043165471E-3</v>
      </c>
    </row>
    <row r="28" spans="1:5" ht="20.100000000000001" customHeight="1" x14ac:dyDescent="0.3">
      <c r="A28" s="8"/>
      <c r="B28" s="9">
        <v>16</v>
      </c>
      <c r="C28" s="10" t="s">
        <v>87</v>
      </c>
      <c r="D28" s="11">
        <v>5</v>
      </c>
      <c r="E28" s="12">
        <f t="shared" si="0"/>
        <v>7.1942446043165471E-3</v>
      </c>
    </row>
    <row r="29" spans="1:5" ht="20.100000000000001" customHeight="1" x14ac:dyDescent="0.3">
      <c r="A29" s="8"/>
      <c r="B29" s="9">
        <v>17</v>
      </c>
      <c r="C29" s="10" t="s">
        <v>70</v>
      </c>
      <c r="D29" s="11">
        <v>4</v>
      </c>
      <c r="E29" s="12">
        <f t="shared" si="0"/>
        <v>5.7553956834532375E-3</v>
      </c>
    </row>
    <row r="30" spans="1:5" ht="20.100000000000001" customHeight="1" x14ac:dyDescent="0.3">
      <c r="A30" s="8"/>
      <c r="B30" s="9">
        <v>18</v>
      </c>
      <c r="C30" s="10" t="s">
        <v>77</v>
      </c>
      <c r="D30" s="11">
        <v>4</v>
      </c>
      <c r="E30" s="12">
        <f t="shared" si="0"/>
        <v>5.7553956834532375E-3</v>
      </c>
    </row>
    <row r="31" spans="1:5" ht="20.100000000000001" customHeight="1" x14ac:dyDescent="0.3">
      <c r="A31" s="8"/>
      <c r="B31" s="9">
        <v>19</v>
      </c>
      <c r="C31" s="10" t="s">
        <v>84</v>
      </c>
      <c r="D31" s="11">
        <v>4</v>
      </c>
      <c r="E31" s="12">
        <f t="shared" si="0"/>
        <v>5.7553956834532375E-3</v>
      </c>
    </row>
    <row r="32" spans="1:5" ht="20.100000000000001" customHeight="1" x14ac:dyDescent="0.3">
      <c r="A32" s="8"/>
      <c r="B32" s="9">
        <v>20</v>
      </c>
      <c r="C32" s="10" t="s">
        <v>111</v>
      </c>
      <c r="D32" s="11">
        <v>4</v>
      </c>
      <c r="E32" s="12">
        <f t="shared" si="0"/>
        <v>5.7553956834532375E-3</v>
      </c>
    </row>
    <row r="33" spans="1:5" ht="20.100000000000001" customHeight="1" x14ac:dyDescent="0.3">
      <c r="A33" s="8"/>
      <c r="B33" s="9">
        <v>21</v>
      </c>
      <c r="C33" s="10" t="s">
        <v>67</v>
      </c>
      <c r="D33" s="11">
        <v>3</v>
      </c>
      <c r="E33" s="12">
        <f t="shared" si="0"/>
        <v>4.3165467625899279E-3</v>
      </c>
    </row>
    <row r="34" spans="1:5" ht="20.100000000000001" customHeight="1" x14ac:dyDescent="0.3">
      <c r="A34" s="8"/>
      <c r="B34" s="9">
        <v>22</v>
      </c>
      <c r="C34" s="10" t="s">
        <v>83</v>
      </c>
      <c r="D34" s="11">
        <v>3</v>
      </c>
      <c r="E34" s="12">
        <f t="shared" si="0"/>
        <v>4.3165467625899279E-3</v>
      </c>
    </row>
    <row r="35" spans="1:5" ht="20.100000000000001" customHeight="1" x14ac:dyDescent="0.3">
      <c r="A35" s="8"/>
      <c r="B35" s="9">
        <v>23</v>
      </c>
      <c r="C35" s="10" t="s">
        <v>79</v>
      </c>
      <c r="D35" s="11">
        <v>2</v>
      </c>
      <c r="E35" s="12">
        <f t="shared" si="0"/>
        <v>2.8776978417266188E-3</v>
      </c>
    </row>
    <row r="36" spans="1:5" ht="20.100000000000001" customHeight="1" x14ac:dyDescent="0.3">
      <c r="A36" s="8"/>
      <c r="B36" s="9">
        <v>24</v>
      </c>
      <c r="C36" s="10" t="s">
        <v>91</v>
      </c>
      <c r="D36" s="11">
        <v>2</v>
      </c>
      <c r="E36" s="12">
        <f t="shared" si="0"/>
        <v>2.8776978417266188E-3</v>
      </c>
    </row>
    <row r="37" spans="1:5" ht="20.100000000000001" customHeight="1" x14ac:dyDescent="0.3">
      <c r="A37" s="8"/>
      <c r="B37" s="9">
        <v>25</v>
      </c>
      <c r="C37" s="10" t="s">
        <v>74</v>
      </c>
      <c r="D37" s="11">
        <v>1</v>
      </c>
      <c r="E37" s="12">
        <f t="shared" si="0"/>
        <v>1.4388489208633094E-3</v>
      </c>
    </row>
    <row r="38" spans="1:5" ht="20.100000000000001" customHeight="1" x14ac:dyDescent="0.3">
      <c r="A38" s="8"/>
      <c r="B38" s="9">
        <v>26</v>
      </c>
      <c r="C38" s="10" t="s">
        <v>76</v>
      </c>
      <c r="D38" s="11">
        <v>1</v>
      </c>
      <c r="E38" s="12">
        <f t="shared" si="0"/>
        <v>1.4388489208633094E-3</v>
      </c>
    </row>
    <row r="39" spans="1:5" ht="20.100000000000001" customHeight="1" x14ac:dyDescent="0.3">
      <c r="A39" s="8"/>
      <c r="B39" s="9">
        <v>27</v>
      </c>
      <c r="C39" s="10" t="s">
        <v>94</v>
      </c>
      <c r="D39" s="11">
        <v>1</v>
      </c>
      <c r="E39" s="12">
        <f t="shared" si="0"/>
        <v>1.4388489208633094E-3</v>
      </c>
    </row>
    <row r="40" spans="1:5" ht="20.100000000000001" customHeight="1" x14ac:dyDescent="0.3">
      <c r="A40" s="8"/>
      <c r="B40" s="9">
        <v>28</v>
      </c>
      <c r="C40" s="10" t="s">
        <v>102</v>
      </c>
      <c r="D40" s="11">
        <v>1</v>
      </c>
      <c r="E40" s="12">
        <f t="shared" si="0"/>
        <v>1.4388489208633094E-3</v>
      </c>
    </row>
    <row r="41" spans="1:5" ht="20.100000000000001" customHeight="1" x14ac:dyDescent="0.3">
      <c r="A41" s="8"/>
      <c r="B41" s="9">
        <v>29</v>
      </c>
      <c r="C41" s="10" t="s">
        <v>108</v>
      </c>
      <c r="D41" s="11">
        <v>1</v>
      </c>
      <c r="E41" s="12">
        <f t="shared" si="0"/>
        <v>1.4388489208633094E-3</v>
      </c>
    </row>
    <row r="42" spans="1:5" ht="20.100000000000001" customHeight="1" x14ac:dyDescent="0.3">
      <c r="A42" s="8"/>
      <c r="B42" s="9">
        <v>30</v>
      </c>
      <c r="C42" s="10" t="s">
        <v>72</v>
      </c>
      <c r="D42" s="11"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">
        <v>75</v>
      </c>
      <c r="D43" s="11"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">
        <v>78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80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85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86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88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92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93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95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96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97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98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101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104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105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106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107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110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26</v>
      </c>
      <c r="E62" s="12">
        <f t="shared" si="1"/>
        <v>3.7410071942446041E-2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695</v>
      </c>
      <c r="E63" s="12">
        <f>SUM(E13:E62)</f>
        <v>1.0000000000000002</v>
      </c>
    </row>
    <row r="64" spans="1:5" x14ac:dyDescent="0.25">
      <c r="B64" s="48" t="s">
        <v>55</v>
      </c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69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{1A257927-89F2-42C9-8ECB-BE46AF90EA9A}</x14:id>
        </ext>
      </extLst>
    </cfRule>
  </conditionalFormatting>
  <conditionalFormatting sqref="E13:E63">
    <cfRule type="dataBar" priority="2695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{E662020C-BF56-469C-8FDA-F95FD13B9F1C}</x14:id>
        </ext>
      </extLst>
    </cfRule>
    <cfRule type="dataBar" priority="269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{6D9C81E9-1AE3-4221-84E7-B0150A378A9A}</x14:id>
        </ext>
      </extLst>
    </cfRule>
  </conditionalFormatting>
  <conditionalFormatting sqref="E13:E63">
    <cfRule type="dataBar" priority="26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{9E0DCA78-6A69-4743-BC0E-DDD28A9031C3}</x14:id>
        </ext>
      </extLst>
    </cfRule>
    <cfRule type="dataBar" priority="27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{96C03E0E-0081-47EA-AF56-20DC26C70A25}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257927-89F2-42C9-8ECB-BE46AF90EA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E662020C-BF56-469C-8FDA-F95FD13B9F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D9C81E9-1AE3-4221-84E7-B0150A378A9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9E0DCA78-6A69-4743-BC0E-DDD28A9031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6C03E0E-0081-47EA-AF56-20DC26C70A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2" workbookViewId="0">
      <selection activeCell="I67" sqref="I67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35"/>
      <c r="D8" s="35"/>
      <c r="E8" s="35"/>
      <c r="F8" s="35"/>
      <c r="G8" s="35"/>
      <c r="H8" s="35"/>
      <c r="I8" s="35"/>
    </row>
    <row r="9" spans="1:11" ht="20.25" customHeight="1" x14ac:dyDescent="0.25">
      <c r="A9" s="120" t="s">
        <v>131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644</v>
      </c>
      <c r="E13" s="54">
        <f t="shared" ref="E13:E44" si="0">D13/$D$63</f>
        <v>0.14750343563902885</v>
      </c>
    </row>
    <row r="14" spans="1:11" ht="20.100000000000001" customHeight="1" x14ac:dyDescent="0.3">
      <c r="A14" s="8"/>
      <c r="B14" s="9">
        <v>2</v>
      </c>
      <c r="C14" s="10" t="s">
        <v>69</v>
      </c>
      <c r="D14" s="11">
        <v>538</v>
      </c>
      <c r="E14" s="54">
        <f t="shared" si="0"/>
        <v>0.12322491983508933</v>
      </c>
    </row>
    <row r="15" spans="1:11" ht="20.100000000000001" customHeight="1" x14ac:dyDescent="0.3">
      <c r="A15" s="8"/>
      <c r="B15" s="9">
        <v>3</v>
      </c>
      <c r="C15" s="10" t="s">
        <v>103</v>
      </c>
      <c r="D15" s="11">
        <v>518</v>
      </c>
      <c r="E15" s="54">
        <f t="shared" si="0"/>
        <v>0.11864406779661017</v>
      </c>
    </row>
    <row r="16" spans="1:11" ht="20.100000000000001" customHeight="1" x14ac:dyDescent="0.3">
      <c r="A16" s="8"/>
      <c r="B16" s="9">
        <v>4</v>
      </c>
      <c r="C16" s="10" t="s">
        <v>89</v>
      </c>
      <c r="D16" s="11">
        <v>485</v>
      </c>
      <c r="E16" s="54">
        <f t="shared" si="0"/>
        <v>0.11108566193311956</v>
      </c>
    </row>
    <row r="17" spans="1:5" ht="20.100000000000001" customHeight="1" x14ac:dyDescent="0.3">
      <c r="A17" s="8"/>
      <c r="B17" s="9">
        <v>5</v>
      </c>
      <c r="C17" s="10" t="s">
        <v>73</v>
      </c>
      <c r="D17" s="11">
        <v>425</v>
      </c>
      <c r="E17" s="54">
        <f t="shared" si="0"/>
        <v>9.7343105817682088E-2</v>
      </c>
    </row>
    <row r="18" spans="1:5" ht="20.100000000000001" customHeight="1" x14ac:dyDescent="0.3">
      <c r="A18" s="8"/>
      <c r="B18" s="9">
        <v>6</v>
      </c>
      <c r="C18" s="10" t="s">
        <v>114</v>
      </c>
      <c r="D18" s="11">
        <v>322</v>
      </c>
      <c r="E18" s="54">
        <f t="shared" si="0"/>
        <v>7.3751717819514423E-2</v>
      </c>
    </row>
    <row r="19" spans="1:5" ht="20.100000000000001" customHeight="1" x14ac:dyDescent="0.3">
      <c r="A19" s="8"/>
      <c r="B19" s="9">
        <v>7</v>
      </c>
      <c r="C19" s="10" t="s">
        <v>77</v>
      </c>
      <c r="D19" s="11">
        <v>106</v>
      </c>
      <c r="E19" s="54">
        <f t="shared" si="0"/>
        <v>2.4278515803939534E-2</v>
      </c>
    </row>
    <row r="20" spans="1:5" ht="20.100000000000001" customHeight="1" x14ac:dyDescent="0.3">
      <c r="A20" s="8"/>
      <c r="B20" s="9">
        <v>8</v>
      </c>
      <c r="C20" s="10" t="s">
        <v>109</v>
      </c>
      <c r="D20" s="11">
        <v>85</v>
      </c>
      <c r="E20" s="54">
        <f t="shared" si="0"/>
        <v>1.9468621163536419E-2</v>
      </c>
    </row>
    <row r="21" spans="1:5" ht="20.100000000000001" customHeight="1" x14ac:dyDescent="0.3">
      <c r="A21" s="8"/>
      <c r="B21" s="9">
        <v>9</v>
      </c>
      <c r="C21" s="10" t="s">
        <v>71</v>
      </c>
      <c r="D21" s="11">
        <v>84</v>
      </c>
      <c r="E21" s="54">
        <f t="shared" si="0"/>
        <v>1.9239578561612462E-2</v>
      </c>
    </row>
    <row r="22" spans="1:5" ht="20.100000000000001" customHeight="1" x14ac:dyDescent="0.3">
      <c r="A22" s="8"/>
      <c r="B22" s="9">
        <v>10</v>
      </c>
      <c r="C22" s="10" t="s">
        <v>66</v>
      </c>
      <c r="D22" s="11">
        <v>78</v>
      </c>
      <c r="E22" s="54">
        <f t="shared" si="0"/>
        <v>1.7865322950068714E-2</v>
      </c>
    </row>
    <row r="23" spans="1:5" ht="20.100000000000001" customHeight="1" x14ac:dyDescent="0.3">
      <c r="A23" s="8"/>
      <c r="B23" s="9">
        <v>11</v>
      </c>
      <c r="C23" s="10" t="s">
        <v>68</v>
      </c>
      <c r="D23" s="11">
        <v>78</v>
      </c>
      <c r="E23" s="54">
        <f t="shared" si="0"/>
        <v>1.7865322950068714E-2</v>
      </c>
    </row>
    <row r="24" spans="1:5" ht="20.100000000000001" customHeight="1" x14ac:dyDescent="0.3">
      <c r="A24" s="8"/>
      <c r="B24" s="9">
        <v>12</v>
      </c>
      <c r="C24" s="10" t="s">
        <v>84</v>
      </c>
      <c r="D24" s="11">
        <v>66</v>
      </c>
      <c r="E24" s="54">
        <f t="shared" si="0"/>
        <v>1.5116811726981219E-2</v>
      </c>
    </row>
    <row r="25" spans="1:5" ht="20.100000000000001" customHeight="1" x14ac:dyDescent="0.3">
      <c r="A25" s="8"/>
      <c r="B25" s="9">
        <v>13</v>
      </c>
      <c r="C25" s="10" t="s">
        <v>100</v>
      </c>
      <c r="D25" s="11">
        <v>60</v>
      </c>
      <c r="E25" s="54">
        <f t="shared" si="0"/>
        <v>1.3742556115437472E-2</v>
      </c>
    </row>
    <row r="26" spans="1:5" ht="20.100000000000001" customHeight="1" x14ac:dyDescent="0.3">
      <c r="A26" s="8"/>
      <c r="B26" s="9">
        <v>14</v>
      </c>
      <c r="C26" s="10" t="s">
        <v>81</v>
      </c>
      <c r="D26" s="11">
        <v>54</v>
      </c>
      <c r="E26" s="54">
        <f t="shared" si="0"/>
        <v>1.2368300503893724E-2</v>
      </c>
    </row>
    <row r="27" spans="1:5" ht="20.100000000000001" customHeight="1" x14ac:dyDescent="0.3">
      <c r="A27" s="8"/>
      <c r="B27" s="9">
        <v>15</v>
      </c>
      <c r="C27" s="10" t="s">
        <v>90</v>
      </c>
      <c r="D27" s="11">
        <v>52</v>
      </c>
      <c r="E27" s="54">
        <f t="shared" si="0"/>
        <v>1.1910215300045808E-2</v>
      </c>
    </row>
    <row r="28" spans="1:5" ht="20.100000000000001" customHeight="1" x14ac:dyDescent="0.3">
      <c r="A28" s="8"/>
      <c r="B28" s="9">
        <v>16</v>
      </c>
      <c r="C28" s="10" t="s">
        <v>87</v>
      </c>
      <c r="D28" s="11">
        <v>41</v>
      </c>
      <c r="E28" s="54">
        <f t="shared" si="0"/>
        <v>9.3907466788822717E-3</v>
      </c>
    </row>
    <row r="29" spans="1:5" ht="20.100000000000001" customHeight="1" x14ac:dyDescent="0.3">
      <c r="A29" s="8"/>
      <c r="B29" s="9">
        <v>17</v>
      </c>
      <c r="C29" s="10" t="s">
        <v>113</v>
      </c>
      <c r="D29" s="11">
        <v>37</v>
      </c>
      <c r="E29" s="54">
        <f t="shared" si="0"/>
        <v>8.4745762711864406E-3</v>
      </c>
    </row>
    <row r="30" spans="1:5" ht="20.100000000000001" customHeight="1" x14ac:dyDescent="0.3">
      <c r="A30" s="8"/>
      <c r="B30" s="9">
        <v>18</v>
      </c>
      <c r="C30" s="10" t="s">
        <v>104</v>
      </c>
      <c r="D30" s="11">
        <v>26</v>
      </c>
      <c r="E30" s="54">
        <f t="shared" si="0"/>
        <v>5.9551076500229038E-3</v>
      </c>
    </row>
    <row r="31" spans="1:5" ht="20.100000000000001" customHeight="1" x14ac:dyDescent="0.3">
      <c r="A31" s="8"/>
      <c r="B31" s="9">
        <v>19</v>
      </c>
      <c r="C31" s="10" t="s">
        <v>76</v>
      </c>
      <c r="D31" s="11">
        <v>22</v>
      </c>
      <c r="E31" s="54">
        <f t="shared" si="0"/>
        <v>5.0389372423270727E-3</v>
      </c>
    </row>
    <row r="32" spans="1:5" ht="20.100000000000001" customHeight="1" x14ac:dyDescent="0.3">
      <c r="A32" s="8"/>
      <c r="B32" s="9">
        <v>20</v>
      </c>
      <c r="C32" s="10" t="s">
        <v>105</v>
      </c>
      <c r="D32" s="11">
        <v>22</v>
      </c>
      <c r="E32" s="54">
        <f t="shared" si="0"/>
        <v>5.0389372423270727E-3</v>
      </c>
    </row>
    <row r="33" spans="1:5" ht="20.100000000000001" customHeight="1" x14ac:dyDescent="0.3">
      <c r="A33" s="8"/>
      <c r="B33" s="9">
        <v>21</v>
      </c>
      <c r="C33" s="10" t="s">
        <v>111</v>
      </c>
      <c r="D33" s="11">
        <v>21</v>
      </c>
      <c r="E33" s="54">
        <f t="shared" si="0"/>
        <v>4.8098946404031154E-3</v>
      </c>
    </row>
    <row r="34" spans="1:5" ht="20.100000000000001" customHeight="1" x14ac:dyDescent="0.3">
      <c r="A34" s="8"/>
      <c r="B34" s="9">
        <v>22</v>
      </c>
      <c r="C34" s="10" t="s">
        <v>96</v>
      </c>
      <c r="D34" s="11">
        <v>20</v>
      </c>
      <c r="E34" s="54">
        <f t="shared" si="0"/>
        <v>4.5808520384791572E-3</v>
      </c>
    </row>
    <row r="35" spans="1:5" ht="20.100000000000001" customHeight="1" x14ac:dyDescent="0.3">
      <c r="A35" s="8"/>
      <c r="B35" s="9">
        <v>23</v>
      </c>
      <c r="C35" s="10" t="s">
        <v>83</v>
      </c>
      <c r="D35" s="11">
        <v>17</v>
      </c>
      <c r="E35" s="54">
        <f t="shared" si="0"/>
        <v>3.8937242327072834E-3</v>
      </c>
    </row>
    <row r="36" spans="1:5" ht="20.100000000000001" customHeight="1" x14ac:dyDescent="0.3">
      <c r="A36" s="8"/>
      <c r="B36" s="9">
        <v>24</v>
      </c>
      <c r="C36" s="10" t="s">
        <v>67</v>
      </c>
      <c r="D36" s="11">
        <v>14</v>
      </c>
      <c r="E36" s="54">
        <f t="shared" si="0"/>
        <v>3.2065964269354101E-3</v>
      </c>
    </row>
    <row r="37" spans="1:5" ht="20.100000000000001" customHeight="1" x14ac:dyDescent="0.3">
      <c r="A37" s="8"/>
      <c r="B37" s="9">
        <v>25</v>
      </c>
      <c r="C37" s="10" t="s">
        <v>82</v>
      </c>
      <c r="D37" s="11">
        <v>12</v>
      </c>
      <c r="E37" s="54">
        <f t="shared" si="0"/>
        <v>2.7485112230874941E-3</v>
      </c>
    </row>
    <row r="38" spans="1:5" ht="20.100000000000001" customHeight="1" x14ac:dyDescent="0.3">
      <c r="A38" s="8"/>
      <c r="B38" s="9">
        <v>26</v>
      </c>
      <c r="C38" s="10" t="s">
        <v>108</v>
      </c>
      <c r="D38" s="11">
        <v>12</v>
      </c>
      <c r="E38" s="54">
        <f t="shared" si="0"/>
        <v>2.7485112230874941E-3</v>
      </c>
    </row>
    <row r="39" spans="1:5" ht="20.100000000000001" customHeight="1" x14ac:dyDescent="0.3">
      <c r="A39" s="8"/>
      <c r="B39" s="9">
        <v>27</v>
      </c>
      <c r="C39" s="10" t="s">
        <v>110</v>
      </c>
      <c r="D39" s="11">
        <v>11</v>
      </c>
      <c r="E39" s="54">
        <f t="shared" si="0"/>
        <v>2.5194686211635364E-3</v>
      </c>
    </row>
    <row r="40" spans="1:5" ht="20.100000000000001" customHeight="1" x14ac:dyDescent="0.3">
      <c r="A40" s="8"/>
      <c r="B40" s="9">
        <v>28</v>
      </c>
      <c r="C40" s="10" t="s">
        <v>79</v>
      </c>
      <c r="D40" s="11">
        <v>10</v>
      </c>
      <c r="E40" s="54">
        <f t="shared" si="0"/>
        <v>2.2904260192395786E-3</v>
      </c>
    </row>
    <row r="41" spans="1:5" ht="20.100000000000001" customHeight="1" x14ac:dyDescent="0.3">
      <c r="A41" s="8"/>
      <c r="B41" s="9">
        <v>29</v>
      </c>
      <c r="C41" s="10" t="s">
        <v>91</v>
      </c>
      <c r="D41" s="11">
        <v>10</v>
      </c>
      <c r="E41" s="54">
        <f t="shared" si="0"/>
        <v>2.2904260192395786E-3</v>
      </c>
    </row>
    <row r="42" spans="1:5" ht="20.100000000000001" customHeight="1" x14ac:dyDescent="0.3">
      <c r="A42" s="8"/>
      <c r="B42" s="9">
        <v>30</v>
      </c>
      <c r="C42" s="10" t="s">
        <v>107</v>
      </c>
      <c r="D42" s="11">
        <v>10</v>
      </c>
      <c r="E42" s="54">
        <f t="shared" si="0"/>
        <v>2.2904260192395786E-3</v>
      </c>
    </row>
    <row r="43" spans="1:5" ht="20.100000000000001" customHeight="1" x14ac:dyDescent="0.3">
      <c r="A43" s="8"/>
      <c r="B43" s="9">
        <v>31</v>
      </c>
      <c r="C43" s="10" t="s">
        <v>112</v>
      </c>
      <c r="D43" s="11">
        <v>9</v>
      </c>
      <c r="E43" s="54">
        <f t="shared" si="0"/>
        <v>2.0613834173156208E-3</v>
      </c>
    </row>
    <row r="44" spans="1:5" ht="20.100000000000001" customHeight="1" x14ac:dyDescent="0.3">
      <c r="A44" s="8"/>
      <c r="B44" s="9">
        <v>32</v>
      </c>
      <c r="C44" s="10" t="s">
        <v>94</v>
      </c>
      <c r="D44" s="11">
        <v>8</v>
      </c>
      <c r="E44" s="54">
        <f t="shared" si="0"/>
        <v>1.8323408153916628E-3</v>
      </c>
    </row>
    <row r="45" spans="1:5" ht="20.100000000000001" customHeight="1" x14ac:dyDescent="0.3">
      <c r="A45" s="8"/>
      <c r="B45" s="9">
        <v>33</v>
      </c>
      <c r="C45" s="10" t="s">
        <v>86</v>
      </c>
      <c r="D45" s="11">
        <v>6</v>
      </c>
      <c r="E45" s="54">
        <f t="shared" ref="E45:E62" si="1">D45/$D$63</f>
        <v>1.3742556115437471E-3</v>
      </c>
    </row>
    <row r="46" spans="1:5" ht="20.100000000000001" customHeight="1" x14ac:dyDescent="0.3">
      <c r="A46" s="8"/>
      <c r="B46" s="9">
        <v>34</v>
      </c>
      <c r="C46" s="10" t="s">
        <v>70</v>
      </c>
      <c r="D46" s="11">
        <v>4</v>
      </c>
      <c r="E46" s="54">
        <f t="shared" si="1"/>
        <v>9.1617040769583142E-4</v>
      </c>
    </row>
    <row r="47" spans="1:5" ht="20.100000000000001" customHeight="1" x14ac:dyDescent="0.3">
      <c r="A47" s="8"/>
      <c r="B47" s="9">
        <v>35</v>
      </c>
      <c r="C47" s="10" t="s">
        <v>88</v>
      </c>
      <c r="D47" s="11">
        <v>2</v>
      </c>
      <c r="E47" s="54">
        <f t="shared" si="1"/>
        <v>4.5808520384791571E-4</v>
      </c>
    </row>
    <row r="48" spans="1:5" ht="20.100000000000001" customHeight="1" x14ac:dyDescent="0.3">
      <c r="A48" s="8"/>
      <c r="B48" s="9">
        <v>36</v>
      </c>
      <c r="C48" s="10" t="s">
        <v>92</v>
      </c>
      <c r="D48" s="11">
        <v>1</v>
      </c>
      <c r="E48" s="54">
        <f t="shared" si="1"/>
        <v>2.2904260192395785E-4</v>
      </c>
    </row>
    <row r="49" spans="1:5" ht="20.100000000000001" customHeight="1" x14ac:dyDescent="0.3">
      <c r="A49" s="8"/>
      <c r="B49" s="9">
        <v>37</v>
      </c>
      <c r="C49" s="10" t="s">
        <v>93</v>
      </c>
      <c r="D49" s="11">
        <v>1</v>
      </c>
      <c r="E49" s="54">
        <f t="shared" si="1"/>
        <v>2.2904260192395785E-4</v>
      </c>
    </row>
    <row r="50" spans="1:5" ht="20.100000000000001" customHeight="1" x14ac:dyDescent="0.3">
      <c r="A50" s="8"/>
      <c r="B50" s="9">
        <v>38</v>
      </c>
      <c r="C50" s="10" t="s">
        <v>72</v>
      </c>
      <c r="D50" s="11">
        <v>0</v>
      </c>
      <c r="E50" s="54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74</v>
      </c>
      <c r="D51" s="11">
        <v>0</v>
      </c>
      <c r="E51" s="54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75</v>
      </c>
      <c r="D52" s="11">
        <v>0</v>
      </c>
      <c r="E52" s="54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78</v>
      </c>
      <c r="D53" s="11">
        <v>0</v>
      </c>
      <c r="E53" s="54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80</v>
      </c>
      <c r="D54" s="11">
        <v>0</v>
      </c>
      <c r="E54" s="54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85</v>
      </c>
      <c r="D55" s="11">
        <v>0</v>
      </c>
      <c r="E55" s="54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95</v>
      </c>
      <c r="D56" s="11">
        <v>0</v>
      </c>
      <c r="E56" s="54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97</v>
      </c>
      <c r="D57" s="11">
        <v>0</v>
      </c>
      <c r="E57" s="54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98</v>
      </c>
      <c r="D58" s="11">
        <v>0</v>
      </c>
      <c r="E58" s="54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101</v>
      </c>
      <c r="D59" s="11">
        <v>0</v>
      </c>
      <c r="E59" s="54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102</v>
      </c>
      <c r="D60" s="11">
        <v>0</v>
      </c>
      <c r="E60" s="54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106</v>
      </c>
      <c r="D61" s="11">
        <v>0</v>
      </c>
      <c r="E61" s="54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455</v>
      </c>
      <c r="E62" s="54">
        <f t="shared" si="1"/>
        <v>0.10421438387540083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4366</v>
      </c>
      <c r="E63" s="54">
        <f>SUM(E13:E62)</f>
        <v>1</v>
      </c>
    </row>
    <row r="64" spans="1:5" x14ac:dyDescent="0.25">
      <c r="B64" s="48" t="s">
        <v>55</v>
      </c>
    </row>
  </sheetData>
  <autoFilter ref="B12:E45">
    <sortState ref="B13:E62">
      <sortCondition descending="1" ref="D12:D46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308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{3D9DA7AF-8FB8-436E-A5D6-CAE304521EA4}</x14:id>
        </ext>
      </extLst>
    </cfRule>
    <cfRule type="dataBar" priority="308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{4B340A8E-7D3A-4388-9A7E-FA61A9193FB7}</x14:id>
        </ext>
      </extLst>
    </cfRule>
  </conditionalFormatting>
  <conditionalFormatting sqref="E13:E63">
    <cfRule type="dataBar" priority="30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{B9BEA1D6-A473-44EE-AB56-00CABBDFD31A}</x14:id>
        </ext>
      </extLst>
    </cfRule>
    <cfRule type="dataBar" priority="30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{000D7FD6-D7F9-423E-B842-B84DA7CB529A}</x14:id>
        </ext>
      </extLst>
    </cfRule>
  </conditionalFormatting>
  <conditionalFormatting sqref="E13:E63">
    <cfRule type="dataBar" priority="30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{2A0A7406-2A5D-4262-9A3D-8926F90B6B25}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9DA7AF-8FB8-436E-A5D6-CAE304521E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B340A8E-7D3A-4388-9A7E-FA61A9193FB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9BEA1D6-A473-44EE-AB56-00CABBDFD3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00D7FD6-D7F9-423E-B842-B84DA7CB52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A0A7406-2A5D-4262-9A3D-8926F90B6B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132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103</v>
      </c>
      <c r="D13" s="11">
        <v>497</v>
      </c>
      <c r="E13" s="12">
        <f t="shared" ref="E13:E44" si="0">D13/$D$63</f>
        <v>0.29993964996982497</v>
      </c>
    </row>
    <row r="14" spans="1:11" ht="20.100000000000001" customHeight="1" x14ac:dyDescent="0.3">
      <c r="A14" s="8"/>
      <c r="B14" s="9">
        <v>2</v>
      </c>
      <c r="C14" s="10" t="s">
        <v>69</v>
      </c>
      <c r="D14" s="11">
        <v>272</v>
      </c>
      <c r="E14" s="12">
        <f t="shared" si="0"/>
        <v>0.16415208207604104</v>
      </c>
    </row>
    <row r="15" spans="1:11" ht="20.100000000000001" customHeight="1" x14ac:dyDescent="0.3">
      <c r="A15" s="8"/>
      <c r="B15" s="9">
        <v>3</v>
      </c>
      <c r="C15" s="10" t="s">
        <v>100</v>
      </c>
      <c r="D15" s="11">
        <v>136</v>
      </c>
      <c r="E15" s="12">
        <f t="shared" si="0"/>
        <v>8.207604103802052E-2</v>
      </c>
    </row>
    <row r="16" spans="1:11" ht="20.100000000000001" customHeight="1" x14ac:dyDescent="0.3">
      <c r="A16" s="8"/>
      <c r="B16" s="9">
        <v>4</v>
      </c>
      <c r="C16" s="10" t="s">
        <v>89</v>
      </c>
      <c r="D16" s="11">
        <v>109</v>
      </c>
      <c r="E16" s="12">
        <f t="shared" si="0"/>
        <v>6.578153289076645E-2</v>
      </c>
    </row>
    <row r="17" spans="1:5" ht="20.100000000000001" customHeight="1" x14ac:dyDescent="0.25">
      <c r="A17" s="8"/>
      <c r="B17" s="9">
        <v>5</v>
      </c>
      <c r="C17" s="19" t="s">
        <v>84</v>
      </c>
      <c r="D17" s="11">
        <v>86</v>
      </c>
      <c r="E17" s="12">
        <f t="shared" si="0"/>
        <v>5.1901025950512977E-2</v>
      </c>
    </row>
    <row r="18" spans="1:5" ht="20.100000000000001" customHeight="1" x14ac:dyDescent="0.3">
      <c r="A18" s="8"/>
      <c r="B18" s="9">
        <v>6</v>
      </c>
      <c r="C18" s="10" t="s">
        <v>81</v>
      </c>
      <c r="D18" s="11">
        <v>70</v>
      </c>
      <c r="E18" s="12">
        <f t="shared" si="0"/>
        <v>4.2245021122510558E-2</v>
      </c>
    </row>
    <row r="19" spans="1:5" ht="20.100000000000001" customHeight="1" x14ac:dyDescent="0.3">
      <c r="A19" s="8"/>
      <c r="B19" s="9">
        <v>7</v>
      </c>
      <c r="C19" s="10" t="s">
        <v>82</v>
      </c>
      <c r="D19" s="11">
        <v>70</v>
      </c>
      <c r="E19" s="12">
        <f t="shared" si="0"/>
        <v>4.2245021122510558E-2</v>
      </c>
    </row>
    <row r="20" spans="1:5" ht="20.100000000000001" customHeight="1" x14ac:dyDescent="0.3">
      <c r="A20" s="8"/>
      <c r="B20" s="9">
        <v>8</v>
      </c>
      <c r="C20" s="10" t="s">
        <v>71</v>
      </c>
      <c r="D20" s="11">
        <v>58</v>
      </c>
      <c r="E20" s="12">
        <f t="shared" si="0"/>
        <v>3.5003017501508749E-2</v>
      </c>
    </row>
    <row r="21" spans="1:5" ht="20.100000000000001" customHeight="1" x14ac:dyDescent="0.3">
      <c r="A21" s="8"/>
      <c r="B21" s="9">
        <v>9</v>
      </c>
      <c r="C21" s="10" t="s">
        <v>90</v>
      </c>
      <c r="D21" s="11">
        <v>50</v>
      </c>
      <c r="E21" s="12">
        <f t="shared" si="0"/>
        <v>3.0175015087507542E-2</v>
      </c>
    </row>
    <row r="22" spans="1:5" ht="20.100000000000001" customHeight="1" x14ac:dyDescent="0.3">
      <c r="A22" s="8"/>
      <c r="B22" s="9">
        <v>10</v>
      </c>
      <c r="C22" s="10" t="s">
        <v>76</v>
      </c>
      <c r="D22" s="11">
        <v>46</v>
      </c>
      <c r="E22" s="12">
        <f t="shared" si="0"/>
        <v>2.7761013880506939E-2</v>
      </c>
    </row>
    <row r="23" spans="1:5" ht="20.100000000000001" customHeight="1" x14ac:dyDescent="0.3">
      <c r="A23" s="8"/>
      <c r="B23" s="9">
        <v>11</v>
      </c>
      <c r="C23" s="10" t="s">
        <v>87</v>
      </c>
      <c r="D23" s="11">
        <v>41</v>
      </c>
      <c r="E23" s="12">
        <f t="shared" si="0"/>
        <v>2.4743512371756187E-2</v>
      </c>
    </row>
    <row r="24" spans="1:5" ht="20.100000000000001" customHeight="1" x14ac:dyDescent="0.3">
      <c r="A24" s="8"/>
      <c r="B24" s="9">
        <v>12</v>
      </c>
      <c r="C24" s="10" t="s">
        <v>73</v>
      </c>
      <c r="D24" s="11">
        <v>36</v>
      </c>
      <c r="E24" s="12">
        <f t="shared" si="0"/>
        <v>2.1726010863005431E-2</v>
      </c>
    </row>
    <row r="25" spans="1:5" ht="20.100000000000001" customHeight="1" x14ac:dyDescent="0.3">
      <c r="A25" s="8"/>
      <c r="B25" s="9">
        <v>13</v>
      </c>
      <c r="C25" s="10" t="s">
        <v>66</v>
      </c>
      <c r="D25" s="11">
        <v>29</v>
      </c>
      <c r="E25" s="12">
        <f t="shared" si="0"/>
        <v>1.7501508750754374E-2</v>
      </c>
    </row>
    <row r="26" spans="1:5" ht="20.100000000000001" customHeight="1" x14ac:dyDescent="0.3">
      <c r="A26" s="8"/>
      <c r="B26" s="9">
        <v>14</v>
      </c>
      <c r="C26" s="10" t="s">
        <v>104</v>
      </c>
      <c r="D26" s="11">
        <v>21</v>
      </c>
      <c r="E26" s="12">
        <f t="shared" si="0"/>
        <v>1.2673506336753168E-2</v>
      </c>
    </row>
    <row r="27" spans="1:5" ht="20.100000000000001" customHeight="1" x14ac:dyDescent="0.3">
      <c r="A27" s="8"/>
      <c r="B27" s="9">
        <v>15</v>
      </c>
      <c r="C27" s="10" t="s">
        <v>74</v>
      </c>
      <c r="D27" s="11">
        <v>9</v>
      </c>
      <c r="E27" s="12">
        <f t="shared" si="0"/>
        <v>5.4315027157513579E-3</v>
      </c>
    </row>
    <row r="28" spans="1:5" ht="20.100000000000001" customHeight="1" x14ac:dyDescent="0.3">
      <c r="A28" s="8"/>
      <c r="B28" s="9">
        <v>16</v>
      </c>
      <c r="C28" s="10" t="s">
        <v>77</v>
      </c>
      <c r="D28" s="11">
        <v>9</v>
      </c>
      <c r="E28" s="12">
        <f t="shared" si="0"/>
        <v>5.4315027157513579E-3</v>
      </c>
    </row>
    <row r="29" spans="1:5" ht="20.100000000000001" customHeight="1" x14ac:dyDescent="0.3">
      <c r="A29" s="8"/>
      <c r="B29" s="9">
        <v>17</v>
      </c>
      <c r="C29" s="10" t="s">
        <v>83</v>
      </c>
      <c r="D29" s="11">
        <v>9</v>
      </c>
      <c r="E29" s="12">
        <f t="shared" si="0"/>
        <v>5.4315027157513579E-3</v>
      </c>
    </row>
    <row r="30" spans="1:5" ht="20.100000000000001" customHeight="1" x14ac:dyDescent="0.3">
      <c r="A30" s="8"/>
      <c r="B30" s="9">
        <v>18</v>
      </c>
      <c r="C30" s="10" t="s">
        <v>114</v>
      </c>
      <c r="D30" s="11">
        <v>9</v>
      </c>
      <c r="E30" s="12">
        <f t="shared" si="0"/>
        <v>5.4315027157513579E-3</v>
      </c>
    </row>
    <row r="31" spans="1:5" ht="20.100000000000001" customHeight="1" x14ac:dyDescent="0.3">
      <c r="A31" s="8"/>
      <c r="B31" s="9">
        <v>19</v>
      </c>
      <c r="C31" s="10" t="s">
        <v>115</v>
      </c>
      <c r="D31" s="11">
        <v>9</v>
      </c>
      <c r="E31" s="12">
        <f t="shared" si="0"/>
        <v>5.4315027157513579E-3</v>
      </c>
    </row>
    <row r="32" spans="1:5" ht="20.100000000000001" customHeight="1" x14ac:dyDescent="0.3">
      <c r="A32" s="8"/>
      <c r="B32" s="9">
        <v>20</v>
      </c>
      <c r="C32" s="10" t="s">
        <v>111</v>
      </c>
      <c r="D32" s="11">
        <v>8</v>
      </c>
      <c r="E32" s="12">
        <f t="shared" si="0"/>
        <v>4.8280024140012071E-3</v>
      </c>
    </row>
    <row r="33" spans="1:5" ht="20.100000000000001" customHeight="1" x14ac:dyDescent="0.3">
      <c r="A33" s="8"/>
      <c r="B33" s="9">
        <v>21</v>
      </c>
      <c r="C33" s="10" t="s">
        <v>110</v>
      </c>
      <c r="D33" s="11">
        <v>7</v>
      </c>
      <c r="E33" s="12">
        <f t="shared" si="0"/>
        <v>4.2245021122510563E-3</v>
      </c>
    </row>
    <row r="34" spans="1:5" ht="20.100000000000001" customHeight="1" x14ac:dyDescent="0.3">
      <c r="A34" s="8"/>
      <c r="B34" s="9">
        <v>22</v>
      </c>
      <c r="C34" s="10" t="s">
        <v>88</v>
      </c>
      <c r="D34" s="11">
        <v>5</v>
      </c>
      <c r="E34" s="12">
        <f t="shared" si="0"/>
        <v>3.0175015087507543E-3</v>
      </c>
    </row>
    <row r="35" spans="1:5" ht="20.100000000000001" customHeight="1" x14ac:dyDescent="0.3">
      <c r="A35" s="8"/>
      <c r="B35" s="9">
        <v>23</v>
      </c>
      <c r="C35" s="10" t="s">
        <v>68</v>
      </c>
      <c r="D35" s="11">
        <v>4</v>
      </c>
      <c r="E35" s="12">
        <f t="shared" si="0"/>
        <v>2.4140012070006035E-3</v>
      </c>
    </row>
    <row r="36" spans="1:5" ht="20.100000000000001" customHeight="1" x14ac:dyDescent="0.3">
      <c r="A36" s="8"/>
      <c r="B36" s="9">
        <v>24</v>
      </c>
      <c r="C36" s="10" t="s">
        <v>113</v>
      </c>
      <c r="D36" s="11">
        <v>4</v>
      </c>
      <c r="E36" s="12">
        <f t="shared" si="0"/>
        <v>2.4140012070006035E-3</v>
      </c>
    </row>
    <row r="37" spans="1:5" ht="20.100000000000001" customHeight="1" x14ac:dyDescent="0.3">
      <c r="A37" s="8"/>
      <c r="B37" s="9">
        <v>25</v>
      </c>
      <c r="C37" s="10" t="s">
        <v>70</v>
      </c>
      <c r="D37" s="11">
        <v>3</v>
      </c>
      <c r="E37" s="12">
        <f t="shared" si="0"/>
        <v>1.8105009052504525E-3</v>
      </c>
    </row>
    <row r="38" spans="1:5" ht="20.100000000000001" customHeight="1" x14ac:dyDescent="0.3">
      <c r="A38" s="8"/>
      <c r="B38" s="9">
        <v>26</v>
      </c>
      <c r="C38" s="10" t="s">
        <v>109</v>
      </c>
      <c r="D38" s="11">
        <v>3</v>
      </c>
      <c r="E38" s="12">
        <f t="shared" si="0"/>
        <v>1.8105009052504525E-3</v>
      </c>
    </row>
    <row r="39" spans="1:5" ht="20.100000000000001" customHeight="1" x14ac:dyDescent="0.3">
      <c r="A39" s="8"/>
      <c r="B39" s="9">
        <v>27</v>
      </c>
      <c r="C39" s="10" t="s">
        <v>79</v>
      </c>
      <c r="D39" s="11">
        <v>1</v>
      </c>
      <c r="E39" s="12">
        <f t="shared" si="0"/>
        <v>6.0350030175015089E-4</v>
      </c>
    </row>
    <row r="40" spans="1:5" ht="20.100000000000001" customHeight="1" x14ac:dyDescent="0.3">
      <c r="A40" s="8"/>
      <c r="B40" s="9">
        <v>28</v>
      </c>
      <c r="C40" s="10" t="s">
        <v>91</v>
      </c>
      <c r="D40" s="11">
        <v>1</v>
      </c>
      <c r="E40" s="12">
        <f t="shared" si="0"/>
        <v>6.0350030175015089E-4</v>
      </c>
    </row>
    <row r="41" spans="1:5" ht="20.100000000000001" customHeight="1" x14ac:dyDescent="0.3">
      <c r="A41" s="8"/>
      <c r="B41" s="9">
        <v>29</v>
      </c>
      <c r="C41" s="10" t="s">
        <v>112</v>
      </c>
      <c r="D41" s="11">
        <v>1</v>
      </c>
      <c r="E41" s="12">
        <f t="shared" si="0"/>
        <v>6.0350030175015089E-4</v>
      </c>
    </row>
    <row r="42" spans="1:5" ht="20.100000000000001" customHeight="1" x14ac:dyDescent="0.3">
      <c r="A42" s="8"/>
      <c r="B42" s="9">
        <v>30</v>
      </c>
      <c r="C42" s="10" t="s">
        <v>67</v>
      </c>
      <c r="D42" s="11"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">
        <v>72</v>
      </c>
      <c r="D43" s="11"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">
        <v>75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78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80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85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86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92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93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94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95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96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97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98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101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102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105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106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107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108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54</v>
      </c>
      <c r="E62" s="12">
        <f t="shared" si="1"/>
        <v>3.2589016294508145E-2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1657</v>
      </c>
      <c r="E63" s="12">
        <f>SUM(E13:E62)</f>
        <v>0.99999999999999989</v>
      </c>
    </row>
    <row r="64" spans="1:5" x14ac:dyDescent="0.25">
      <c r="B64" s="48" t="s">
        <v>55</v>
      </c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71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{D325EB3D-33C1-4FE8-85B8-8B91DA6D35CD}</x14:id>
        </ext>
      </extLst>
    </cfRule>
    <cfRule type="dataBar" priority="27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{18637D72-CDF9-4A2A-B32E-4EF6382809BE}</x14:id>
        </ext>
      </extLst>
    </cfRule>
  </conditionalFormatting>
  <conditionalFormatting sqref="E13:E63">
    <cfRule type="dataBar" priority="27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{8EB25576-04F9-4A42-BC74-0E8A10712498}</x14:id>
        </ext>
      </extLst>
    </cfRule>
    <cfRule type="dataBar" priority="27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{6FAF1F6B-7767-4197-9BD3-7FC34C96C071}</x14:id>
        </ext>
      </extLst>
    </cfRule>
  </conditionalFormatting>
  <conditionalFormatting sqref="E13:E63">
    <cfRule type="dataBar" priority="27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{E4415705-F318-46BF-A44E-D7BD3CC26F4D}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25EB3D-33C1-4FE8-85B8-8B91DA6D35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637D72-CDF9-4A2A-B32E-4EF6382809B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EB25576-04F9-4A42-BC74-0E8A10712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AF1F6B-7767-4197-9BD3-7FC34C96C0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E4415705-F318-46BF-A44E-D7BD3CC26F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16"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133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103</v>
      </c>
      <c r="D13" s="11">
        <v>139</v>
      </c>
      <c r="E13" s="12">
        <f t="shared" ref="E13:E44" si="0">D13/$D$63</f>
        <v>0.16449704142011834</v>
      </c>
    </row>
    <row r="14" spans="1:11" ht="20.100000000000001" customHeight="1" x14ac:dyDescent="0.3">
      <c r="A14" s="8"/>
      <c r="B14" s="9">
        <v>2</v>
      </c>
      <c r="C14" s="10" t="s">
        <v>71</v>
      </c>
      <c r="D14" s="11">
        <v>124</v>
      </c>
      <c r="E14" s="12">
        <f t="shared" si="0"/>
        <v>0.1467455621301775</v>
      </c>
    </row>
    <row r="15" spans="1:11" ht="20.100000000000001" customHeight="1" x14ac:dyDescent="0.3">
      <c r="A15" s="8"/>
      <c r="B15" s="9">
        <v>3</v>
      </c>
      <c r="C15" s="10" t="s">
        <v>115</v>
      </c>
      <c r="D15" s="11">
        <v>85</v>
      </c>
      <c r="E15" s="12">
        <f t="shared" si="0"/>
        <v>0.10059171597633136</v>
      </c>
    </row>
    <row r="16" spans="1:11" ht="20.100000000000001" customHeight="1" x14ac:dyDescent="0.3">
      <c r="A16" s="8"/>
      <c r="B16" s="9">
        <v>4</v>
      </c>
      <c r="C16" s="10" t="s">
        <v>114</v>
      </c>
      <c r="D16" s="11">
        <v>66</v>
      </c>
      <c r="E16" s="12">
        <f t="shared" si="0"/>
        <v>7.8106508875739639E-2</v>
      </c>
    </row>
    <row r="17" spans="1:5" ht="20.100000000000001" customHeight="1" x14ac:dyDescent="0.3">
      <c r="A17" s="8"/>
      <c r="B17" s="9">
        <v>5</v>
      </c>
      <c r="C17" s="10" t="s">
        <v>68</v>
      </c>
      <c r="D17" s="11">
        <v>50</v>
      </c>
      <c r="E17" s="12">
        <f t="shared" si="0"/>
        <v>5.9171597633136092E-2</v>
      </c>
    </row>
    <row r="18" spans="1:5" ht="20.100000000000001" customHeight="1" x14ac:dyDescent="0.3">
      <c r="A18" s="8"/>
      <c r="B18" s="9">
        <v>6</v>
      </c>
      <c r="C18" s="10" t="s">
        <v>84</v>
      </c>
      <c r="D18" s="11">
        <v>46</v>
      </c>
      <c r="E18" s="12">
        <f t="shared" si="0"/>
        <v>5.4437869822485205E-2</v>
      </c>
    </row>
    <row r="19" spans="1:5" ht="20.100000000000001" customHeight="1" x14ac:dyDescent="0.3">
      <c r="A19" s="8"/>
      <c r="B19" s="9">
        <v>7</v>
      </c>
      <c r="C19" s="10" t="s">
        <v>100</v>
      </c>
      <c r="D19" s="11">
        <v>41</v>
      </c>
      <c r="E19" s="12">
        <f t="shared" si="0"/>
        <v>4.85207100591716E-2</v>
      </c>
    </row>
    <row r="20" spans="1:5" ht="20.100000000000001" customHeight="1" x14ac:dyDescent="0.3">
      <c r="A20" s="8"/>
      <c r="B20" s="9">
        <v>8</v>
      </c>
      <c r="C20" s="10" t="s">
        <v>73</v>
      </c>
      <c r="D20" s="11">
        <v>37</v>
      </c>
      <c r="E20" s="12">
        <f t="shared" si="0"/>
        <v>4.3786982248520713E-2</v>
      </c>
    </row>
    <row r="21" spans="1:5" ht="20.100000000000001" customHeight="1" x14ac:dyDescent="0.3">
      <c r="A21" s="8"/>
      <c r="B21" s="9">
        <v>9</v>
      </c>
      <c r="C21" s="10" t="s">
        <v>89</v>
      </c>
      <c r="D21" s="11">
        <v>33</v>
      </c>
      <c r="E21" s="12">
        <f t="shared" si="0"/>
        <v>3.9053254437869819E-2</v>
      </c>
    </row>
    <row r="22" spans="1:5" ht="20.100000000000001" customHeight="1" x14ac:dyDescent="0.3">
      <c r="A22" s="8"/>
      <c r="B22" s="9">
        <v>10</v>
      </c>
      <c r="C22" s="10" t="s">
        <v>69</v>
      </c>
      <c r="D22" s="11">
        <v>32</v>
      </c>
      <c r="E22" s="12">
        <f t="shared" si="0"/>
        <v>3.7869822485207101E-2</v>
      </c>
    </row>
    <row r="23" spans="1:5" ht="20.100000000000001" customHeight="1" x14ac:dyDescent="0.3">
      <c r="A23" s="8"/>
      <c r="B23" s="9">
        <v>11</v>
      </c>
      <c r="C23" s="10" t="s">
        <v>90</v>
      </c>
      <c r="D23" s="11">
        <v>31</v>
      </c>
      <c r="E23" s="12">
        <f t="shared" si="0"/>
        <v>3.6686390532544376E-2</v>
      </c>
    </row>
    <row r="24" spans="1:5" ht="20.100000000000001" customHeight="1" x14ac:dyDescent="0.3">
      <c r="A24" s="8"/>
      <c r="B24" s="9">
        <v>12</v>
      </c>
      <c r="C24" s="10" t="s">
        <v>81</v>
      </c>
      <c r="D24" s="11">
        <v>21</v>
      </c>
      <c r="E24" s="12">
        <f t="shared" si="0"/>
        <v>2.4852071005917159E-2</v>
      </c>
    </row>
    <row r="25" spans="1:5" ht="20.100000000000001" customHeight="1" x14ac:dyDescent="0.3">
      <c r="A25" s="8"/>
      <c r="B25" s="9">
        <v>13</v>
      </c>
      <c r="C25" s="10" t="s">
        <v>83</v>
      </c>
      <c r="D25" s="11">
        <v>21</v>
      </c>
      <c r="E25" s="12">
        <f t="shared" si="0"/>
        <v>2.4852071005917159E-2</v>
      </c>
    </row>
    <row r="26" spans="1:5" ht="20.100000000000001" customHeight="1" x14ac:dyDescent="0.3">
      <c r="A26" s="8"/>
      <c r="B26" s="9">
        <v>14</v>
      </c>
      <c r="C26" s="10" t="s">
        <v>82</v>
      </c>
      <c r="D26" s="11">
        <v>19</v>
      </c>
      <c r="E26" s="12">
        <f t="shared" si="0"/>
        <v>2.2485207100591716E-2</v>
      </c>
    </row>
    <row r="27" spans="1:5" ht="20.100000000000001" customHeight="1" x14ac:dyDescent="0.3">
      <c r="A27" s="8"/>
      <c r="B27" s="9">
        <v>15</v>
      </c>
      <c r="C27" s="10" t="s">
        <v>113</v>
      </c>
      <c r="D27" s="11">
        <v>13</v>
      </c>
      <c r="E27" s="12">
        <f t="shared" si="0"/>
        <v>1.5384615384615385E-2</v>
      </c>
    </row>
    <row r="28" spans="1:5" ht="20.100000000000001" customHeight="1" x14ac:dyDescent="0.3">
      <c r="A28" s="8"/>
      <c r="B28" s="9">
        <v>16</v>
      </c>
      <c r="C28" s="10" t="s">
        <v>70</v>
      </c>
      <c r="D28" s="11">
        <v>12</v>
      </c>
      <c r="E28" s="12">
        <f t="shared" si="0"/>
        <v>1.4201183431952662E-2</v>
      </c>
    </row>
    <row r="29" spans="1:5" ht="20.100000000000001" customHeight="1" x14ac:dyDescent="0.3">
      <c r="A29" s="8"/>
      <c r="B29" s="9">
        <v>17</v>
      </c>
      <c r="C29" s="10" t="s">
        <v>92</v>
      </c>
      <c r="D29" s="11">
        <v>8</v>
      </c>
      <c r="E29" s="12">
        <f t="shared" si="0"/>
        <v>9.4674556213017753E-3</v>
      </c>
    </row>
    <row r="30" spans="1:5" ht="20.100000000000001" customHeight="1" x14ac:dyDescent="0.3">
      <c r="A30" s="8"/>
      <c r="B30" s="9">
        <v>18</v>
      </c>
      <c r="C30" s="10" t="s">
        <v>67</v>
      </c>
      <c r="D30" s="11">
        <v>4</v>
      </c>
      <c r="E30" s="12">
        <f t="shared" si="0"/>
        <v>4.7337278106508876E-3</v>
      </c>
    </row>
    <row r="31" spans="1:5" ht="20.100000000000001" customHeight="1" x14ac:dyDescent="0.3">
      <c r="A31" s="8"/>
      <c r="B31" s="9">
        <v>19</v>
      </c>
      <c r="C31" s="10" t="s">
        <v>77</v>
      </c>
      <c r="D31" s="11">
        <v>4</v>
      </c>
      <c r="E31" s="12">
        <f t="shared" si="0"/>
        <v>4.7337278106508876E-3</v>
      </c>
    </row>
    <row r="32" spans="1:5" ht="20.100000000000001" customHeight="1" x14ac:dyDescent="0.3">
      <c r="A32" s="8"/>
      <c r="B32" s="9">
        <v>20</v>
      </c>
      <c r="C32" s="10" t="s">
        <v>87</v>
      </c>
      <c r="D32" s="11">
        <v>3</v>
      </c>
      <c r="E32" s="12">
        <f t="shared" si="0"/>
        <v>3.5502958579881655E-3</v>
      </c>
    </row>
    <row r="33" spans="1:5" ht="20.100000000000001" customHeight="1" x14ac:dyDescent="0.3">
      <c r="A33" s="8"/>
      <c r="B33" s="9">
        <v>21</v>
      </c>
      <c r="C33" s="10" t="s">
        <v>91</v>
      </c>
      <c r="D33" s="11">
        <v>3</v>
      </c>
      <c r="E33" s="12">
        <f t="shared" si="0"/>
        <v>3.5502958579881655E-3</v>
      </c>
    </row>
    <row r="34" spans="1:5" ht="20.100000000000001" customHeight="1" x14ac:dyDescent="0.3">
      <c r="A34" s="8"/>
      <c r="B34" s="9">
        <v>22</v>
      </c>
      <c r="C34" s="10" t="s">
        <v>104</v>
      </c>
      <c r="D34" s="11">
        <v>3</v>
      </c>
      <c r="E34" s="12">
        <f t="shared" si="0"/>
        <v>3.5502958579881655E-3</v>
      </c>
    </row>
    <row r="35" spans="1:5" ht="20.100000000000001" customHeight="1" x14ac:dyDescent="0.3">
      <c r="A35" s="8"/>
      <c r="B35" s="9">
        <v>23</v>
      </c>
      <c r="C35" s="10" t="s">
        <v>66</v>
      </c>
      <c r="D35" s="11">
        <v>2</v>
      </c>
      <c r="E35" s="12">
        <f t="shared" si="0"/>
        <v>2.3668639053254438E-3</v>
      </c>
    </row>
    <row r="36" spans="1:5" ht="20.100000000000001" customHeight="1" x14ac:dyDescent="0.3">
      <c r="A36" s="8"/>
      <c r="B36" s="9">
        <v>24</v>
      </c>
      <c r="C36" s="10" t="s">
        <v>74</v>
      </c>
      <c r="D36" s="11">
        <v>2</v>
      </c>
      <c r="E36" s="12">
        <f t="shared" si="0"/>
        <v>2.3668639053254438E-3</v>
      </c>
    </row>
    <row r="37" spans="1:5" ht="20.100000000000001" customHeight="1" x14ac:dyDescent="0.3">
      <c r="A37" s="8"/>
      <c r="B37" s="9">
        <v>25</v>
      </c>
      <c r="C37" s="10" t="s">
        <v>76</v>
      </c>
      <c r="D37" s="11">
        <v>2</v>
      </c>
      <c r="E37" s="12">
        <f t="shared" si="0"/>
        <v>2.3668639053254438E-3</v>
      </c>
    </row>
    <row r="38" spans="1:5" ht="20.100000000000001" customHeight="1" x14ac:dyDescent="0.3">
      <c r="A38" s="8"/>
      <c r="B38" s="9">
        <v>26</v>
      </c>
      <c r="C38" s="10" t="s">
        <v>94</v>
      </c>
      <c r="D38" s="11">
        <v>2</v>
      </c>
      <c r="E38" s="12">
        <f t="shared" si="0"/>
        <v>2.3668639053254438E-3</v>
      </c>
    </row>
    <row r="39" spans="1:5" ht="20.100000000000001" customHeight="1" x14ac:dyDescent="0.3">
      <c r="A39" s="8"/>
      <c r="B39" s="9">
        <v>27</v>
      </c>
      <c r="C39" s="10" t="s">
        <v>96</v>
      </c>
      <c r="D39" s="11">
        <v>1</v>
      </c>
      <c r="E39" s="12">
        <f t="shared" si="0"/>
        <v>1.1834319526627219E-3</v>
      </c>
    </row>
    <row r="40" spans="1:5" ht="20.100000000000001" customHeight="1" x14ac:dyDescent="0.3">
      <c r="A40" s="8"/>
      <c r="B40" s="9">
        <v>28</v>
      </c>
      <c r="C40" s="10" t="s">
        <v>97</v>
      </c>
      <c r="D40" s="11">
        <v>1</v>
      </c>
      <c r="E40" s="12">
        <f t="shared" si="0"/>
        <v>1.1834319526627219E-3</v>
      </c>
    </row>
    <row r="41" spans="1:5" ht="20.100000000000001" customHeight="1" x14ac:dyDescent="0.3">
      <c r="A41" s="8"/>
      <c r="B41" s="9">
        <v>29</v>
      </c>
      <c r="C41" s="10" t="s">
        <v>108</v>
      </c>
      <c r="D41" s="11">
        <v>1</v>
      </c>
      <c r="E41" s="12">
        <f t="shared" si="0"/>
        <v>1.1834319526627219E-3</v>
      </c>
    </row>
    <row r="42" spans="1:5" ht="20.100000000000001" customHeight="1" x14ac:dyDescent="0.3">
      <c r="A42" s="8"/>
      <c r="B42" s="9">
        <v>30</v>
      </c>
      <c r="C42" s="10" t="s">
        <v>72</v>
      </c>
      <c r="D42" s="11"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">
        <v>75</v>
      </c>
      <c r="D43" s="11"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">
        <v>78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79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80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85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86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88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93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95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98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101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102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105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106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107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109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110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111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39</v>
      </c>
      <c r="E62" s="12">
        <f t="shared" si="1"/>
        <v>4.6153846153846156E-2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845</v>
      </c>
      <c r="E63" s="13">
        <f>SUM(E13:E62)</f>
        <v>1</v>
      </c>
    </row>
    <row r="64" spans="1:5" x14ac:dyDescent="0.25">
      <c r="B64" s="48" t="s">
        <v>55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71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{BFE7DB29-2004-4F83-9945-BE90063C9891}</x14:id>
        </ext>
      </extLst>
    </cfRule>
    <cfRule type="dataBar" priority="27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{DE1924FD-467B-4592-B2FA-FA785DDABBDD}</x14:id>
        </ext>
      </extLst>
    </cfRule>
  </conditionalFormatting>
  <conditionalFormatting sqref="E13:E63">
    <cfRule type="dataBar" priority="27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{42B5E4A2-0D3C-4958-AF60-6D2847A76BDD}</x14:id>
        </ext>
      </extLst>
    </cfRule>
    <cfRule type="dataBar" priority="27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{7AA59D21-EE7D-4EFA-B460-5688FE606CAF}</x14:id>
        </ext>
      </extLst>
    </cfRule>
  </conditionalFormatting>
  <conditionalFormatting sqref="E13:E63">
    <cfRule type="dataBar" priority="27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{707F5FB4-3644-4087-8A8B-5191C9640BCE}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E7DB29-2004-4F83-9945-BE90063C98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E1924FD-467B-4592-B2FA-FA785DDABBD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42B5E4A2-0D3C-4958-AF60-6D2847A76B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AA59D21-EE7D-4EFA-B460-5688FE606C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707F5FB4-3644-4087-8A8B-5191C9640B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134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103</v>
      </c>
      <c r="D13" s="11">
        <v>377</v>
      </c>
      <c r="E13" s="12">
        <f t="shared" ref="E13:E44" si="0">D13/$D$63</f>
        <v>0.35700757575757575</v>
      </c>
    </row>
    <row r="14" spans="1:11" ht="20.100000000000001" customHeight="1" x14ac:dyDescent="0.3">
      <c r="A14" s="8"/>
      <c r="B14" s="9">
        <v>2</v>
      </c>
      <c r="C14" s="10" t="s">
        <v>69</v>
      </c>
      <c r="D14" s="11">
        <v>278</v>
      </c>
      <c r="E14" s="12">
        <f t="shared" si="0"/>
        <v>0.26325757575757575</v>
      </c>
    </row>
    <row r="15" spans="1:11" ht="20.100000000000001" customHeight="1" x14ac:dyDescent="0.3">
      <c r="A15" s="8"/>
      <c r="B15" s="9">
        <v>3</v>
      </c>
      <c r="C15" s="10" t="s">
        <v>89</v>
      </c>
      <c r="D15" s="11">
        <v>90</v>
      </c>
      <c r="E15" s="12">
        <f t="shared" si="0"/>
        <v>8.5227272727272721E-2</v>
      </c>
    </row>
    <row r="16" spans="1:11" ht="20.100000000000001" customHeight="1" x14ac:dyDescent="0.3">
      <c r="A16" s="8"/>
      <c r="B16" s="9">
        <v>4</v>
      </c>
      <c r="C16" s="10" t="s">
        <v>66</v>
      </c>
      <c r="D16" s="11">
        <v>41</v>
      </c>
      <c r="E16" s="12">
        <f t="shared" si="0"/>
        <v>3.8825757575757576E-2</v>
      </c>
    </row>
    <row r="17" spans="1:5" ht="20.100000000000001" customHeight="1" x14ac:dyDescent="0.3">
      <c r="A17" s="8"/>
      <c r="B17" s="9">
        <v>5</v>
      </c>
      <c r="C17" s="10" t="s">
        <v>87</v>
      </c>
      <c r="D17" s="11">
        <v>39</v>
      </c>
      <c r="E17" s="12">
        <f t="shared" si="0"/>
        <v>3.6931818181818184E-2</v>
      </c>
    </row>
    <row r="18" spans="1:5" ht="20.100000000000001" customHeight="1" x14ac:dyDescent="0.3">
      <c r="A18" s="8"/>
      <c r="B18" s="9">
        <v>6</v>
      </c>
      <c r="C18" s="10" t="s">
        <v>100</v>
      </c>
      <c r="D18" s="11">
        <v>19</v>
      </c>
      <c r="E18" s="12">
        <f t="shared" si="0"/>
        <v>1.7992424242424244E-2</v>
      </c>
    </row>
    <row r="19" spans="1:5" ht="20.100000000000001" customHeight="1" x14ac:dyDescent="0.3">
      <c r="A19" s="8"/>
      <c r="B19" s="9">
        <v>7</v>
      </c>
      <c r="C19" s="10" t="s">
        <v>77</v>
      </c>
      <c r="D19" s="11">
        <v>18</v>
      </c>
      <c r="E19" s="12">
        <f t="shared" si="0"/>
        <v>1.7045454545454544E-2</v>
      </c>
    </row>
    <row r="20" spans="1:5" ht="20.100000000000001" customHeight="1" x14ac:dyDescent="0.3">
      <c r="A20" s="8"/>
      <c r="B20" s="9">
        <v>8</v>
      </c>
      <c r="C20" s="10" t="s">
        <v>115</v>
      </c>
      <c r="D20" s="11">
        <v>15</v>
      </c>
      <c r="E20" s="12">
        <f t="shared" si="0"/>
        <v>1.4204545454545454E-2</v>
      </c>
    </row>
    <row r="21" spans="1:5" ht="20.100000000000001" customHeight="1" x14ac:dyDescent="0.3">
      <c r="A21" s="8"/>
      <c r="B21" s="9">
        <v>9</v>
      </c>
      <c r="C21" s="10" t="s">
        <v>76</v>
      </c>
      <c r="D21" s="11">
        <v>14</v>
      </c>
      <c r="E21" s="12">
        <f t="shared" si="0"/>
        <v>1.3257575757575758E-2</v>
      </c>
    </row>
    <row r="22" spans="1:5" ht="20.100000000000001" customHeight="1" x14ac:dyDescent="0.3">
      <c r="A22" s="8"/>
      <c r="B22" s="9">
        <v>10</v>
      </c>
      <c r="C22" s="10" t="s">
        <v>111</v>
      </c>
      <c r="D22" s="11">
        <v>14</v>
      </c>
      <c r="E22" s="12">
        <f t="shared" si="0"/>
        <v>1.3257575757575758E-2</v>
      </c>
    </row>
    <row r="23" spans="1:5" ht="20.100000000000001" customHeight="1" x14ac:dyDescent="0.3">
      <c r="A23" s="8"/>
      <c r="B23" s="9">
        <v>11</v>
      </c>
      <c r="C23" s="10" t="s">
        <v>83</v>
      </c>
      <c r="D23" s="11">
        <v>13</v>
      </c>
      <c r="E23" s="12">
        <f t="shared" si="0"/>
        <v>1.231060606060606E-2</v>
      </c>
    </row>
    <row r="24" spans="1:5" ht="20.100000000000001" customHeight="1" x14ac:dyDescent="0.3">
      <c r="A24" s="8"/>
      <c r="B24" s="9">
        <v>12</v>
      </c>
      <c r="C24" s="10" t="s">
        <v>109</v>
      </c>
      <c r="D24" s="11">
        <v>9</v>
      </c>
      <c r="E24" s="12">
        <f t="shared" si="0"/>
        <v>8.5227272727272721E-3</v>
      </c>
    </row>
    <row r="25" spans="1:5" ht="20.100000000000001" customHeight="1" x14ac:dyDescent="0.3">
      <c r="A25" s="8"/>
      <c r="B25" s="9">
        <v>13</v>
      </c>
      <c r="C25" s="10" t="s">
        <v>73</v>
      </c>
      <c r="D25" s="11">
        <v>6</v>
      </c>
      <c r="E25" s="12">
        <f t="shared" si="0"/>
        <v>5.681818181818182E-3</v>
      </c>
    </row>
    <row r="26" spans="1:5" ht="20.100000000000001" customHeight="1" x14ac:dyDescent="0.3">
      <c r="A26" s="8"/>
      <c r="B26" s="9">
        <v>14</v>
      </c>
      <c r="C26" s="10" t="s">
        <v>81</v>
      </c>
      <c r="D26" s="11">
        <v>5</v>
      </c>
      <c r="E26" s="12">
        <f t="shared" si="0"/>
        <v>4.734848484848485E-3</v>
      </c>
    </row>
    <row r="27" spans="1:5" ht="20.100000000000001" customHeight="1" x14ac:dyDescent="0.3">
      <c r="A27" s="8"/>
      <c r="B27" s="9">
        <v>15</v>
      </c>
      <c r="C27" s="10" t="s">
        <v>82</v>
      </c>
      <c r="D27" s="11">
        <v>5</v>
      </c>
      <c r="E27" s="12">
        <f t="shared" si="0"/>
        <v>4.734848484848485E-3</v>
      </c>
    </row>
    <row r="28" spans="1:5" ht="20.100000000000001" customHeight="1" x14ac:dyDescent="0.3">
      <c r="A28" s="8"/>
      <c r="B28" s="9">
        <v>16</v>
      </c>
      <c r="C28" s="10" t="s">
        <v>88</v>
      </c>
      <c r="D28" s="11">
        <v>5</v>
      </c>
      <c r="E28" s="12">
        <f t="shared" si="0"/>
        <v>4.734848484848485E-3</v>
      </c>
    </row>
    <row r="29" spans="1:5" ht="20.100000000000001" customHeight="1" x14ac:dyDescent="0.3">
      <c r="A29" s="8"/>
      <c r="B29" s="9">
        <v>17</v>
      </c>
      <c r="C29" s="10" t="s">
        <v>90</v>
      </c>
      <c r="D29" s="11">
        <v>4</v>
      </c>
      <c r="E29" s="12">
        <f t="shared" si="0"/>
        <v>3.787878787878788E-3</v>
      </c>
    </row>
    <row r="30" spans="1:5" ht="20.100000000000001" customHeight="1" x14ac:dyDescent="0.3">
      <c r="A30" s="8"/>
      <c r="B30" s="9">
        <v>18</v>
      </c>
      <c r="C30" s="10" t="s">
        <v>91</v>
      </c>
      <c r="D30" s="11">
        <v>4</v>
      </c>
      <c r="E30" s="12">
        <f t="shared" si="0"/>
        <v>3.787878787878788E-3</v>
      </c>
    </row>
    <row r="31" spans="1:5" ht="20.100000000000001" customHeight="1" x14ac:dyDescent="0.3">
      <c r="A31" s="8"/>
      <c r="B31" s="9">
        <v>19</v>
      </c>
      <c r="C31" s="10" t="s">
        <v>107</v>
      </c>
      <c r="D31" s="11">
        <v>4</v>
      </c>
      <c r="E31" s="12">
        <f t="shared" si="0"/>
        <v>3.787878787878788E-3</v>
      </c>
    </row>
    <row r="32" spans="1:5" ht="20.100000000000001" customHeight="1" x14ac:dyDescent="0.3">
      <c r="A32" s="8"/>
      <c r="B32" s="9">
        <v>20</v>
      </c>
      <c r="C32" s="10" t="s">
        <v>86</v>
      </c>
      <c r="D32" s="11">
        <v>2</v>
      </c>
      <c r="E32" s="12">
        <f t="shared" si="0"/>
        <v>1.893939393939394E-3</v>
      </c>
    </row>
    <row r="33" spans="1:5" ht="20.100000000000001" customHeight="1" x14ac:dyDescent="0.3">
      <c r="A33" s="8"/>
      <c r="B33" s="9">
        <v>21</v>
      </c>
      <c r="C33" s="10" t="s">
        <v>105</v>
      </c>
      <c r="D33" s="11">
        <v>2</v>
      </c>
      <c r="E33" s="12">
        <f t="shared" si="0"/>
        <v>1.893939393939394E-3</v>
      </c>
    </row>
    <row r="34" spans="1:5" ht="20.100000000000001" customHeight="1" x14ac:dyDescent="0.3">
      <c r="A34" s="8"/>
      <c r="B34" s="9">
        <v>22</v>
      </c>
      <c r="C34" s="10" t="s">
        <v>114</v>
      </c>
      <c r="D34" s="11">
        <v>2</v>
      </c>
      <c r="E34" s="12">
        <f t="shared" si="0"/>
        <v>1.893939393939394E-3</v>
      </c>
    </row>
    <row r="35" spans="1:5" ht="20.100000000000001" customHeight="1" x14ac:dyDescent="0.3">
      <c r="A35" s="8"/>
      <c r="B35" s="9">
        <v>23</v>
      </c>
      <c r="C35" s="10" t="s">
        <v>68</v>
      </c>
      <c r="D35" s="11">
        <v>1</v>
      </c>
      <c r="E35" s="12">
        <f t="shared" si="0"/>
        <v>9.46969696969697E-4</v>
      </c>
    </row>
    <row r="36" spans="1:5" ht="20.100000000000001" customHeight="1" x14ac:dyDescent="0.3">
      <c r="A36" s="8"/>
      <c r="B36" s="9">
        <v>24</v>
      </c>
      <c r="C36" s="10" t="s">
        <v>79</v>
      </c>
      <c r="D36" s="11">
        <v>1</v>
      </c>
      <c r="E36" s="12">
        <f t="shared" si="0"/>
        <v>9.46969696969697E-4</v>
      </c>
    </row>
    <row r="37" spans="1:5" ht="20.100000000000001" customHeight="1" x14ac:dyDescent="0.3">
      <c r="A37" s="8"/>
      <c r="B37" s="9">
        <v>25</v>
      </c>
      <c r="C37" s="10" t="s">
        <v>84</v>
      </c>
      <c r="D37" s="11">
        <v>1</v>
      </c>
      <c r="E37" s="12">
        <f t="shared" si="0"/>
        <v>9.46969696969697E-4</v>
      </c>
    </row>
    <row r="38" spans="1:5" ht="20.100000000000001" customHeight="1" x14ac:dyDescent="0.3">
      <c r="A38" s="8"/>
      <c r="B38" s="9">
        <v>26</v>
      </c>
      <c r="C38" s="10" t="s">
        <v>94</v>
      </c>
      <c r="D38" s="11">
        <v>1</v>
      </c>
      <c r="E38" s="12">
        <f t="shared" si="0"/>
        <v>9.46969696969697E-4</v>
      </c>
    </row>
    <row r="39" spans="1:5" ht="20.100000000000001" customHeight="1" x14ac:dyDescent="0.3">
      <c r="A39" s="8"/>
      <c r="B39" s="9">
        <v>27</v>
      </c>
      <c r="C39" s="10" t="s">
        <v>101</v>
      </c>
      <c r="D39" s="11">
        <v>1</v>
      </c>
      <c r="E39" s="12">
        <f t="shared" si="0"/>
        <v>9.46969696969697E-4</v>
      </c>
    </row>
    <row r="40" spans="1:5" ht="20.100000000000001" customHeight="1" x14ac:dyDescent="0.3">
      <c r="A40" s="8"/>
      <c r="B40" s="9">
        <v>28</v>
      </c>
      <c r="C40" s="10" t="s">
        <v>113</v>
      </c>
      <c r="D40" s="11">
        <v>1</v>
      </c>
      <c r="E40" s="12">
        <f t="shared" si="0"/>
        <v>9.46969696969697E-4</v>
      </c>
    </row>
    <row r="41" spans="1:5" ht="20.100000000000001" customHeight="1" x14ac:dyDescent="0.3">
      <c r="A41" s="8"/>
      <c r="B41" s="9">
        <v>29</v>
      </c>
      <c r="C41" s="10" t="s">
        <v>67</v>
      </c>
      <c r="D41" s="11"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">
        <v>70</v>
      </c>
      <c r="D42" s="11"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">
        <v>71</v>
      </c>
      <c r="D43" s="11"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">
        <v>72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74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75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78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80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85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92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93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95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96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97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98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102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104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106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108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110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84</v>
      </c>
      <c r="E62" s="12">
        <f t="shared" si="1"/>
        <v>7.9545454545454544E-2</v>
      </c>
    </row>
    <row r="63" spans="1:5" ht="20.100000000000001" customHeight="1" thickBot="1" x14ac:dyDescent="0.4">
      <c r="A63" s="8"/>
      <c r="B63" s="60" t="s">
        <v>2</v>
      </c>
      <c r="C63" s="22"/>
      <c r="D63" s="14">
        <f>SUM(D13:D62)</f>
        <v>1056</v>
      </c>
      <c r="E63" s="12">
        <f>SUM(E13:E62)</f>
        <v>1.0000000000000004</v>
      </c>
    </row>
    <row r="64" spans="1:5" x14ac:dyDescent="0.25">
      <c r="B64" s="48" t="s">
        <v>55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72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{C27E5F09-1DFA-41CA-8182-EC58E74045BD}</x14:id>
        </ext>
      </extLst>
    </cfRule>
  </conditionalFormatting>
  <conditionalFormatting sqref="E13:E63">
    <cfRule type="dataBar" priority="2730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{1A569C0F-4448-4B65-AE78-42A09A5D8426}</x14:id>
        </ext>
      </extLst>
    </cfRule>
    <cfRule type="dataBar" priority="27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{3ABCDDEF-1581-4D5A-BB64-C7C73F9A977D}</x14:id>
        </ext>
      </extLst>
    </cfRule>
  </conditionalFormatting>
  <conditionalFormatting sqref="E13:E63">
    <cfRule type="dataBar" priority="27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{B9CC7493-1CD7-4A6F-B175-03F3A864052F}</x14:id>
        </ext>
      </extLst>
    </cfRule>
    <cfRule type="dataBar" priority="27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{6F351E4C-D599-4EED-AA46-B155C375C1C5}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7E5F09-1DFA-41CA-8182-EC58E740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1A569C0F-4448-4B65-AE78-42A09A5D8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ABCDDEF-1581-4D5A-BB64-C7C73F9A97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9CC7493-1CD7-4A6F-B175-03F3A86405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351E4C-D599-4EED-AA46-B155C375C1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8" workbookViewId="0">
      <selection activeCell="G70" sqref="G70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135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114</v>
      </c>
      <c r="D13" s="11">
        <v>294</v>
      </c>
      <c r="E13" s="12">
        <f t="shared" ref="E13:E44" si="0">D13/$D$63</f>
        <v>0.21196827685652486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247</v>
      </c>
      <c r="E14" s="12">
        <f t="shared" si="0"/>
        <v>0.17808219178082191</v>
      </c>
    </row>
    <row r="15" spans="1:11" ht="20.100000000000001" customHeight="1" x14ac:dyDescent="0.3">
      <c r="A15" s="8"/>
      <c r="B15" s="9">
        <v>3</v>
      </c>
      <c r="C15" s="10" t="s">
        <v>115</v>
      </c>
      <c r="D15" s="11">
        <v>170</v>
      </c>
      <c r="E15" s="12">
        <f t="shared" si="0"/>
        <v>0.12256669069935111</v>
      </c>
    </row>
    <row r="16" spans="1:11" ht="20.100000000000001" customHeight="1" x14ac:dyDescent="0.3">
      <c r="A16" s="8"/>
      <c r="B16" s="9">
        <v>4</v>
      </c>
      <c r="C16" s="10" t="s">
        <v>89</v>
      </c>
      <c r="D16" s="11">
        <v>121</v>
      </c>
      <c r="E16" s="12">
        <f t="shared" si="0"/>
        <v>8.7238644556596967E-2</v>
      </c>
    </row>
    <row r="17" spans="1:5" ht="20.100000000000001" customHeight="1" x14ac:dyDescent="0.3">
      <c r="A17" s="8"/>
      <c r="B17" s="9">
        <v>5</v>
      </c>
      <c r="C17" s="10" t="s">
        <v>73</v>
      </c>
      <c r="D17" s="11">
        <v>96</v>
      </c>
      <c r="E17" s="12">
        <f t="shared" si="0"/>
        <v>6.9214131218457098E-2</v>
      </c>
    </row>
    <row r="18" spans="1:5" ht="20.100000000000001" customHeight="1" x14ac:dyDescent="0.3">
      <c r="A18" s="8"/>
      <c r="B18" s="9">
        <v>6</v>
      </c>
      <c r="C18" s="10" t="s">
        <v>69</v>
      </c>
      <c r="D18" s="11">
        <v>81</v>
      </c>
      <c r="E18" s="12">
        <f t="shared" si="0"/>
        <v>5.8399423215573176E-2</v>
      </c>
    </row>
    <row r="19" spans="1:5" ht="20.100000000000001" customHeight="1" x14ac:dyDescent="0.3">
      <c r="A19" s="8"/>
      <c r="B19" s="9">
        <v>7</v>
      </c>
      <c r="C19" s="10" t="s">
        <v>71</v>
      </c>
      <c r="D19" s="11">
        <v>67</v>
      </c>
      <c r="E19" s="12">
        <f t="shared" si="0"/>
        <v>4.830569574621485E-2</v>
      </c>
    </row>
    <row r="20" spans="1:5" ht="20.100000000000001" customHeight="1" x14ac:dyDescent="0.3">
      <c r="A20" s="8"/>
      <c r="B20" s="9">
        <v>8</v>
      </c>
      <c r="C20" s="10" t="s">
        <v>68</v>
      </c>
      <c r="D20" s="11">
        <v>48</v>
      </c>
      <c r="E20" s="12">
        <f t="shared" si="0"/>
        <v>3.4607065609228549E-2</v>
      </c>
    </row>
    <row r="21" spans="1:5" ht="20.100000000000001" customHeight="1" x14ac:dyDescent="0.3">
      <c r="A21" s="8"/>
      <c r="B21" s="9">
        <v>9</v>
      </c>
      <c r="C21" s="10" t="s">
        <v>100</v>
      </c>
      <c r="D21" s="11">
        <v>32</v>
      </c>
      <c r="E21" s="12">
        <f t="shared" si="0"/>
        <v>2.3071377072819033E-2</v>
      </c>
    </row>
    <row r="22" spans="1:5" ht="20.100000000000001" customHeight="1" x14ac:dyDescent="0.3">
      <c r="A22" s="8"/>
      <c r="B22" s="9">
        <v>10</v>
      </c>
      <c r="C22" s="10" t="s">
        <v>83</v>
      </c>
      <c r="D22" s="11">
        <v>25</v>
      </c>
      <c r="E22" s="12">
        <f t="shared" si="0"/>
        <v>1.8024513338139869E-2</v>
      </c>
    </row>
    <row r="23" spans="1:5" ht="20.100000000000001" customHeight="1" x14ac:dyDescent="0.3">
      <c r="A23" s="8"/>
      <c r="B23" s="9">
        <v>11</v>
      </c>
      <c r="C23" s="10" t="s">
        <v>90</v>
      </c>
      <c r="D23" s="11">
        <v>25</v>
      </c>
      <c r="E23" s="12">
        <f t="shared" si="0"/>
        <v>1.8024513338139869E-2</v>
      </c>
    </row>
    <row r="24" spans="1:5" ht="20.100000000000001" customHeight="1" x14ac:dyDescent="0.3">
      <c r="A24" s="8"/>
      <c r="B24" s="9">
        <v>12</v>
      </c>
      <c r="C24" s="10" t="s">
        <v>109</v>
      </c>
      <c r="D24" s="11">
        <v>21</v>
      </c>
      <c r="E24" s="12">
        <f t="shared" si="0"/>
        <v>1.514059120403749E-2</v>
      </c>
    </row>
    <row r="25" spans="1:5" ht="20.100000000000001" customHeight="1" x14ac:dyDescent="0.3">
      <c r="A25" s="8"/>
      <c r="B25" s="9">
        <v>13</v>
      </c>
      <c r="C25" s="10" t="s">
        <v>113</v>
      </c>
      <c r="D25" s="11">
        <v>15</v>
      </c>
      <c r="E25" s="12">
        <f t="shared" si="0"/>
        <v>1.0814708002883922E-2</v>
      </c>
    </row>
    <row r="26" spans="1:5" ht="20.100000000000001" customHeight="1" x14ac:dyDescent="0.3">
      <c r="A26" s="8"/>
      <c r="B26" s="9">
        <v>14</v>
      </c>
      <c r="C26" s="10" t="s">
        <v>81</v>
      </c>
      <c r="D26" s="11">
        <v>10</v>
      </c>
      <c r="E26" s="12">
        <f t="shared" si="0"/>
        <v>7.2098053352559477E-3</v>
      </c>
    </row>
    <row r="27" spans="1:5" ht="20.100000000000001" customHeight="1" x14ac:dyDescent="0.3">
      <c r="A27" s="8"/>
      <c r="B27" s="9">
        <v>15</v>
      </c>
      <c r="C27" s="10" t="s">
        <v>67</v>
      </c>
      <c r="D27" s="11">
        <v>9</v>
      </c>
      <c r="E27" s="12">
        <f t="shared" si="0"/>
        <v>6.4888248017303529E-3</v>
      </c>
    </row>
    <row r="28" spans="1:5" ht="20.100000000000001" customHeight="1" x14ac:dyDescent="0.3">
      <c r="A28" s="8"/>
      <c r="B28" s="9">
        <v>16</v>
      </c>
      <c r="C28" s="10" t="s">
        <v>76</v>
      </c>
      <c r="D28" s="11">
        <v>9</v>
      </c>
      <c r="E28" s="12">
        <f t="shared" si="0"/>
        <v>6.4888248017303529E-3</v>
      </c>
    </row>
    <row r="29" spans="1:5" ht="20.100000000000001" customHeight="1" x14ac:dyDescent="0.3">
      <c r="A29" s="8"/>
      <c r="B29" s="9">
        <v>17</v>
      </c>
      <c r="C29" s="10" t="s">
        <v>112</v>
      </c>
      <c r="D29" s="11">
        <v>9</v>
      </c>
      <c r="E29" s="12">
        <f t="shared" si="0"/>
        <v>6.4888248017303529E-3</v>
      </c>
    </row>
    <row r="30" spans="1:5" ht="20.100000000000001" customHeight="1" x14ac:dyDescent="0.3">
      <c r="A30" s="8"/>
      <c r="B30" s="9">
        <v>18</v>
      </c>
      <c r="C30" s="10" t="s">
        <v>84</v>
      </c>
      <c r="D30" s="11">
        <v>8</v>
      </c>
      <c r="E30" s="12">
        <f t="shared" si="0"/>
        <v>5.7678442682047582E-3</v>
      </c>
    </row>
    <row r="31" spans="1:5" ht="20.100000000000001" customHeight="1" x14ac:dyDescent="0.3">
      <c r="A31" s="8"/>
      <c r="B31" s="9">
        <v>19</v>
      </c>
      <c r="C31" s="10" t="s">
        <v>92</v>
      </c>
      <c r="D31" s="11">
        <v>8</v>
      </c>
      <c r="E31" s="12">
        <f t="shared" si="0"/>
        <v>5.7678442682047582E-3</v>
      </c>
    </row>
    <row r="32" spans="1:5" ht="20.100000000000001" customHeight="1" x14ac:dyDescent="0.3">
      <c r="A32" s="8"/>
      <c r="B32" s="9">
        <v>20</v>
      </c>
      <c r="C32" s="10" t="s">
        <v>66</v>
      </c>
      <c r="D32" s="11">
        <v>5</v>
      </c>
      <c r="E32" s="12">
        <f t="shared" si="0"/>
        <v>3.6049026676279738E-3</v>
      </c>
    </row>
    <row r="33" spans="1:5" ht="20.100000000000001" customHeight="1" x14ac:dyDescent="0.3">
      <c r="A33" s="8"/>
      <c r="B33" s="9">
        <v>21</v>
      </c>
      <c r="C33" s="10" t="s">
        <v>82</v>
      </c>
      <c r="D33" s="11">
        <v>5</v>
      </c>
      <c r="E33" s="12">
        <f t="shared" si="0"/>
        <v>3.6049026676279738E-3</v>
      </c>
    </row>
    <row r="34" spans="1:5" ht="20.100000000000001" customHeight="1" x14ac:dyDescent="0.3">
      <c r="A34" s="8"/>
      <c r="B34" s="9">
        <v>22</v>
      </c>
      <c r="C34" s="10" t="s">
        <v>87</v>
      </c>
      <c r="D34" s="11">
        <v>5</v>
      </c>
      <c r="E34" s="12">
        <f t="shared" si="0"/>
        <v>3.6049026676279738E-3</v>
      </c>
    </row>
    <row r="35" spans="1:5" ht="20.100000000000001" customHeight="1" x14ac:dyDescent="0.3">
      <c r="A35" s="8"/>
      <c r="B35" s="9">
        <v>23</v>
      </c>
      <c r="C35" s="10" t="s">
        <v>70</v>
      </c>
      <c r="D35" s="11">
        <v>3</v>
      </c>
      <c r="E35" s="12">
        <f t="shared" si="0"/>
        <v>2.1629416005767843E-3</v>
      </c>
    </row>
    <row r="36" spans="1:5" ht="20.100000000000001" customHeight="1" x14ac:dyDescent="0.3">
      <c r="A36" s="8"/>
      <c r="B36" s="9">
        <v>24</v>
      </c>
      <c r="C36" s="10" t="s">
        <v>77</v>
      </c>
      <c r="D36" s="11">
        <v>3</v>
      </c>
      <c r="E36" s="12">
        <f t="shared" si="0"/>
        <v>2.1629416005767843E-3</v>
      </c>
    </row>
    <row r="37" spans="1:5" ht="20.100000000000001" customHeight="1" x14ac:dyDescent="0.3">
      <c r="A37" s="8"/>
      <c r="B37" s="9">
        <v>25</v>
      </c>
      <c r="C37" s="10" t="s">
        <v>79</v>
      </c>
      <c r="D37" s="11">
        <v>3</v>
      </c>
      <c r="E37" s="12">
        <f t="shared" si="0"/>
        <v>2.1629416005767843E-3</v>
      </c>
    </row>
    <row r="38" spans="1:5" ht="20.100000000000001" customHeight="1" x14ac:dyDescent="0.3">
      <c r="A38" s="8"/>
      <c r="B38" s="9">
        <v>26</v>
      </c>
      <c r="C38" s="10" t="s">
        <v>91</v>
      </c>
      <c r="D38" s="11">
        <v>3</v>
      </c>
      <c r="E38" s="12">
        <f t="shared" si="0"/>
        <v>2.1629416005767843E-3</v>
      </c>
    </row>
    <row r="39" spans="1:5" ht="20.100000000000001" customHeight="1" x14ac:dyDescent="0.3">
      <c r="A39" s="8"/>
      <c r="B39" s="9">
        <v>27</v>
      </c>
      <c r="C39" s="10" t="s">
        <v>94</v>
      </c>
      <c r="D39" s="11">
        <v>3</v>
      </c>
      <c r="E39" s="12">
        <f t="shared" si="0"/>
        <v>2.1629416005767843E-3</v>
      </c>
    </row>
    <row r="40" spans="1:5" ht="20.100000000000001" customHeight="1" x14ac:dyDescent="0.3">
      <c r="A40" s="8"/>
      <c r="B40" s="9">
        <v>28</v>
      </c>
      <c r="C40" s="10" t="s">
        <v>97</v>
      </c>
      <c r="D40" s="11">
        <v>2</v>
      </c>
      <c r="E40" s="12">
        <f t="shared" si="0"/>
        <v>1.4419610670511895E-3</v>
      </c>
    </row>
    <row r="41" spans="1:5" ht="20.100000000000001" customHeight="1" x14ac:dyDescent="0.3">
      <c r="A41" s="8"/>
      <c r="B41" s="9">
        <v>29</v>
      </c>
      <c r="C41" s="10" t="s">
        <v>107</v>
      </c>
      <c r="D41" s="11">
        <v>2</v>
      </c>
      <c r="E41" s="12">
        <f t="shared" si="0"/>
        <v>1.4419610670511895E-3</v>
      </c>
    </row>
    <row r="42" spans="1:5" ht="20.100000000000001" customHeight="1" x14ac:dyDescent="0.3">
      <c r="A42" s="8"/>
      <c r="B42" s="9">
        <v>30</v>
      </c>
      <c r="C42" s="10" t="s">
        <v>86</v>
      </c>
      <c r="D42" s="11">
        <v>1</v>
      </c>
      <c r="E42" s="12">
        <f t="shared" si="0"/>
        <v>7.2098053352559477E-4</v>
      </c>
    </row>
    <row r="43" spans="1:5" ht="20.100000000000001" customHeight="1" x14ac:dyDescent="0.3">
      <c r="A43" s="8"/>
      <c r="B43" s="9">
        <v>31</v>
      </c>
      <c r="C43" s="10" t="s">
        <v>108</v>
      </c>
      <c r="D43" s="11">
        <v>1</v>
      </c>
      <c r="E43" s="12">
        <f t="shared" si="0"/>
        <v>7.2098053352559477E-4</v>
      </c>
    </row>
    <row r="44" spans="1:5" ht="20.100000000000001" customHeight="1" x14ac:dyDescent="0.3">
      <c r="A44" s="8"/>
      <c r="B44" s="9">
        <v>32</v>
      </c>
      <c r="C44" s="10" t="s">
        <v>111</v>
      </c>
      <c r="D44" s="11">
        <v>1</v>
      </c>
      <c r="E44" s="12">
        <f t="shared" si="0"/>
        <v>7.2098053352559477E-4</v>
      </c>
    </row>
    <row r="45" spans="1:5" ht="20.100000000000001" customHeight="1" x14ac:dyDescent="0.3">
      <c r="A45" s="8"/>
      <c r="B45" s="9">
        <v>33</v>
      </c>
      <c r="C45" s="10" t="s">
        <v>72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74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75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78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80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85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88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93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95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96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98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101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102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104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105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106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110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55</v>
      </c>
      <c r="E62" s="12">
        <f t="shared" si="1"/>
        <v>3.9653929343907712E-2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1387</v>
      </c>
      <c r="E63" s="12">
        <f>SUM(E13:E62)</f>
        <v>0.99999999999999978</v>
      </c>
    </row>
    <row r="64" spans="1:5" x14ac:dyDescent="0.25">
      <c r="B64" s="48" t="s">
        <v>55</v>
      </c>
    </row>
  </sheetData>
  <autoFilter ref="B12:E48">
    <sortState ref="B13:E62">
      <sortCondition descending="1" ref="D12:D49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73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{523172D4-6980-4282-8376-507FE0200451}</x14:id>
        </ext>
      </extLst>
    </cfRule>
  </conditionalFormatting>
  <conditionalFormatting sqref="E13:E63">
    <cfRule type="dataBar" priority="27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{0F6D1405-DAA6-40AD-B21C-B46D829604E3}</x14:id>
        </ext>
      </extLst>
    </cfRule>
    <cfRule type="dataBar" priority="27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{3A444F5E-102C-482E-82C3-1519E90E48BA}</x14:id>
        </ext>
      </extLst>
    </cfRule>
  </conditionalFormatting>
  <conditionalFormatting sqref="E13:E63">
    <cfRule type="dataBar" priority="27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{B3E5CCF1-50DE-443B-A330-BF2E2D9993F8}</x14:id>
        </ext>
      </extLst>
    </cfRule>
    <cfRule type="dataBar" priority="27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{C3752B5E-483F-4F27-B91F-412FD0C04A5E}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3172D4-6980-4282-8376-507FE02004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F6D1405-DAA6-40AD-B21C-B46D829604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A444F5E-102C-482E-82C3-1519E90E48B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3E5CCF1-50DE-443B-A330-BF2E2D9993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752B5E-483F-4F27-B91F-412FD0C04A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136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103</v>
      </c>
      <c r="D13" s="11">
        <v>1527</v>
      </c>
      <c r="E13" s="12">
        <f t="shared" ref="E13:E44" si="0">D13/$D$63</f>
        <v>0.20535233996772459</v>
      </c>
    </row>
    <row r="14" spans="1:11" ht="20.100000000000001" customHeight="1" x14ac:dyDescent="0.3">
      <c r="A14" s="8"/>
      <c r="B14" s="9">
        <v>2</v>
      </c>
      <c r="C14" s="10" t="s">
        <v>69</v>
      </c>
      <c r="D14" s="11">
        <v>848</v>
      </c>
      <c r="E14" s="12">
        <f t="shared" si="0"/>
        <v>0.11403980634749865</v>
      </c>
    </row>
    <row r="15" spans="1:11" ht="20.100000000000001" customHeight="1" x14ac:dyDescent="0.3">
      <c r="A15" s="8"/>
      <c r="B15" s="9">
        <v>3</v>
      </c>
      <c r="C15" s="10" t="s">
        <v>84</v>
      </c>
      <c r="D15" s="11">
        <v>806</v>
      </c>
      <c r="E15" s="12">
        <f t="shared" si="0"/>
        <v>0.10839160839160839</v>
      </c>
    </row>
    <row r="16" spans="1:11" ht="20.100000000000001" customHeight="1" x14ac:dyDescent="0.3">
      <c r="A16" s="8"/>
      <c r="B16" s="9">
        <v>4</v>
      </c>
      <c r="C16" s="10" t="s">
        <v>71</v>
      </c>
      <c r="D16" s="11">
        <v>604</v>
      </c>
      <c r="E16" s="12">
        <f t="shared" si="0"/>
        <v>8.1226465841850462E-2</v>
      </c>
    </row>
    <row r="17" spans="1:5" ht="20.100000000000001" customHeight="1" x14ac:dyDescent="0.3">
      <c r="A17" s="8"/>
      <c r="B17" s="9">
        <v>5</v>
      </c>
      <c r="C17" s="10" t="s">
        <v>89</v>
      </c>
      <c r="D17" s="11">
        <v>577</v>
      </c>
      <c r="E17" s="12">
        <f t="shared" si="0"/>
        <v>7.7595481441635292E-2</v>
      </c>
    </row>
    <row r="18" spans="1:5" ht="20.100000000000001" customHeight="1" x14ac:dyDescent="0.3">
      <c r="A18" s="8"/>
      <c r="B18" s="9">
        <v>6</v>
      </c>
      <c r="C18" s="10" t="s">
        <v>82</v>
      </c>
      <c r="D18" s="11">
        <v>356</v>
      </c>
      <c r="E18" s="12">
        <f t="shared" si="0"/>
        <v>4.7875201721355565E-2</v>
      </c>
    </row>
    <row r="19" spans="1:5" ht="20.100000000000001" customHeight="1" x14ac:dyDescent="0.3">
      <c r="A19" s="8"/>
      <c r="B19" s="9">
        <v>7</v>
      </c>
      <c r="C19" s="10" t="s">
        <v>66</v>
      </c>
      <c r="D19" s="11">
        <v>344</v>
      </c>
      <c r="E19" s="12">
        <f t="shared" si="0"/>
        <v>4.6261430876815494E-2</v>
      </c>
    </row>
    <row r="20" spans="1:5" ht="20.100000000000001" customHeight="1" x14ac:dyDescent="0.3">
      <c r="A20" s="8"/>
      <c r="B20" s="9">
        <v>8</v>
      </c>
      <c r="C20" s="10" t="s">
        <v>87</v>
      </c>
      <c r="D20" s="11">
        <v>284</v>
      </c>
      <c r="E20" s="12">
        <f t="shared" si="0"/>
        <v>3.8192576654115115E-2</v>
      </c>
    </row>
    <row r="21" spans="1:5" ht="20.100000000000001" customHeight="1" x14ac:dyDescent="0.3">
      <c r="A21" s="8"/>
      <c r="B21" s="9">
        <v>9</v>
      </c>
      <c r="C21" s="10" t="s">
        <v>77</v>
      </c>
      <c r="D21" s="11">
        <v>253</v>
      </c>
      <c r="E21" s="12">
        <f t="shared" si="0"/>
        <v>3.4023668639053255E-2</v>
      </c>
    </row>
    <row r="22" spans="1:5" ht="20.100000000000001" customHeight="1" x14ac:dyDescent="0.3">
      <c r="A22" s="8"/>
      <c r="B22" s="9">
        <v>10</v>
      </c>
      <c r="C22" s="10" t="s">
        <v>100</v>
      </c>
      <c r="D22" s="11">
        <v>247</v>
      </c>
      <c r="E22" s="12">
        <f t="shared" si="0"/>
        <v>3.3216783216783216E-2</v>
      </c>
    </row>
    <row r="23" spans="1:5" ht="20.100000000000001" customHeight="1" x14ac:dyDescent="0.3">
      <c r="A23" s="8"/>
      <c r="B23" s="9">
        <v>11</v>
      </c>
      <c r="C23" s="10" t="s">
        <v>88</v>
      </c>
      <c r="D23" s="11">
        <v>207</v>
      </c>
      <c r="E23" s="12">
        <f t="shared" si="0"/>
        <v>2.7837547068316298E-2</v>
      </c>
    </row>
    <row r="24" spans="1:5" ht="20.100000000000001" customHeight="1" x14ac:dyDescent="0.3">
      <c r="A24" s="8"/>
      <c r="B24" s="9">
        <v>12</v>
      </c>
      <c r="C24" s="10" t="s">
        <v>76</v>
      </c>
      <c r="D24" s="11">
        <v>201</v>
      </c>
      <c r="E24" s="12">
        <f t="shared" si="0"/>
        <v>2.7030661646046263E-2</v>
      </c>
    </row>
    <row r="25" spans="1:5" ht="20.100000000000001" customHeight="1" x14ac:dyDescent="0.3">
      <c r="A25" s="8"/>
      <c r="B25" s="9">
        <v>13</v>
      </c>
      <c r="C25" s="10" t="s">
        <v>83</v>
      </c>
      <c r="D25" s="11">
        <v>184</v>
      </c>
      <c r="E25" s="12">
        <f t="shared" si="0"/>
        <v>2.4744486282947821E-2</v>
      </c>
    </row>
    <row r="26" spans="1:5" ht="20.100000000000001" customHeight="1" x14ac:dyDescent="0.3">
      <c r="A26" s="8"/>
      <c r="B26" s="9">
        <v>14</v>
      </c>
      <c r="C26" s="10" t="s">
        <v>90</v>
      </c>
      <c r="D26" s="11">
        <v>172</v>
      </c>
      <c r="E26" s="12">
        <f t="shared" si="0"/>
        <v>2.3130715438407747E-2</v>
      </c>
    </row>
    <row r="27" spans="1:5" ht="20.100000000000001" customHeight="1" x14ac:dyDescent="0.3">
      <c r="A27" s="8"/>
      <c r="B27" s="9">
        <v>15</v>
      </c>
      <c r="C27" s="10" t="s">
        <v>81</v>
      </c>
      <c r="D27" s="11">
        <v>127</v>
      </c>
      <c r="E27" s="12">
        <f t="shared" si="0"/>
        <v>1.7079074771382464E-2</v>
      </c>
    </row>
    <row r="28" spans="1:5" ht="20.100000000000001" customHeight="1" x14ac:dyDescent="0.3">
      <c r="A28" s="8"/>
      <c r="B28" s="9">
        <v>16</v>
      </c>
      <c r="C28" s="10" t="s">
        <v>111</v>
      </c>
      <c r="D28" s="11">
        <v>66</v>
      </c>
      <c r="E28" s="12">
        <f t="shared" si="0"/>
        <v>8.8757396449704144E-3</v>
      </c>
    </row>
    <row r="29" spans="1:5" ht="20.100000000000001" customHeight="1" x14ac:dyDescent="0.3">
      <c r="A29" s="8"/>
      <c r="B29" s="9">
        <v>17</v>
      </c>
      <c r="C29" s="10" t="s">
        <v>115</v>
      </c>
      <c r="D29" s="11">
        <v>66</v>
      </c>
      <c r="E29" s="12">
        <f t="shared" si="0"/>
        <v>8.8757396449704144E-3</v>
      </c>
    </row>
    <row r="30" spans="1:5" ht="20.100000000000001" customHeight="1" x14ac:dyDescent="0.3">
      <c r="A30" s="8"/>
      <c r="B30" s="9">
        <v>18</v>
      </c>
      <c r="C30" s="10" t="s">
        <v>109</v>
      </c>
      <c r="D30" s="11">
        <v>39</v>
      </c>
      <c r="E30" s="12">
        <f t="shared" si="0"/>
        <v>5.244755244755245E-3</v>
      </c>
    </row>
    <row r="31" spans="1:5" ht="20.100000000000001" customHeight="1" x14ac:dyDescent="0.3">
      <c r="A31" s="8"/>
      <c r="B31" s="9">
        <v>19</v>
      </c>
      <c r="C31" s="10" t="s">
        <v>79</v>
      </c>
      <c r="D31" s="11">
        <v>31</v>
      </c>
      <c r="E31" s="12">
        <f t="shared" si="0"/>
        <v>4.1689080150618613E-3</v>
      </c>
    </row>
    <row r="32" spans="1:5" ht="20.100000000000001" customHeight="1" x14ac:dyDescent="0.3">
      <c r="A32" s="8"/>
      <c r="B32" s="9">
        <v>20</v>
      </c>
      <c r="C32" s="10" t="s">
        <v>73</v>
      </c>
      <c r="D32" s="11">
        <v>23</v>
      </c>
      <c r="E32" s="12">
        <f t="shared" si="0"/>
        <v>3.0930607853684776E-3</v>
      </c>
    </row>
    <row r="33" spans="1:5" ht="20.100000000000001" customHeight="1" x14ac:dyDescent="0.3">
      <c r="A33" s="8"/>
      <c r="B33" s="9">
        <v>21</v>
      </c>
      <c r="C33" s="10" t="s">
        <v>70</v>
      </c>
      <c r="D33" s="11">
        <v>19</v>
      </c>
      <c r="E33" s="12">
        <f t="shared" si="0"/>
        <v>2.5551371705217858E-3</v>
      </c>
    </row>
    <row r="34" spans="1:5" ht="20.100000000000001" customHeight="1" x14ac:dyDescent="0.3">
      <c r="A34" s="8"/>
      <c r="B34" s="9">
        <v>22</v>
      </c>
      <c r="C34" s="10" t="s">
        <v>112</v>
      </c>
      <c r="D34" s="11">
        <v>14</v>
      </c>
      <c r="E34" s="12">
        <f t="shared" si="0"/>
        <v>1.8827326519634212E-3</v>
      </c>
    </row>
    <row r="35" spans="1:5" ht="20.100000000000001" customHeight="1" x14ac:dyDescent="0.3">
      <c r="A35" s="8"/>
      <c r="B35" s="9">
        <v>23</v>
      </c>
      <c r="C35" s="10" t="s">
        <v>94</v>
      </c>
      <c r="D35" s="11">
        <v>13</v>
      </c>
      <c r="E35" s="12">
        <f t="shared" si="0"/>
        <v>1.7482517482517483E-3</v>
      </c>
    </row>
    <row r="36" spans="1:5" ht="20.100000000000001" customHeight="1" x14ac:dyDescent="0.3">
      <c r="A36" s="8"/>
      <c r="B36" s="9">
        <v>24</v>
      </c>
      <c r="C36" s="10" t="s">
        <v>114</v>
      </c>
      <c r="D36" s="11">
        <v>11</v>
      </c>
      <c r="E36" s="12">
        <f t="shared" si="0"/>
        <v>1.4792899408284023E-3</v>
      </c>
    </row>
    <row r="37" spans="1:5" ht="20.100000000000001" customHeight="1" x14ac:dyDescent="0.3">
      <c r="A37" s="8"/>
      <c r="B37" s="9">
        <v>25</v>
      </c>
      <c r="C37" s="10" t="s">
        <v>68</v>
      </c>
      <c r="D37" s="11">
        <v>10</v>
      </c>
      <c r="E37" s="12">
        <f t="shared" si="0"/>
        <v>1.3448090371167294E-3</v>
      </c>
    </row>
    <row r="38" spans="1:5" ht="20.100000000000001" customHeight="1" x14ac:dyDescent="0.3">
      <c r="A38" s="8"/>
      <c r="B38" s="9">
        <v>26</v>
      </c>
      <c r="C38" s="10" t="s">
        <v>104</v>
      </c>
      <c r="D38" s="11">
        <v>10</v>
      </c>
      <c r="E38" s="12">
        <f t="shared" si="0"/>
        <v>1.3448090371167294E-3</v>
      </c>
    </row>
    <row r="39" spans="1:5" ht="20.100000000000001" customHeight="1" x14ac:dyDescent="0.3">
      <c r="A39" s="8"/>
      <c r="B39" s="9">
        <v>27</v>
      </c>
      <c r="C39" s="10" t="s">
        <v>91</v>
      </c>
      <c r="D39" s="11">
        <v>9</v>
      </c>
      <c r="E39" s="12">
        <f t="shared" si="0"/>
        <v>1.2103281334050564E-3</v>
      </c>
    </row>
    <row r="40" spans="1:5" ht="20.100000000000001" customHeight="1" x14ac:dyDescent="0.3">
      <c r="A40" s="8"/>
      <c r="B40" s="9">
        <v>28</v>
      </c>
      <c r="C40" s="10" t="s">
        <v>96</v>
      </c>
      <c r="D40" s="11">
        <v>8</v>
      </c>
      <c r="E40" s="12">
        <f t="shared" si="0"/>
        <v>1.0758472296933835E-3</v>
      </c>
    </row>
    <row r="41" spans="1:5" ht="20.100000000000001" customHeight="1" x14ac:dyDescent="0.3">
      <c r="A41" s="8"/>
      <c r="B41" s="9">
        <v>29</v>
      </c>
      <c r="C41" s="10" t="s">
        <v>74</v>
      </c>
      <c r="D41" s="11">
        <v>7</v>
      </c>
      <c r="E41" s="12">
        <f t="shared" si="0"/>
        <v>9.413663259817106E-4</v>
      </c>
    </row>
    <row r="42" spans="1:5" ht="20.100000000000001" customHeight="1" x14ac:dyDescent="0.3">
      <c r="A42" s="8"/>
      <c r="B42" s="9">
        <v>30</v>
      </c>
      <c r="C42" s="10" t="s">
        <v>101</v>
      </c>
      <c r="D42" s="11">
        <v>7</v>
      </c>
      <c r="E42" s="12">
        <f t="shared" si="0"/>
        <v>9.413663259817106E-4</v>
      </c>
    </row>
    <row r="43" spans="1:5" ht="20.100000000000001" customHeight="1" x14ac:dyDescent="0.3">
      <c r="A43" s="8"/>
      <c r="B43" s="9">
        <v>31</v>
      </c>
      <c r="C43" s="10" t="s">
        <v>97</v>
      </c>
      <c r="D43" s="11">
        <v>5</v>
      </c>
      <c r="E43" s="12">
        <f t="shared" si="0"/>
        <v>6.7240451855836469E-4</v>
      </c>
    </row>
    <row r="44" spans="1:5" ht="20.100000000000001" customHeight="1" x14ac:dyDescent="0.3">
      <c r="A44" s="8"/>
      <c r="B44" s="9">
        <v>32</v>
      </c>
      <c r="C44" s="10" t="s">
        <v>67</v>
      </c>
      <c r="D44" s="11">
        <v>3</v>
      </c>
      <c r="E44" s="12">
        <f t="shared" si="0"/>
        <v>4.0344271113501882E-4</v>
      </c>
    </row>
    <row r="45" spans="1:5" ht="20.100000000000001" customHeight="1" x14ac:dyDescent="0.3">
      <c r="A45" s="8"/>
      <c r="B45" s="9">
        <v>33</v>
      </c>
      <c r="C45" s="10" t="s">
        <v>105</v>
      </c>
      <c r="D45" s="11">
        <v>3</v>
      </c>
      <c r="E45" s="12">
        <f t="shared" ref="E45:E62" si="1">D45/$D$63</f>
        <v>4.0344271113501882E-4</v>
      </c>
    </row>
    <row r="46" spans="1:5" ht="20.100000000000001" customHeight="1" x14ac:dyDescent="0.3">
      <c r="A46" s="8"/>
      <c r="B46" s="9">
        <v>34</v>
      </c>
      <c r="C46" s="10" t="s">
        <v>95</v>
      </c>
      <c r="D46" s="11">
        <v>2</v>
      </c>
      <c r="E46" s="12">
        <f t="shared" si="1"/>
        <v>2.6896180742334586E-4</v>
      </c>
    </row>
    <row r="47" spans="1:5" ht="20.100000000000001" customHeight="1" x14ac:dyDescent="0.3">
      <c r="A47" s="8"/>
      <c r="B47" s="9">
        <v>35</v>
      </c>
      <c r="C47" s="10" t="s">
        <v>75</v>
      </c>
      <c r="D47" s="11">
        <v>1</v>
      </c>
      <c r="E47" s="12">
        <f t="shared" si="1"/>
        <v>1.3448090371167293E-4</v>
      </c>
    </row>
    <row r="48" spans="1:5" ht="20.100000000000001" customHeight="1" x14ac:dyDescent="0.3">
      <c r="A48" s="8"/>
      <c r="B48" s="9">
        <v>36</v>
      </c>
      <c r="C48" s="10" t="s">
        <v>86</v>
      </c>
      <c r="D48" s="11">
        <v>1</v>
      </c>
      <c r="E48" s="12">
        <f t="shared" si="1"/>
        <v>1.3448090371167293E-4</v>
      </c>
    </row>
    <row r="49" spans="1:5" ht="20.100000000000001" customHeight="1" x14ac:dyDescent="0.3">
      <c r="A49" s="8"/>
      <c r="B49" s="9">
        <v>37</v>
      </c>
      <c r="C49" s="10" t="s">
        <v>102</v>
      </c>
      <c r="D49" s="11">
        <v>1</v>
      </c>
      <c r="E49" s="12">
        <f t="shared" si="1"/>
        <v>1.3448090371167293E-4</v>
      </c>
    </row>
    <row r="50" spans="1:5" ht="20.100000000000001" customHeight="1" x14ac:dyDescent="0.3">
      <c r="A50" s="8"/>
      <c r="B50" s="9">
        <v>38</v>
      </c>
      <c r="C50" s="10" t="s">
        <v>107</v>
      </c>
      <c r="D50" s="11">
        <v>1</v>
      </c>
      <c r="E50" s="12">
        <f t="shared" si="1"/>
        <v>1.3448090371167293E-4</v>
      </c>
    </row>
    <row r="51" spans="1:5" ht="20.100000000000001" customHeight="1" x14ac:dyDescent="0.3">
      <c r="A51" s="8"/>
      <c r="B51" s="9">
        <v>39</v>
      </c>
      <c r="C51" s="10" t="s">
        <v>113</v>
      </c>
      <c r="D51" s="11">
        <v>1</v>
      </c>
      <c r="E51" s="12">
        <f t="shared" si="1"/>
        <v>1.3448090371167293E-4</v>
      </c>
    </row>
    <row r="52" spans="1:5" ht="20.100000000000001" customHeight="1" x14ac:dyDescent="0.3">
      <c r="A52" s="8"/>
      <c r="B52" s="9">
        <v>40</v>
      </c>
      <c r="C52" s="10" t="s">
        <v>72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78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80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85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92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93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98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106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108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110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348</v>
      </c>
      <c r="E62" s="12">
        <f t="shared" si="1"/>
        <v>4.6799354491662185E-2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7436</v>
      </c>
      <c r="E63" s="13">
        <f>SUM(E13:E62)</f>
        <v>1.0000000000000002</v>
      </c>
    </row>
    <row r="64" spans="1:5" x14ac:dyDescent="0.25">
      <c r="B64" s="48" t="s">
        <v>55</v>
      </c>
    </row>
  </sheetData>
  <autoFilter ref="B12:E44">
    <sortState ref="B13:E62">
      <sortCondition descending="1" ref="D12:D45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74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{D3C214B4-5102-487B-B9AC-8FF0F999C0A2}</x14:id>
        </ext>
      </extLst>
    </cfRule>
  </conditionalFormatting>
  <conditionalFormatting sqref="E13:E63">
    <cfRule type="dataBar" priority="2746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{E2B7A8F6-9A8D-439C-BCDA-F36E7A8D0575}</x14:id>
        </ext>
      </extLst>
    </cfRule>
    <cfRule type="dataBar" priority="27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{D5AF9168-1098-4978-B2FE-6C077EA85290}</x14:id>
        </ext>
      </extLst>
    </cfRule>
  </conditionalFormatting>
  <conditionalFormatting sqref="E13:E63">
    <cfRule type="dataBar" priority="27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{9D8147E1-8189-42ED-809E-524174218159}</x14:id>
        </ext>
      </extLst>
    </cfRule>
    <cfRule type="dataBar" priority="27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{159F383D-97AC-42F0-AD26-1C4DD8DD0CF9}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C214B4-5102-487B-B9AC-8FF0F999C0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E2B7A8F6-9A8D-439C-BCDA-F36E7A8D05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5AF9168-1098-4978-B2FE-6C077EA8529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9D8147E1-8189-42ED-809E-5241742181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59F383D-97AC-42F0-AD26-1C4DD8DD0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M54"/>
  <sheetViews>
    <sheetView zoomScaleNormal="100" workbookViewId="0">
      <selection activeCell="AM54" sqref="AM54"/>
    </sheetView>
  </sheetViews>
  <sheetFormatPr baseColWidth="10" defaultRowHeight="15" x14ac:dyDescent="0.25"/>
  <cols>
    <col min="1" max="1" width="4.85546875" customWidth="1"/>
    <col min="2" max="2" width="4.7109375" customWidth="1"/>
    <col min="3" max="3" width="50.28515625" customWidth="1"/>
    <col min="4" max="38" width="8.7109375" customWidth="1"/>
    <col min="39" max="39" width="18.7109375" customWidth="1"/>
  </cols>
  <sheetData>
    <row r="1" spans="2:39" ht="21" x14ac:dyDescent="0.35">
      <c r="B1" s="46" t="s">
        <v>174</v>
      </c>
      <c r="C1" s="2"/>
      <c r="D1" s="47"/>
      <c r="E1" s="47"/>
      <c r="F1" s="47"/>
      <c r="G1" s="47"/>
      <c r="H1" s="47"/>
      <c r="I1" s="47"/>
    </row>
    <row r="2" spans="2:39" ht="17.25" x14ac:dyDescent="0.35">
      <c r="B2" s="5"/>
      <c r="C2" s="2"/>
    </row>
    <row r="3" spans="2:39" ht="110.25" customHeight="1" x14ac:dyDescent="0.35">
      <c r="B3" s="39" t="s">
        <v>1</v>
      </c>
      <c r="C3" s="40" t="s">
        <v>170</v>
      </c>
      <c r="D3" s="41" t="s">
        <v>5</v>
      </c>
      <c r="E3" s="41" t="s">
        <v>6</v>
      </c>
      <c r="F3" s="41" t="s">
        <v>7</v>
      </c>
      <c r="G3" s="41" t="s">
        <v>21</v>
      </c>
      <c r="H3" s="41" t="s">
        <v>8</v>
      </c>
      <c r="I3" s="41" t="s">
        <v>56</v>
      </c>
      <c r="J3" s="41" t="s">
        <v>57</v>
      </c>
      <c r="K3" s="41" t="s">
        <v>58</v>
      </c>
      <c r="L3" s="41" t="s">
        <v>11</v>
      </c>
      <c r="M3" s="41" t="s">
        <v>12</v>
      </c>
      <c r="N3" s="41" t="s">
        <v>13</v>
      </c>
      <c r="O3" s="41" t="s">
        <v>59</v>
      </c>
      <c r="P3" s="41" t="s">
        <v>22</v>
      </c>
      <c r="Q3" s="41" t="s">
        <v>14</v>
      </c>
      <c r="R3" s="41" t="s">
        <v>15</v>
      </c>
      <c r="S3" s="41" t="s">
        <v>23</v>
      </c>
      <c r="T3" s="41" t="s">
        <v>60</v>
      </c>
      <c r="U3" s="41" t="s">
        <v>16</v>
      </c>
      <c r="V3" s="41" t="s">
        <v>17</v>
      </c>
      <c r="W3" s="41" t="s">
        <v>18</v>
      </c>
      <c r="X3" s="41" t="s">
        <v>35</v>
      </c>
      <c r="Y3" s="41" t="s">
        <v>19</v>
      </c>
      <c r="Z3" s="41" t="s">
        <v>61</v>
      </c>
      <c r="AA3" s="41" t="s">
        <v>36</v>
      </c>
      <c r="AB3" s="41" t="s">
        <v>42</v>
      </c>
      <c r="AC3" s="41" t="s">
        <v>118</v>
      </c>
      <c r="AD3" s="41" t="s">
        <v>24</v>
      </c>
      <c r="AE3" s="41" t="s">
        <v>62</v>
      </c>
      <c r="AF3" s="41" t="s">
        <v>63</v>
      </c>
      <c r="AG3" s="41" t="s">
        <v>64</v>
      </c>
      <c r="AH3" s="41" t="s">
        <v>47</v>
      </c>
      <c r="AI3" s="41" t="s">
        <v>41</v>
      </c>
      <c r="AJ3" s="41" t="s">
        <v>117</v>
      </c>
      <c r="AK3" s="41" t="s">
        <v>65</v>
      </c>
      <c r="AL3" s="41" t="s">
        <v>116</v>
      </c>
      <c r="AM3" s="42" t="s">
        <v>173</v>
      </c>
    </row>
    <row r="4" spans="2:39" ht="20.100000000000001" customHeight="1" x14ac:dyDescent="0.3">
      <c r="B4" s="37"/>
      <c r="C4" s="24" t="s">
        <v>66</v>
      </c>
      <c r="D4" s="36">
        <v>33</v>
      </c>
      <c r="E4" s="36">
        <v>22</v>
      </c>
      <c r="F4" s="36">
        <v>119</v>
      </c>
      <c r="G4" s="36">
        <v>45</v>
      </c>
      <c r="H4" s="36">
        <v>39</v>
      </c>
      <c r="I4" s="36">
        <v>18</v>
      </c>
      <c r="J4" s="36">
        <v>18</v>
      </c>
      <c r="K4" s="36">
        <v>82</v>
      </c>
      <c r="L4" s="36">
        <v>34</v>
      </c>
      <c r="M4" s="36">
        <v>2</v>
      </c>
      <c r="N4" s="36">
        <v>47</v>
      </c>
      <c r="O4" s="36">
        <v>7</v>
      </c>
      <c r="P4" s="36">
        <v>364</v>
      </c>
      <c r="Q4" s="36">
        <v>157</v>
      </c>
      <c r="R4" s="36">
        <v>200</v>
      </c>
      <c r="S4" s="36">
        <v>5</v>
      </c>
      <c r="T4" s="36">
        <v>118</v>
      </c>
      <c r="U4" s="36">
        <v>154</v>
      </c>
      <c r="V4" s="36">
        <v>184</v>
      </c>
      <c r="W4" s="36">
        <v>53</v>
      </c>
      <c r="X4" s="36">
        <v>41</v>
      </c>
      <c r="Y4" s="36">
        <v>124</v>
      </c>
      <c r="Z4" s="36">
        <v>147</v>
      </c>
      <c r="AA4" s="36">
        <v>15</v>
      </c>
      <c r="AB4" s="36">
        <v>76</v>
      </c>
      <c r="AC4" s="36">
        <v>37</v>
      </c>
      <c r="AD4" s="36">
        <v>0</v>
      </c>
      <c r="AE4" s="36">
        <v>31</v>
      </c>
      <c r="AF4" s="36">
        <v>188</v>
      </c>
      <c r="AG4" s="36">
        <v>78</v>
      </c>
      <c r="AH4" s="36">
        <v>1021</v>
      </c>
      <c r="AI4" s="36">
        <v>4</v>
      </c>
      <c r="AJ4" s="36">
        <v>2609</v>
      </c>
      <c r="AK4" s="36">
        <v>55</v>
      </c>
      <c r="AL4" s="36">
        <v>1</v>
      </c>
      <c r="AM4" s="43">
        <f>SUM(D4:AL4)</f>
        <v>6128</v>
      </c>
    </row>
    <row r="5" spans="2:39" ht="20.100000000000001" customHeight="1" x14ac:dyDescent="0.3">
      <c r="B5" s="37"/>
      <c r="C5" s="24" t="s">
        <v>67</v>
      </c>
      <c r="D5" s="36">
        <v>21</v>
      </c>
      <c r="E5" s="36">
        <v>5</v>
      </c>
      <c r="F5" s="36">
        <v>25</v>
      </c>
      <c r="G5" s="36">
        <v>4</v>
      </c>
      <c r="H5" s="36">
        <v>13</v>
      </c>
      <c r="I5" s="36">
        <v>2</v>
      </c>
      <c r="J5" s="36">
        <v>3</v>
      </c>
      <c r="K5" s="36">
        <v>14</v>
      </c>
      <c r="L5" s="36">
        <v>0</v>
      </c>
      <c r="M5" s="36">
        <v>9</v>
      </c>
      <c r="N5" s="36">
        <v>0</v>
      </c>
      <c r="O5" s="36">
        <v>9</v>
      </c>
      <c r="P5" s="36">
        <v>3</v>
      </c>
      <c r="Q5" s="36">
        <v>0</v>
      </c>
      <c r="R5" s="36">
        <v>12</v>
      </c>
      <c r="S5" s="36">
        <v>0</v>
      </c>
      <c r="T5" s="36">
        <v>23</v>
      </c>
      <c r="U5" s="36">
        <v>2</v>
      </c>
      <c r="V5" s="36">
        <v>34</v>
      </c>
      <c r="W5" s="36">
        <v>17</v>
      </c>
      <c r="X5" s="36">
        <v>9</v>
      </c>
      <c r="Y5" s="36">
        <v>25</v>
      </c>
      <c r="Z5" s="36">
        <v>55</v>
      </c>
      <c r="AA5" s="36">
        <v>8</v>
      </c>
      <c r="AB5" s="36">
        <v>2</v>
      </c>
      <c r="AC5" s="36">
        <v>24</v>
      </c>
      <c r="AD5" s="36">
        <v>0</v>
      </c>
      <c r="AE5" s="36">
        <v>7</v>
      </c>
      <c r="AF5" s="36">
        <v>40</v>
      </c>
      <c r="AG5" s="36">
        <v>1</v>
      </c>
      <c r="AH5" s="36">
        <v>57</v>
      </c>
      <c r="AI5" s="36">
        <v>0</v>
      </c>
      <c r="AJ5" s="36">
        <v>51</v>
      </c>
      <c r="AK5" s="36">
        <v>8</v>
      </c>
      <c r="AL5" s="36">
        <v>0</v>
      </c>
      <c r="AM5" s="43">
        <f t="shared" ref="AM5:AM53" si="0">SUM(D5:AL5)</f>
        <v>483</v>
      </c>
    </row>
    <row r="6" spans="2:39" ht="20.100000000000001" customHeight="1" x14ac:dyDescent="0.3">
      <c r="B6" s="37"/>
      <c r="C6" s="24" t="s">
        <v>68</v>
      </c>
      <c r="D6" s="36">
        <v>69</v>
      </c>
      <c r="E6" s="36">
        <v>42</v>
      </c>
      <c r="F6" s="36">
        <v>143</v>
      </c>
      <c r="G6" s="36">
        <v>28</v>
      </c>
      <c r="H6" s="36">
        <v>36</v>
      </c>
      <c r="I6" s="36">
        <v>45</v>
      </c>
      <c r="J6" s="36">
        <v>66</v>
      </c>
      <c r="K6" s="36">
        <v>91</v>
      </c>
      <c r="L6" s="36">
        <v>4</v>
      </c>
      <c r="M6" s="36">
        <v>50</v>
      </c>
      <c r="N6" s="36">
        <v>1</v>
      </c>
      <c r="O6" s="36">
        <v>58</v>
      </c>
      <c r="P6" s="36">
        <v>10</v>
      </c>
      <c r="Q6" s="36">
        <v>7</v>
      </c>
      <c r="R6" s="36">
        <v>187</v>
      </c>
      <c r="S6" s="36">
        <v>3</v>
      </c>
      <c r="T6" s="36">
        <v>60</v>
      </c>
      <c r="U6" s="36">
        <v>52</v>
      </c>
      <c r="V6" s="36">
        <v>117</v>
      </c>
      <c r="W6" s="36">
        <v>51</v>
      </c>
      <c r="X6" s="36">
        <v>7</v>
      </c>
      <c r="Y6" s="36">
        <v>205</v>
      </c>
      <c r="Z6" s="36">
        <v>101</v>
      </c>
      <c r="AA6" s="36">
        <v>41</v>
      </c>
      <c r="AB6" s="36">
        <v>137</v>
      </c>
      <c r="AC6" s="36">
        <v>127</v>
      </c>
      <c r="AD6" s="36">
        <v>15</v>
      </c>
      <c r="AE6" s="36">
        <v>107</v>
      </c>
      <c r="AF6" s="36">
        <v>148</v>
      </c>
      <c r="AG6" s="36">
        <v>5</v>
      </c>
      <c r="AH6" s="36">
        <v>526</v>
      </c>
      <c r="AI6" s="36">
        <v>20</v>
      </c>
      <c r="AJ6" s="36">
        <v>241</v>
      </c>
      <c r="AK6" s="36">
        <v>102</v>
      </c>
      <c r="AL6" s="36">
        <v>11</v>
      </c>
      <c r="AM6" s="43">
        <f t="shared" si="0"/>
        <v>2913</v>
      </c>
    </row>
    <row r="7" spans="2:39" ht="20.100000000000001" customHeight="1" x14ac:dyDescent="0.3">
      <c r="B7" s="37"/>
      <c r="C7" s="24" t="s">
        <v>69</v>
      </c>
      <c r="D7" s="36">
        <v>162</v>
      </c>
      <c r="E7" s="36">
        <v>194</v>
      </c>
      <c r="F7" s="36">
        <v>1132</v>
      </c>
      <c r="G7" s="36">
        <v>85</v>
      </c>
      <c r="H7" s="36">
        <v>335</v>
      </c>
      <c r="I7" s="36">
        <v>23</v>
      </c>
      <c r="J7" s="36">
        <v>67</v>
      </c>
      <c r="K7" s="36">
        <v>606</v>
      </c>
      <c r="L7" s="36">
        <v>302</v>
      </c>
      <c r="M7" s="36">
        <v>37</v>
      </c>
      <c r="N7" s="36">
        <v>303</v>
      </c>
      <c r="O7" s="36">
        <v>84</v>
      </c>
      <c r="P7" s="36">
        <v>939</v>
      </c>
      <c r="Q7" s="36">
        <v>492</v>
      </c>
      <c r="R7" s="36">
        <v>1149</v>
      </c>
      <c r="S7" s="36">
        <v>15</v>
      </c>
      <c r="T7" s="36">
        <v>1099</v>
      </c>
      <c r="U7" s="36">
        <v>697</v>
      </c>
      <c r="V7" s="36">
        <v>749</v>
      </c>
      <c r="W7" s="36">
        <v>358</v>
      </c>
      <c r="X7" s="36">
        <v>117</v>
      </c>
      <c r="Y7" s="36">
        <v>434</v>
      </c>
      <c r="Z7" s="36">
        <v>748</v>
      </c>
      <c r="AA7" s="36">
        <v>241</v>
      </c>
      <c r="AB7" s="36">
        <v>387</v>
      </c>
      <c r="AC7" s="36">
        <v>677</v>
      </c>
      <c r="AD7" s="36">
        <v>3</v>
      </c>
      <c r="AE7" s="36">
        <v>87</v>
      </c>
      <c r="AF7" s="36">
        <v>924</v>
      </c>
      <c r="AG7" s="36">
        <v>400</v>
      </c>
      <c r="AH7" s="36">
        <v>2231</v>
      </c>
      <c r="AI7" s="36">
        <v>42</v>
      </c>
      <c r="AJ7" s="36">
        <v>8661</v>
      </c>
      <c r="AK7" s="36">
        <v>347</v>
      </c>
      <c r="AL7" s="36">
        <v>13</v>
      </c>
      <c r="AM7" s="43">
        <f t="shared" si="0"/>
        <v>24140</v>
      </c>
    </row>
    <row r="8" spans="2:39" ht="20.100000000000001" customHeight="1" x14ac:dyDescent="0.3">
      <c r="B8" s="37"/>
      <c r="C8" s="24" t="s">
        <v>70</v>
      </c>
      <c r="D8" s="36">
        <v>0</v>
      </c>
      <c r="E8" s="36">
        <v>1</v>
      </c>
      <c r="F8" s="36">
        <v>3</v>
      </c>
      <c r="G8" s="36">
        <v>0</v>
      </c>
      <c r="H8" s="36">
        <v>0</v>
      </c>
      <c r="I8" s="36">
        <v>18</v>
      </c>
      <c r="J8" s="36">
        <v>5</v>
      </c>
      <c r="K8" s="36">
        <v>4</v>
      </c>
      <c r="L8" s="36">
        <v>3</v>
      </c>
      <c r="M8" s="36">
        <v>12</v>
      </c>
      <c r="N8" s="36">
        <v>0</v>
      </c>
      <c r="O8" s="36">
        <v>3</v>
      </c>
      <c r="P8" s="36">
        <v>19</v>
      </c>
      <c r="Q8" s="36">
        <v>3</v>
      </c>
      <c r="R8" s="36">
        <v>10</v>
      </c>
      <c r="S8" s="36">
        <v>0</v>
      </c>
      <c r="T8" s="36">
        <v>5</v>
      </c>
      <c r="U8" s="36">
        <v>4</v>
      </c>
      <c r="V8" s="36">
        <v>5</v>
      </c>
      <c r="W8" s="36">
        <v>1</v>
      </c>
      <c r="X8" s="36">
        <v>2</v>
      </c>
      <c r="Y8" s="36">
        <v>2</v>
      </c>
      <c r="Z8" s="36">
        <v>2</v>
      </c>
      <c r="AA8" s="36">
        <v>1</v>
      </c>
      <c r="AB8" s="36">
        <v>13</v>
      </c>
      <c r="AC8" s="36">
        <v>1</v>
      </c>
      <c r="AD8" s="36">
        <v>3</v>
      </c>
      <c r="AE8" s="36">
        <v>5</v>
      </c>
      <c r="AF8" s="36">
        <v>21</v>
      </c>
      <c r="AG8" s="36">
        <v>8</v>
      </c>
      <c r="AH8" s="36">
        <v>10</v>
      </c>
      <c r="AI8" s="36">
        <v>0</v>
      </c>
      <c r="AJ8" s="36">
        <v>48</v>
      </c>
      <c r="AK8" s="36">
        <v>8</v>
      </c>
      <c r="AL8" s="36">
        <v>5</v>
      </c>
      <c r="AM8" s="43">
        <f t="shared" si="0"/>
        <v>225</v>
      </c>
    </row>
    <row r="9" spans="2:39" ht="20.100000000000001" customHeight="1" x14ac:dyDescent="0.3">
      <c r="B9" s="37"/>
      <c r="C9" s="24" t="s">
        <v>71</v>
      </c>
      <c r="D9" s="36">
        <v>92</v>
      </c>
      <c r="E9" s="36">
        <v>26</v>
      </c>
      <c r="F9" s="36">
        <v>184</v>
      </c>
      <c r="G9" s="36">
        <v>36</v>
      </c>
      <c r="H9" s="36">
        <v>16</v>
      </c>
      <c r="I9" s="36">
        <v>312</v>
      </c>
      <c r="J9" s="36">
        <v>10</v>
      </c>
      <c r="K9" s="36">
        <v>98</v>
      </c>
      <c r="L9" s="36">
        <v>63</v>
      </c>
      <c r="M9" s="36">
        <v>130</v>
      </c>
      <c r="N9" s="36">
        <v>0</v>
      </c>
      <c r="O9" s="36">
        <v>73</v>
      </c>
      <c r="P9" s="36">
        <v>644</v>
      </c>
      <c r="Q9" s="36">
        <v>564</v>
      </c>
      <c r="R9" s="36">
        <v>255</v>
      </c>
      <c r="S9" s="36">
        <v>21</v>
      </c>
      <c r="T9" s="36">
        <v>262</v>
      </c>
      <c r="U9" s="36">
        <v>97</v>
      </c>
      <c r="V9" s="36">
        <v>134</v>
      </c>
      <c r="W9" s="36">
        <v>27</v>
      </c>
      <c r="X9" s="36">
        <v>3</v>
      </c>
      <c r="Y9" s="36">
        <v>529</v>
      </c>
      <c r="Z9" s="36">
        <v>31</v>
      </c>
      <c r="AA9" s="36">
        <v>144</v>
      </c>
      <c r="AB9" s="36">
        <v>524</v>
      </c>
      <c r="AC9" s="36">
        <v>27</v>
      </c>
      <c r="AD9" s="36">
        <v>51</v>
      </c>
      <c r="AE9" s="36">
        <v>119</v>
      </c>
      <c r="AF9" s="36">
        <v>311</v>
      </c>
      <c r="AG9" s="36">
        <v>207</v>
      </c>
      <c r="AH9" s="36">
        <v>120</v>
      </c>
      <c r="AI9" s="36">
        <v>15</v>
      </c>
      <c r="AJ9" s="36">
        <v>1183</v>
      </c>
      <c r="AK9" s="36">
        <v>128</v>
      </c>
      <c r="AL9" s="36">
        <v>63</v>
      </c>
      <c r="AM9" s="43">
        <f t="shared" si="0"/>
        <v>6499</v>
      </c>
    </row>
    <row r="10" spans="2:39" ht="20.100000000000001" customHeight="1" x14ac:dyDescent="0.3">
      <c r="B10" s="37"/>
      <c r="C10" s="24" t="s">
        <v>72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4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1</v>
      </c>
      <c r="AK10" s="36">
        <v>0</v>
      </c>
      <c r="AL10" s="36">
        <v>0</v>
      </c>
      <c r="AM10" s="43">
        <f t="shared" si="0"/>
        <v>5</v>
      </c>
    </row>
    <row r="11" spans="2:39" ht="20.100000000000001" customHeight="1" x14ac:dyDescent="0.3">
      <c r="B11" s="37"/>
      <c r="C11" s="24" t="s">
        <v>73</v>
      </c>
      <c r="D11" s="36">
        <v>123</v>
      </c>
      <c r="E11" s="36">
        <v>66</v>
      </c>
      <c r="F11" s="36">
        <v>844</v>
      </c>
      <c r="G11" s="36">
        <v>139</v>
      </c>
      <c r="H11" s="36">
        <v>168</v>
      </c>
      <c r="I11" s="36">
        <v>111</v>
      </c>
      <c r="J11" s="36">
        <v>41</v>
      </c>
      <c r="K11" s="36">
        <v>475</v>
      </c>
      <c r="L11" s="36">
        <v>39</v>
      </c>
      <c r="M11" s="36">
        <v>41</v>
      </c>
      <c r="N11" s="36">
        <v>6</v>
      </c>
      <c r="O11" s="36">
        <v>121</v>
      </c>
      <c r="P11" s="36">
        <v>24</v>
      </c>
      <c r="Q11" s="36">
        <v>36</v>
      </c>
      <c r="R11" s="36">
        <v>185</v>
      </c>
      <c r="S11" s="36">
        <v>15</v>
      </c>
      <c r="T11" s="36">
        <v>229</v>
      </c>
      <c r="U11" s="36">
        <v>40</v>
      </c>
      <c r="V11" s="36">
        <v>387</v>
      </c>
      <c r="W11" s="36">
        <v>151</v>
      </c>
      <c r="X11" s="36">
        <v>16</v>
      </c>
      <c r="Y11" s="36">
        <v>109</v>
      </c>
      <c r="Z11" s="36">
        <v>1109</v>
      </c>
      <c r="AA11" s="36">
        <v>126</v>
      </c>
      <c r="AB11" s="36">
        <v>179</v>
      </c>
      <c r="AC11" s="36">
        <v>309</v>
      </c>
      <c r="AD11" s="36">
        <v>19</v>
      </c>
      <c r="AE11" s="36">
        <v>92</v>
      </c>
      <c r="AF11" s="36">
        <v>691</v>
      </c>
      <c r="AG11" s="36">
        <v>47</v>
      </c>
      <c r="AH11" s="36">
        <v>1394</v>
      </c>
      <c r="AI11" s="36">
        <v>22</v>
      </c>
      <c r="AJ11" s="36">
        <v>1435</v>
      </c>
      <c r="AK11" s="36">
        <v>105</v>
      </c>
      <c r="AL11" s="36">
        <v>44</v>
      </c>
      <c r="AM11" s="43">
        <f t="shared" si="0"/>
        <v>8938</v>
      </c>
    </row>
    <row r="12" spans="2:39" ht="20.100000000000001" customHeight="1" x14ac:dyDescent="0.3">
      <c r="B12" s="37"/>
      <c r="C12" s="24" t="s">
        <v>74</v>
      </c>
      <c r="D12" s="36">
        <v>4</v>
      </c>
      <c r="E12" s="36">
        <v>2</v>
      </c>
      <c r="F12" s="36">
        <v>1</v>
      </c>
      <c r="G12" s="36">
        <v>0</v>
      </c>
      <c r="H12" s="36">
        <v>0</v>
      </c>
      <c r="I12" s="36">
        <v>15</v>
      </c>
      <c r="J12" s="36">
        <v>1</v>
      </c>
      <c r="K12" s="36">
        <v>0</v>
      </c>
      <c r="L12" s="36">
        <v>9</v>
      </c>
      <c r="M12" s="36">
        <v>2</v>
      </c>
      <c r="N12" s="36">
        <v>0</v>
      </c>
      <c r="O12" s="36">
        <v>0</v>
      </c>
      <c r="P12" s="36">
        <v>9</v>
      </c>
      <c r="Q12" s="36">
        <v>9</v>
      </c>
      <c r="R12" s="36">
        <v>8</v>
      </c>
      <c r="S12" s="36">
        <v>0</v>
      </c>
      <c r="T12" s="36">
        <v>3</v>
      </c>
      <c r="U12" s="36">
        <v>1</v>
      </c>
      <c r="V12" s="36">
        <v>2</v>
      </c>
      <c r="W12" s="36">
        <v>0</v>
      </c>
      <c r="X12" s="36">
        <v>0</v>
      </c>
      <c r="Y12" s="36">
        <v>3</v>
      </c>
      <c r="Z12" s="36">
        <v>14</v>
      </c>
      <c r="AA12" s="36">
        <v>4</v>
      </c>
      <c r="AB12" s="36">
        <v>12</v>
      </c>
      <c r="AC12" s="36">
        <v>0</v>
      </c>
      <c r="AD12" s="36">
        <v>8</v>
      </c>
      <c r="AE12" s="36">
        <v>18</v>
      </c>
      <c r="AF12" s="36">
        <v>0</v>
      </c>
      <c r="AG12" s="36">
        <v>8</v>
      </c>
      <c r="AH12" s="36">
        <v>3</v>
      </c>
      <c r="AI12" s="36">
        <v>4</v>
      </c>
      <c r="AJ12" s="36">
        <v>22</v>
      </c>
      <c r="AK12" s="36">
        <v>0</v>
      </c>
      <c r="AL12" s="36">
        <v>3</v>
      </c>
      <c r="AM12" s="43">
        <f t="shared" si="0"/>
        <v>165</v>
      </c>
    </row>
    <row r="13" spans="2:39" ht="20.100000000000001" customHeight="1" x14ac:dyDescent="0.3">
      <c r="B13" s="37"/>
      <c r="C13" s="24" t="s">
        <v>75</v>
      </c>
      <c r="D13" s="36">
        <v>2</v>
      </c>
      <c r="E13" s="36">
        <v>1</v>
      </c>
      <c r="F13" s="36">
        <v>1</v>
      </c>
      <c r="G13" s="36">
        <v>3</v>
      </c>
      <c r="H13" s="36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1</v>
      </c>
      <c r="Q13" s="36">
        <v>1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2</v>
      </c>
      <c r="X13" s="36">
        <v>0</v>
      </c>
      <c r="Y13" s="36">
        <v>0</v>
      </c>
      <c r="Z13" s="36">
        <v>0</v>
      </c>
      <c r="AA13" s="36">
        <v>0</v>
      </c>
      <c r="AB13" s="36">
        <v>1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2</v>
      </c>
      <c r="AI13" s="36">
        <v>0</v>
      </c>
      <c r="AJ13" s="36">
        <v>14</v>
      </c>
      <c r="AK13" s="36">
        <v>3</v>
      </c>
      <c r="AL13" s="36">
        <v>0</v>
      </c>
      <c r="AM13" s="43">
        <f t="shared" si="0"/>
        <v>40</v>
      </c>
    </row>
    <row r="14" spans="2:39" ht="20.100000000000001" customHeight="1" x14ac:dyDescent="0.3">
      <c r="B14" s="37"/>
      <c r="C14" s="24" t="s">
        <v>76</v>
      </c>
      <c r="D14" s="36">
        <v>48</v>
      </c>
      <c r="E14" s="36">
        <v>10</v>
      </c>
      <c r="F14" s="36">
        <v>37</v>
      </c>
      <c r="G14" s="36">
        <v>35</v>
      </c>
      <c r="H14" s="36">
        <v>31</v>
      </c>
      <c r="I14" s="36">
        <v>46</v>
      </c>
      <c r="J14" s="36">
        <v>1</v>
      </c>
      <c r="K14" s="36">
        <v>25</v>
      </c>
      <c r="L14" s="36">
        <v>51</v>
      </c>
      <c r="M14" s="36">
        <v>2</v>
      </c>
      <c r="N14" s="36">
        <v>17</v>
      </c>
      <c r="O14" s="36">
        <v>10</v>
      </c>
      <c r="P14" s="36">
        <v>219</v>
      </c>
      <c r="Q14" s="36">
        <v>56</v>
      </c>
      <c r="R14" s="36">
        <v>104</v>
      </c>
      <c r="S14" s="36">
        <v>0</v>
      </c>
      <c r="T14" s="36">
        <v>40</v>
      </c>
      <c r="U14" s="36">
        <v>28</v>
      </c>
      <c r="V14" s="36">
        <v>13</v>
      </c>
      <c r="W14" s="36">
        <v>22</v>
      </c>
      <c r="X14" s="36">
        <v>3</v>
      </c>
      <c r="Y14" s="36">
        <v>33</v>
      </c>
      <c r="Z14" s="36">
        <v>137</v>
      </c>
      <c r="AA14" s="36">
        <v>9</v>
      </c>
      <c r="AB14" s="36">
        <v>34</v>
      </c>
      <c r="AC14" s="36">
        <v>8</v>
      </c>
      <c r="AD14" s="36">
        <v>1</v>
      </c>
      <c r="AE14" s="36">
        <v>6</v>
      </c>
      <c r="AF14" s="36">
        <v>216</v>
      </c>
      <c r="AG14" s="36">
        <v>16</v>
      </c>
      <c r="AH14" s="36">
        <v>1223</v>
      </c>
      <c r="AI14" s="36">
        <v>2</v>
      </c>
      <c r="AJ14" s="36">
        <v>1117</v>
      </c>
      <c r="AK14" s="36">
        <v>54</v>
      </c>
      <c r="AL14" s="36">
        <v>11</v>
      </c>
      <c r="AM14" s="43">
        <f t="shared" si="0"/>
        <v>3665</v>
      </c>
    </row>
    <row r="15" spans="2:39" ht="20.100000000000001" customHeight="1" x14ac:dyDescent="0.3">
      <c r="B15" s="37"/>
      <c r="C15" s="24" t="s">
        <v>77</v>
      </c>
      <c r="D15" s="36">
        <v>23</v>
      </c>
      <c r="E15" s="36">
        <v>41</v>
      </c>
      <c r="F15" s="36">
        <v>112</v>
      </c>
      <c r="G15" s="36">
        <v>21</v>
      </c>
      <c r="H15" s="36">
        <v>38</v>
      </c>
      <c r="I15" s="36">
        <v>1</v>
      </c>
      <c r="J15" s="36">
        <v>4</v>
      </c>
      <c r="K15" s="36">
        <v>112</v>
      </c>
      <c r="L15" s="36">
        <v>9</v>
      </c>
      <c r="M15" s="36">
        <v>4</v>
      </c>
      <c r="N15" s="36">
        <v>19</v>
      </c>
      <c r="O15" s="36">
        <v>3</v>
      </c>
      <c r="P15" s="36">
        <v>291</v>
      </c>
      <c r="Q15" s="36">
        <v>41</v>
      </c>
      <c r="R15" s="36">
        <v>39</v>
      </c>
      <c r="S15" s="36">
        <v>0</v>
      </c>
      <c r="T15" s="36">
        <v>44</v>
      </c>
      <c r="U15" s="36">
        <v>59</v>
      </c>
      <c r="V15" s="36">
        <v>232</v>
      </c>
      <c r="W15" s="36">
        <v>10</v>
      </c>
      <c r="X15" s="36">
        <v>10</v>
      </c>
      <c r="Y15" s="36">
        <v>29</v>
      </c>
      <c r="Z15" s="36">
        <v>78</v>
      </c>
      <c r="AA15" s="36">
        <v>17</v>
      </c>
      <c r="AB15" s="36">
        <v>23</v>
      </c>
      <c r="AC15" s="36">
        <v>8</v>
      </c>
      <c r="AD15" s="36">
        <v>5</v>
      </c>
      <c r="AE15" s="36">
        <v>10</v>
      </c>
      <c r="AF15" s="36">
        <v>70</v>
      </c>
      <c r="AG15" s="36">
        <v>74</v>
      </c>
      <c r="AH15" s="36">
        <v>207</v>
      </c>
      <c r="AI15" s="36">
        <v>0</v>
      </c>
      <c r="AJ15" s="36">
        <v>1716</v>
      </c>
      <c r="AK15" s="36">
        <v>13</v>
      </c>
      <c r="AL15" s="36">
        <v>0</v>
      </c>
      <c r="AM15" s="43">
        <f t="shared" si="0"/>
        <v>3363</v>
      </c>
    </row>
    <row r="16" spans="2:39" ht="20.100000000000001" customHeight="1" x14ac:dyDescent="0.3">
      <c r="B16" s="37"/>
      <c r="C16" s="24" t="s">
        <v>78</v>
      </c>
      <c r="D16" s="36">
        <v>0</v>
      </c>
      <c r="E16" s="36">
        <v>1</v>
      </c>
      <c r="F16" s="36">
        <v>0</v>
      </c>
      <c r="G16" s="36">
        <v>0</v>
      </c>
      <c r="H16" s="36">
        <v>0</v>
      </c>
      <c r="I16" s="36">
        <v>3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2</v>
      </c>
      <c r="S16" s="36">
        <v>0</v>
      </c>
      <c r="T16" s="36">
        <v>0</v>
      </c>
      <c r="U16" s="36">
        <v>0</v>
      </c>
      <c r="V16" s="36">
        <v>5</v>
      </c>
      <c r="W16" s="36">
        <v>0</v>
      </c>
      <c r="X16" s="36">
        <v>0</v>
      </c>
      <c r="Y16" s="36">
        <v>0</v>
      </c>
      <c r="Z16" s="36">
        <v>0</v>
      </c>
      <c r="AA16" s="36">
        <v>1</v>
      </c>
      <c r="AB16" s="36">
        <v>1</v>
      </c>
      <c r="AC16" s="36">
        <v>1</v>
      </c>
      <c r="AD16" s="36">
        <v>0</v>
      </c>
      <c r="AE16" s="36">
        <v>0</v>
      </c>
      <c r="AF16" s="36">
        <v>1</v>
      </c>
      <c r="AG16" s="36">
        <v>0</v>
      </c>
      <c r="AH16" s="36">
        <v>5</v>
      </c>
      <c r="AI16" s="36">
        <v>0</v>
      </c>
      <c r="AJ16" s="36">
        <v>8</v>
      </c>
      <c r="AK16" s="36">
        <v>0</v>
      </c>
      <c r="AL16" s="36">
        <v>0</v>
      </c>
      <c r="AM16" s="43">
        <f t="shared" si="0"/>
        <v>28</v>
      </c>
    </row>
    <row r="17" spans="2:39" ht="20.100000000000001" customHeight="1" x14ac:dyDescent="0.3">
      <c r="B17" s="37"/>
      <c r="C17" s="24" t="s">
        <v>79</v>
      </c>
      <c r="D17" s="36">
        <v>1</v>
      </c>
      <c r="E17" s="36">
        <v>3</v>
      </c>
      <c r="F17" s="36">
        <v>202</v>
      </c>
      <c r="G17" s="36">
        <v>2</v>
      </c>
      <c r="H17" s="36">
        <v>2</v>
      </c>
      <c r="I17" s="36">
        <v>0</v>
      </c>
      <c r="J17" s="36">
        <v>2</v>
      </c>
      <c r="K17" s="36">
        <v>14</v>
      </c>
      <c r="L17" s="36">
        <v>1</v>
      </c>
      <c r="M17" s="36">
        <v>0</v>
      </c>
      <c r="N17" s="36">
        <v>1</v>
      </c>
      <c r="O17" s="36">
        <v>3</v>
      </c>
      <c r="P17" s="36">
        <v>35</v>
      </c>
      <c r="Q17" s="36">
        <v>19</v>
      </c>
      <c r="R17" s="36">
        <v>6</v>
      </c>
      <c r="S17" s="36">
        <v>1</v>
      </c>
      <c r="T17" s="36">
        <v>3</v>
      </c>
      <c r="U17" s="36">
        <v>3</v>
      </c>
      <c r="V17" s="36">
        <v>5</v>
      </c>
      <c r="W17" s="36">
        <v>1</v>
      </c>
      <c r="X17" s="36">
        <v>2</v>
      </c>
      <c r="Y17" s="36">
        <v>35</v>
      </c>
      <c r="Z17" s="36">
        <v>9</v>
      </c>
      <c r="AA17" s="36">
        <v>3</v>
      </c>
      <c r="AB17" s="36">
        <v>16</v>
      </c>
      <c r="AC17" s="36">
        <v>0</v>
      </c>
      <c r="AD17" s="36">
        <v>0</v>
      </c>
      <c r="AE17" s="36">
        <v>3</v>
      </c>
      <c r="AF17" s="36">
        <v>5</v>
      </c>
      <c r="AG17" s="36">
        <v>6</v>
      </c>
      <c r="AH17" s="36">
        <v>29</v>
      </c>
      <c r="AI17" s="36">
        <v>1</v>
      </c>
      <c r="AJ17" s="36">
        <v>163</v>
      </c>
      <c r="AK17" s="36">
        <v>3</v>
      </c>
      <c r="AL17" s="36">
        <v>0</v>
      </c>
      <c r="AM17" s="43">
        <f t="shared" si="0"/>
        <v>579</v>
      </c>
    </row>
    <row r="18" spans="2:39" ht="20.100000000000001" customHeight="1" x14ac:dyDescent="0.3">
      <c r="B18" s="37"/>
      <c r="C18" s="24" t="s">
        <v>80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20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2</v>
      </c>
      <c r="AK18" s="36">
        <v>0</v>
      </c>
      <c r="AL18" s="36">
        <v>5</v>
      </c>
      <c r="AM18" s="43">
        <f t="shared" si="0"/>
        <v>27</v>
      </c>
    </row>
    <row r="19" spans="2:39" ht="20.100000000000001" customHeight="1" x14ac:dyDescent="0.3">
      <c r="B19" s="37"/>
      <c r="C19" s="24" t="s">
        <v>81</v>
      </c>
      <c r="D19" s="36">
        <v>103</v>
      </c>
      <c r="E19" s="36">
        <v>85</v>
      </c>
      <c r="F19" s="36">
        <v>168</v>
      </c>
      <c r="G19" s="36">
        <v>79</v>
      </c>
      <c r="H19" s="36">
        <v>52</v>
      </c>
      <c r="I19" s="36">
        <v>938</v>
      </c>
      <c r="J19" s="36">
        <v>9</v>
      </c>
      <c r="K19" s="36">
        <v>65</v>
      </c>
      <c r="L19" s="36">
        <v>82</v>
      </c>
      <c r="M19" s="36">
        <v>21</v>
      </c>
      <c r="N19" s="36">
        <v>6</v>
      </c>
      <c r="O19" s="36">
        <v>12</v>
      </c>
      <c r="P19" s="36">
        <v>135</v>
      </c>
      <c r="Q19" s="36">
        <v>768</v>
      </c>
      <c r="R19" s="36">
        <v>228</v>
      </c>
      <c r="S19" s="36">
        <v>1</v>
      </c>
      <c r="T19" s="36">
        <v>14</v>
      </c>
      <c r="U19" s="36">
        <v>116</v>
      </c>
      <c r="V19" s="36">
        <v>97</v>
      </c>
      <c r="W19" s="36">
        <v>283</v>
      </c>
      <c r="X19" s="36">
        <v>4</v>
      </c>
      <c r="Y19" s="36">
        <v>246</v>
      </c>
      <c r="Z19" s="36">
        <v>33</v>
      </c>
      <c r="AA19" s="36">
        <v>1</v>
      </c>
      <c r="AB19" s="36">
        <v>272</v>
      </c>
      <c r="AC19" s="36">
        <v>4</v>
      </c>
      <c r="AD19" s="36">
        <v>20</v>
      </c>
      <c r="AE19" s="36">
        <v>199</v>
      </c>
      <c r="AF19" s="36">
        <v>1207</v>
      </c>
      <c r="AG19" s="36">
        <v>63</v>
      </c>
      <c r="AH19" s="36">
        <v>484</v>
      </c>
      <c r="AI19" s="36">
        <v>21</v>
      </c>
      <c r="AJ19" s="36">
        <v>864</v>
      </c>
      <c r="AK19" s="36">
        <v>145</v>
      </c>
      <c r="AL19" s="36">
        <v>84</v>
      </c>
      <c r="AM19" s="43">
        <f t="shared" si="0"/>
        <v>6909</v>
      </c>
    </row>
    <row r="20" spans="2:39" ht="20.100000000000001" customHeight="1" x14ac:dyDescent="0.3">
      <c r="B20" s="37"/>
      <c r="C20" s="24" t="s">
        <v>82</v>
      </c>
      <c r="D20" s="36">
        <v>16</v>
      </c>
      <c r="E20" s="36">
        <v>5</v>
      </c>
      <c r="F20" s="36">
        <v>33</v>
      </c>
      <c r="G20" s="36">
        <v>4</v>
      </c>
      <c r="H20" s="36">
        <v>8</v>
      </c>
      <c r="I20" s="36">
        <v>0</v>
      </c>
      <c r="J20" s="36">
        <v>8</v>
      </c>
      <c r="K20" s="36">
        <v>13</v>
      </c>
      <c r="L20" s="36">
        <v>88</v>
      </c>
      <c r="M20" s="36">
        <v>19</v>
      </c>
      <c r="N20" s="36">
        <v>6</v>
      </c>
      <c r="O20" s="36">
        <v>7</v>
      </c>
      <c r="P20" s="36">
        <v>392</v>
      </c>
      <c r="Q20" s="36">
        <v>115</v>
      </c>
      <c r="R20" s="36">
        <v>40</v>
      </c>
      <c r="S20" s="36">
        <v>0</v>
      </c>
      <c r="T20" s="36">
        <v>12</v>
      </c>
      <c r="U20" s="36">
        <v>88</v>
      </c>
      <c r="V20" s="36">
        <v>29</v>
      </c>
      <c r="W20" s="36">
        <v>41</v>
      </c>
      <c r="X20" s="36">
        <v>3</v>
      </c>
      <c r="Y20" s="36">
        <v>120</v>
      </c>
      <c r="Z20" s="36">
        <v>64</v>
      </c>
      <c r="AA20" s="36">
        <v>0</v>
      </c>
      <c r="AB20" s="36">
        <v>131</v>
      </c>
      <c r="AC20" s="36">
        <v>2</v>
      </c>
      <c r="AD20" s="36">
        <v>5</v>
      </c>
      <c r="AE20" s="36">
        <v>114</v>
      </c>
      <c r="AF20" s="36">
        <v>120</v>
      </c>
      <c r="AG20" s="36">
        <v>17</v>
      </c>
      <c r="AH20" s="36">
        <v>403</v>
      </c>
      <c r="AI20" s="36">
        <v>27</v>
      </c>
      <c r="AJ20" s="36">
        <v>4</v>
      </c>
      <c r="AK20" s="36">
        <v>26</v>
      </c>
      <c r="AL20" s="36">
        <v>0</v>
      </c>
      <c r="AM20" s="43">
        <f t="shared" si="0"/>
        <v>1960</v>
      </c>
    </row>
    <row r="21" spans="2:39" ht="20.100000000000001" customHeight="1" x14ac:dyDescent="0.3">
      <c r="B21" s="37"/>
      <c r="C21" s="24" t="s">
        <v>83</v>
      </c>
      <c r="D21" s="36">
        <v>182</v>
      </c>
      <c r="E21" s="36">
        <v>66</v>
      </c>
      <c r="F21" s="36">
        <v>4</v>
      </c>
      <c r="G21" s="36">
        <v>81</v>
      </c>
      <c r="H21" s="36">
        <v>30</v>
      </c>
      <c r="I21" s="36">
        <v>0</v>
      </c>
      <c r="J21" s="36">
        <v>3</v>
      </c>
      <c r="K21" s="36">
        <v>17</v>
      </c>
      <c r="L21" s="36">
        <v>12</v>
      </c>
      <c r="M21" s="36">
        <v>21</v>
      </c>
      <c r="N21" s="36">
        <v>16</v>
      </c>
      <c r="O21" s="36">
        <v>32</v>
      </c>
      <c r="P21" s="36">
        <v>198</v>
      </c>
      <c r="Q21" s="36">
        <v>1381</v>
      </c>
      <c r="R21" s="36">
        <v>139</v>
      </c>
      <c r="S21" s="36">
        <v>0</v>
      </c>
      <c r="T21" s="36">
        <v>7</v>
      </c>
      <c r="U21" s="36">
        <v>200</v>
      </c>
      <c r="V21" s="36">
        <v>67</v>
      </c>
      <c r="W21" s="36">
        <v>425</v>
      </c>
      <c r="X21" s="36">
        <v>1</v>
      </c>
      <c r="Y21" s="36">
        <v>172</v>
      </c>
      <c r="Z21" s="36">
        <v>21</v>
      </c>
      <c r="AA21" s="36">
        <v>2</v>
      </c>
      <c r="AB21" s="36">
        <v>205</v>
      </c>
      <c r="AC21" s="36">
        <v>0</v>
      </c>
      <c r="AD21" s="36">
        <v>3</v>
      </c>
      <c r="AE21" s="36">
        <v>10</v>
      </c>
      <c r="AF21" s="36">
        <v>1072</v>
      </c>
      <c r="AG21" s="36">
        <v>447</v>
      </c>
      <c r="AH21" s="36">
        <v>206</v>
      </c>
      <c r="AI21" s="36">
        <v>42</v>
      </c>
      <c r="AJ21" s="36">
        <v>11</v>
      </c>
      <c r="AK21" s="36">
        <v>254</v>
      </c>
      <c r="AL21" s="36">
        <v>0</v>
      </c>
      <c r="AM21" s="43">
        <f t="shared" si="0"/>
        <v>5327</v>
      </c>
    </row>
    <row r="22" spans="2:39" ht="20.100000000000001" customHeight="1" x14ac:dyDescent="0.3">
      <c r="B22" s="37"/>
      <c r="C22" s="24" t="s">
        <v>84</v>
      </c>
      <c r="D22" s="36">
        <v>69</v>
      </c>
      <c r="E22" s="36">
        <v>46</v>
      </c>
      <c r="F22" s="36">
        <v>13</v>
      </c>
      <c r="G22" s="36">
        <v>33</v>
      </c>
      <c r="H22" s="36">
        <v>34</v>
      </c>
      <c r="I22" s="36">
        <v>3</v>
      </c>
      <c r="J22" s="36">
        <v>10</v>
      </c>
      <c r="K22" s="36">
        <v>73</v>
      </c>
      <c r="L22" s="36">
        <v>99</v>
      </c>
      <c r="M22" s="36">
        <v>46</v>
      </c>
      <c r="N22" s="36">
        <v>3</v>
      </c>
      <c r="O22" s="36">
        <v>8</v>
      </c>
      <c r="P22" s="36">
        <v>880</v>
      </c>
      <c r="Q22" s="36">
        <v>549</v>
      </c>
      <c r="R22" s="36">
        <v>157</v>
      </c>
      <c r="S22" s="36">
        <v>6</v>
      </c>
      <c r="T22" s="36">
        <v>19</v>
      </c>
      <c r="U22" s="36">
        <v>135</v>
      </c>
      <c r="V22" s="36">
        <v>55</v>
      </c>
      <c r="W22" s="36">
        <v>143</v>
      </c>
      <c r="X22" s="36">
        <v>0</v>
      </c>
      <c r="Y22" s="36">
        <v>58</v>
      </c>
      <c r="Z22" s="36">
        <v>131</v>
      </c>
      <c r="AA22" s="36">
        <v>2</v>
      </c>
      <c r="AB22" s="36">
        <v>73</v>
      </c>
      <c r="AC22" s="36">
        <v>2</v>
      </c>
      <c r="AD22" s="36">
        <v>1</v>
      </c>
      <c r="AE22" s="36">
        <v>253</v>
      </c>
      <c r="AF22" s="36">
        <v>287</v>
      </c>
      <c r="AG22" s="36">
        <v>46</v>
      </c>
      <c r="AH22" s="36">
        <v>923</v>
      </c>
      <c r="AI22" s="36">
        <v>38</v>
      </c>
      <c r="AJ22" s="36">
        <v>26</v>
      </c>
      <c r="AK22" s="36">
        <v>132</v>
      </c>
      <c r="AL22" s="36">
        <v>0</v>
      </c>
      <c r="AM22" s="43">
        <f t="shared" si="0"/>
        <v>4353</v>
      </c>
    </row>
    <row r="23" spans="2:39" ht="20.100000000000001" customHeight="1" x14ac:dyDescent="0.3">
      <c r="B23" s="37"/>
      <c r="C23" s="24" t="s">
        <v>85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12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29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2</v>
      </c>
      <c r="AF23" s="36">
        <v>0</v>
      </c>
      <c r="AG23" s="36">
        <v>0</v>
      </c>
      <c r="AH23" s="36">
        <v>0</v>
      </c>
      <c r="AI23" s="36">
        <v>0</v>
      </c>
      <c r="AJ23" s="36">
        <v>2</v>
      </c>
      <c r="AK23" s="36">
        <v>0</v>
      </c>
      <c r="AL23" s="36">
        <v>2</v>
      </c>
      <c r="AM23" s="43">
        <f t="shared" si="0"/>
        <v>47</v>
      </c>
    </row>
    <row r="24" spans="2:39" ht="20.100000000000001" customHeight="1" x14ac:dyDescent="0.3">
      <c r="B24" s="37"/>
      <c r="C24" s="24" t="s">
        <v>86</v>
      </c>
      <c r="D24" s="36">
        <v>1</v>
      </c>
      <c r="E24" s="36">
        <v>2</v>
      </c>
      <c r="F24" s="36">
        <v>3</v>
      </c>
      <c r="G24" s="36">
        <v>1</v>
      </c>
      <c r="H24" s="36">
        <v>0</v>
      </c>
      <c r="I24" s="36">
        <v>1</v>
      </c>
      <c r="J24" s="36">
        <v>0</v>
      </c>
      <c r="K24" s="36">
        <v>8</v>
      </c>
      <c r="L24" s="36">
        <v>1</v>
      </c>
      <c r="M24" s="36">
        <v>0</v>
      </c>
      <c r="N24" s="36">
        <v>2</v>
      </c>
      <c r="O24" s="36">
        <v>1</v>
      </c>
      <c r="P24" s="36">
        <v>1</v>
      </c>
      <c r="Q24" s="36">
        <v>3</v>
      </c>
      <c r="R24" s="36">
        <v>6</v>
      </c>
      <c r="S24" s="36">
        <v>0</v>
      </c>
      <c r="T24" s="36">
        <v>2</v>
      </c>
      <c r="U24" s="36">
        <v>0</v>
      </c>
      <c r="V24" s="36">
        <v>2</v>
      </c>
      <c r="W24" s="36">
        <v>4</v>
      </c>
      <c r="X24" s="36">
        <v>0</v>
      </c>
      <c r="Y24" s="36">
        <v>0</v>
      </c>
      <c r="Z24" s="36">
        <v>1</v>
      </c>
      <c r="AA24" s="36">
        <v>0</v>
      </c>
      <c r="AB24" s="36">
        <v>0</v>
      </c>
      <c r="AC24" s="36">
        <v>0</v>
      </c>
      <c r="AD24" s="36">
        <v>0</v>
      </c>
      <c r="AE24" s="36">
        <v>3</v>
      </c>
      <c r="AF24" s="36">
        <v>5</v>
      </c>
      <c r="AG24" s="36">
        <v>2</v>
      </c>
      <c r="AH24" s="36">
        <v>13</v>
      </c>
      <c r="AI24" s="36">
        <v>0</v>
      </c>
      <c r="AJ24" s="36">
        <v>23</v>
      </c>
      <c r="AK24" s="36">
        <v>0</v>
      </c>
      <c r="AL24" s="36">
        <v>1</v>
      </c>
      <c r="AM24" s="43">
        <f t="shared" si="0"/>
        <v>86</v>
      </c>
    </row>
    <row r="25" spans="2:39" ht="20.100000000000001" customHeight="1" x14ac:dyDescent="0.3">
      <c r="B25" s="37"/>
      <c r="C25" s="24" t="s">
        <v>87</v>
      </c>
      <c r="D25" s="36">
        <v>32</v>
      </c>
      <c r="E25" s="36">
        <v>20</v>
      </c>
      <c r="F25" s="36">
        <v>67</v>
      </c>
      <c r="G25" s="36">
        <v>30</v>
      </c>
      <c r="H25" s="36">
        <v>30</v>
      </c>
      <c r="I25" s="36">
        <v>53</v>
      </c>
      <c r="J25" s="36">
        <v>5</v>
      </c>
      <c r="K25" s="36">
        <v>42</v>
      </c>
      <c r="L25" s="36">
        <v>44</v>
      </c>
      <c r="M25" s="36">
        <v>3</v>
      </c>
      <c r="N25" s="36">
        <v>40</v>
      </c>
      <c r="O25" s="36">
        <v>5</v>
      </c>
      <c r="P25" s="36">
        <v>306</v>
      </c>
      <c r="Q25" s="36">
        <v>119</v>
      </c>
      <c r="R25" s="36">
        <v>162</v>
      </c>
      <c r="S25" s="36">
        <v>4</v>
      </c>
      <c r="T25" s="36">
        <v>84</v>
      </c>
      <c r="U25" s="36">
        <v>143</v>
      </c>
      <c r="V25" s="36">
        <v>100</v>
      </c>
      <c r="W25" s="36">
        <v>22</v>
      </c>
      <c r="X25" s="36">
        <v>11</v>
      </c>
      <c r="Y25" s="36">
        <v>70</v>
      </c>
      <c r="Z25" s="36">
        <v>100</v>
      </c>
      <c r="AA25" s="36">
        <v>14</v>
      </c>
      <c r="AB25" s="36">
        <v>60</v>
      </c>
      <c r="AC25" s="36">
        <v>23</v>
      </c>
      <c r="AD25" s="36">
        <v>3</v>
      </c>
      <c r="AE25" s="36">
        <v>23</v>
      </c>
      <c r="AF25" s="36">
        <v>42</v>
      </c>
      <c r="AG25" s="36">
        <v>71</v>
      </c>
      <c r="AH25" s="36">
        <v>712</v>
      </c>
      <c r="AI25" s="36">
        <v>7</v>
      </c>
      <c r="AJ25" s="36">
        <v>1913</v>
      </c>
      <c r="AK25" s="36">
        <v>46</v>
      </c>
      <c r="AL25" s="36">
        <v>6</v>
      </c>
      <c r="AM25" s="43">
        <f t="shared" si="0"/>
        <v>4412</v>
      </c>
    </row>
    <row r="26" spans="2:39" ht="20.100000000000001" customHeight="1" x14ac:dyDescent="0.3">
      <c r="B26" s="37"/>
      <c r="C26" s="24" t="s">
        <v>88</v>
      </c>
      <c r="D26" s="36">
        <v>22</v>
      </c>
      <c r="E26" s="36">
        <v>1</v>
      </c>
      <c r="F26" s="36">
        <v>9</v>
      </c>
      <c r="G26" s="36">
        <v>15</v>
      </c>
      <c r="H26" s="36">
        <v>5</v>
      </c>
      <c r="I26" s="36">
        <v>111</v>
      </c>
      <c r="J26" s="36">
        <v>0</v>
      </c>
      <c r="K26" s="36">
        <v>8</v>
      </c>
      <c r="L26" s="36">
        <v>5</v>
      </c>
      <c r="M26" s="36">
        <v>0</v>
      </c>
      <c r="N26" s="36">
        <v>5</v>
      </c>
      <c r="O26" s="36">
        <v>1</v>
      </c>
      <c r="P26" s="36">
        <v>217</v>
      </c>
      <c r="Q26" s="36">
        <v>27</v>
      </c>
      <c r="R26" s="36">
        <v>25</v>
      </c>
      <c r="S26" s="36">
        <v>0</v>
      </c>
      <c r="T26" s="36">
        <v>10</v>
      </c>
      <c r="U26" s="36">
        <v>19</v>
      </c>
      <c r="V26" s="36">
        <v>7</v>
      </c>
      <c r="W26" s="36">
        <v>8</v>
      </c>
      <c r="X26" s="36">
        <v>0</v>
      </c>
      <c r="Y26" s="36">
        <v>12</v>
      </c>
      <c r="Z26" s="36">
        <v>23</v>
      </c>
      <c r="AA26" s="36">
        <v>0</v>
      </c>
      <c r="AB26" s="36">
        <v>15</v>
      </c>
      <c r="AC26" s="36">
        <v>2</v>
      </c>
      <c r="AD26" s="36">
        <v>0</v>
      </c>
      <c r="AE26" s="36">
        <v>4</v>
      </c>
      <c r="AF26" s="36">
        <v>9</v>
      </c>
      <c r="AG26" s="36">
        <v>12</v>
      </c>
      <c r="AH26" s="36">
        <v>302</v>
      </c>
      <c r="AI26" s="36">
        <v>7</v>
      </c>
      <c r="AJ26" s="36">
        <v>429</v>
      </c>
      <c r="AK26" s="36">
        <v>18</v>
      </c>
      <c r="AL26" s="36">
        <v>4</v>
      </c>
      <c r="AM26" s="43">
        <f t="shared" si="0"/>
        <v>1332</v>
      </c>
    </row>
    <row r="27" spans="2:39" ht="20.100000000000001" customHeight="1" x14ac:dyDescent="0.3">
      <c r="B27" s="37"/>
      <c r="C27" s="24" t="s">
        <v>89</v>
      </c>
      <c r="D27" s="36">
        <v>489</v>
      </c>
      <c r="E27" s="36">
        <v>114</v>
      </c>
      <c r="F27" s="36">
        <v>815</v>
      </c>
      <c r="G27" s="36">
        <v>70</v>
      </c>
      <c r="H27" s="36">
        <v>108</v>
      </c>
      <c r="I27" s="36">
        <v>471</v>
      </c>
      <c r="J27" s="36">
        <v>52</v>
      </c>
      <c r="K27" s="36">
        <v>537</v>
      </c>
      <c r="L27" s="36">
        <v>120</v>
      </c>
      <c r="M27" s="36">
        <v>39</v>
      </c>
      <c r="N27" s="36">
        <v>99</v>
      </c>
      <c r="O27" s="36">
        <v>129</v>
      </c>
      <c r="P27" s="36">
        <v>622</v>
      </c>
      <c r="Q27" s="36">
        <v>262</v>
      </c>
      <c r="R27" s="36">
        <v>349</v>
      </c>
      <c r="S27" s="36">
        <v>3</v>
      </c>
      <c r="T27" s="36">
        <v>171</v>
      </c>
      <c r="U27" s="36">
        <v>153</v>
      </c>
      <c r="V27" s="36">
        <v>415</v>
      </c>
      <c r="W27" s="36">
        <v>167</v>
      </c>
      <c r="X27" s="36">
        <v>27</v>
      </c>
      <c r="Y27" s="36">
        <v>877</v>
      </c>
      <c r="Z27" s="36">
        <v>497</v>
      </c>
      <c r="AA27" s="36">
        <v>115</v>
      </c>
      <c r="AB27" s="36">
        <v>349</v>
      </c>
      <c r="AC27" s="36">
        <v>328</v>
      </c>
      <c r="AD27" s="36">
        <v>26</v>
      </c>
      <c r="AE27" s="36">
        <v>65</v>
      </c>
      <c r="AF27" s="36">
        <v>504</v>
      </c>
      <c r="AG27" s="36">
        <v>198</v>
      </c>
      <c r="AH27" s="36">
        <v>2736</v>
      </c>
      <c r="AI27" s="36">
        <v>50</v>
      </c>
      <c r="AJ27" s="36">
        <v>4722</v>
      </c>
      <c r="AK27" s="36">
        <v>144</v>
      </c>
      <c r="AL27" s="36">
        <v>46</v>
      </c>
      <c r="AM27" s="43">
        <f t="shared" si="0"/>
        <v>15869</v>
      </c>
    </row>
    <row r="28" spans="2:39" ht="20.100000000000001" customHeight="1" x14ac:dyDescent="0.3">
      <c r="B28" s="37"/>
      <c r="C28" s="24" t="s">
        <v>90</v>
      </c>
      <c r="D28" s="36">
        <v>78</v>
      </c>
      <c r="E28" s="36">
        <v>11</v>
      </c>
      <c r="F28" s="36">
        <v>38</v>
      </c>
      <c r="G28" s="36">
        <v>9</v>
      </c>
      <c r="H28" s="36">
        <v>17</v>
      </c>
      <c r="I28" s="36">
        <v>82</v>
      </c>
      <c r="J28" s="36">
        <v>25</v>
      </c>
      <c r="K28" s="36">
        <v>60</v>
      </c>
      <c r="L28" s="36">
        <v>52</v>
      </c>
      <c r="M28" s="36">
        <v>33</v>
      </c>
      <c r="N28" s="36">
        <v>4</v>
      </c>
      <c r="O28" s="36">
        <v>25</v>
      </c>
      <c r="P28" s="36">
        <v>188</v>
      </c>
      <c r="Q28" s="36">
        <v>101</v>
      </c>
      <c r="R28" s="36">
        <v>65</v>
      </c>
      <c r="S28" s="36">
        <v>7</v>
      </c>
      <c r="T28" s="36">
        <v>31</v>
      </c>
      <c r="U28" s="36">
        <v>42</v>
      </c>
      <c r="V28" s="36">
        <v>63</v>
      </c>
      <c r="W28" s="36">
        <v>23</v>
      </c>
      <c r="X28" s="36">
        <v>5</v>
      </c>
      <c r="Y28" s="36">
        <v>59</v>
      </c>
      <c r="Z28" s="36">
        <v>58</v>
      </c>
      <c r="AA28" s="36">
        <v>15</v>
      </c>
      <c r="AB28" s="36">
        <v>84</v>
      </c>
      <c r="AC28" s="36">
        <v>10</v>
      </c>
      <c r="AD28" s="36">
        <v>18</v>
      </c>
      <c r="AE28" s="36">
        <v>78</v>
      </c>
      <c r="AF28" s="36">
        <v>54</v>
      </c>
      <c r="AG28" s="36">
        <v>23</v>
      </c>
      <c r="AH28" s="36">
        <v>140</v>
      </c>
      <c r="AI28" s="36">
        <v>18</v>
      </c>
      <c r="AJ28" s="36">
        <v>343</v>
      </c>
      <c r="AK28" s="36">
        <v>71</v>
      </c>
      <c r="AL28" s="36">
        <v>18</v>
      </c>
      <c r="AM28" s="43">
        <f t="shared" si="0"/>
        <v>1948</v>
      </c>
    </row>
    <row r="29" spans="2:39" ht="20.100000000000001" customHeight="1" x14ac:dyDescent="0.3">
      <c r="B29" s="37"/>
      <c r="C29" s="24" t="s">
        <v>91</v>
      </c>
      <c r="D29" s="36">
        <v>6</v>
      </c>
      <c r="E29" s="36">
        <v>0</v>
      </c>
      <c r="F29" s="36">
        <v>6</v>
      </c>
      <c r="G29" s="36">
        <v>9</v>
      </c>
      <c r="H29" s="36">
        <v>7</v>
      </c>
      <c r="I29" s="36">
        <v>1</v>
      </c>
      <c r="J29" s="36">
        <v>2</v>
      </c>
      <c r="K29" s="36">
        <v>10</v>
      </c>
      <c r="L29" s="36">
        <v>1</v>
      </c>
      <c r="M29" s="36">
        <v>3</v>
      </c>
      <c r="N29" s="36">
        <v>4</v>
      </c>
      <c r="O29" s="36">
        <v>3</v>
      </c>
      <c r="P29" s="36">
        <v>11</v>
      </c>
      <c r="Q29" s="36">
        <v>9</v>
      </c>
      <c r="R29" s="36">
        <v>9</v>
      </c>
      <c r="S29" s="36">
        <v>0</v>
      </c>
      <c r="T29" s="36">
        <v>21</v>
      </c>
      <c r="U29" s="36">
        <v>4</v>
      </c>
      <c r="V29" s="36">
        <v>17</v>
      </c>
      <c r="W29" s="36">
        <v>8</v>
      </c>
      <c r="X29" s="36">
        <v>3</v>
      </c>
      <c r="Y29" s="36">
        <v>8</v>
      </c>
      <c r="Z29" s="36">
        <v>12</v>
      </c>
      <c r="AA29" s="36">
        <v>12</v>
      </c>
      <c r="AB29" s="36">
        <v>12</v>
      </c>
      <c r="AC29" s="36">
        <v>2</v>
      </c>
      <c r="AD29" s="36">
        <v>1</v>
      </c>
      <c r="AE29" s="36">
        <v>2</v>
      </c>
      <c r="AF29" s="36">
        <v>8</v>
      </c>
      <c r="AG29" s="36">
        <v>4</v>
      </c>
      <c r="AH29" s="36">
        <v>76</v>
      </c>
      <c r="AI29" s="36">
        <v>0</v>
      </c>
      <c r="AJ29" s="36">
        <v>105</v>
      </c>
      <c r="AK29" s="36">
        <v>1</v>
      </c>
      <c r="AL29" s="36">
        <v>1</v>
      </c>
      <c r="AM29" s="43">
        <f t="shared" si="0"/>
        <v>378</v>
      </c>
    </row>
    <row r="30" spans="2:39" ht="20.100000000000001" customHeight="1" x14ac:dyDescent="0.3">
      <c r="B30" s="37"/>
      <c r="C30" s="24" t="s">
        <v>92</v>
      </c>
      <c r="D30" s="36">
        <v>3</v>
      </c>
      <c r="E30" s="36">
        <v>7</v>
      </c>
      <c r="F30" s="36">
        <v>2</v>
      </c>
      <c r="G30" s="36">
        <v>4</v>
      </c>
      <c r="H30" s="36">
        <v>0</v>
      </c>
      <c r="I30" s="36">
        <v>10</v>
      </c>
      <c r="J30" s="36">
        <v>2</v>
      </c>
      <c r="K30" s="36">
        <v>1</v>
      </c>
      <c r="L30" s="36">
        <v>0</v>
      </c>
      <c r="M30" s="36">
        <v>8</v>
      </c>
      <c r="N30" s="36">
        <v>0</v>
      </c>
      <c r="O30" s="36">
        <v>8</v>
      </c>
      <c r="P30" s="36">
        <v>0</v>
      </c>
      <c r="Q30" s="36">
        <v>2</v>
      </c>
      <c r="R30" s="36">
        <v>19</v>
      </c>
      <c r="S30" s="36">
        <v>0</v>
      </c>
      <c r="T30" s="36">
        <v>5</v>
      </c>
      <c r="U30" s="36">
        <v>16</v>
      </c>
      <c r="V30" s="36">
        <v>8</v>
      </c>
      <c r="W30" s="36">
        <v>2</v>
      </c>
      <c r="X30" s="36">
        <v>1</v>
      </c>
      <c r="Y30" s="36">
        <v>5</v>
      </c>
      <c r="Z30" s="36">
        <v>27</v>
      </c>
      <c r="AA30" s="36">
        <v>0</v>
      </c>
      <c r="AB30" s="36">
        <v>14</v>
      </c>
      <c r="AC30" s="36">
        <v>3</v>
      </c>
      <c r="AD30" s="36">
        <v>2</v>
      </c>
      <c r="AE30" s="36">
        <v>4</v>
      </c>
      <c r="AF30" s="36">
        <v>11</v>
      </c>
      <c r="AG30" s="36">
        <v>2</v>
      </c>
      <c r="AH30" s="36">
        <v>129</v>
      </c>
      <c r="AI30" s="36">
        <v>0</v>
      </c>
      <c r="AJ30" s="36">
        <v>32</v>
      </c>
      <c r="AK30" s="36">
        <v>0</v>
      </c>
      <c r="AL30" s="36">
        <v>1</v>
      </c>
      <c r="AM30" s="43">
        <f t="shared" si="0"/>
        <v>328</v>
      </c>
    </row>
    <row r="31" spans="2:39" ht="20.100000000000001" customHeight="1" x14ac:dyDescent="0.3">
      <c r="B31" s="37"/>
      <c r="C31" s="24" t="s">
        <v>93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15</v>
      </c>
      <c r="J31" s="36">
        <v>0</v>
      </c>
      <c r="K31" s="36">
        <v>1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1</v>
      </c>
      <c r="R31" s="36">
        <v>1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1</v>
      </c>
      <c r="AF31" s="36">
        <v>0</v>
      </c>
      <c r="AG31" s="36">
        <v>0</v>
      </c>
      <c r="AH31" s="36">
        <v>76</v>
      </c>
      <c r="AI31" s="36">
        <v>0</v>
      </c>
      <c r="AJ31" s="36">
        <v>1</v>
      </c>
      <c r="AK31" s="36">
        <v>0</v>
      </c>
      <c r="AL31" s="36">
        <v>0</v>
      </c>
      <c r="AM31" s="43">
        <f t="shared" si="0"/>
        <v>96</v>
      </c>
    </row>
    <row r="32" spans="2:39" ht="20.100000000000001" customHeight="1" x14ac:dyDescent="0.3">
      <c r="B32" s="37"/>
      <c r="C32" s="24" t="s">
        <v>94</v>
      </c>
      <c r="D32" s="36">
        <v>1</v>
      </c>
      <c r="E32" s="36">
        <v>0</v>
      </c>
      <c r="F32" s="36">
        <v>1</v>
      </c>
      <c r="G32" s="36">
        <v>0</v>
      </c>
      <c r="H32" s="36">
        <v>0</v>
      </c>
      <c r="I32" s="36">
        <v>0</v>
      </c>
      <c r="J32" s="36">
        <v>1</v>
      </c>
      <c r="K32" s="36">
        <v>8</v>
      </c>
      <c r="L32" s="36">
        <v>0</v>
      </c>
      <c r="M32" s="36">
        <v>2</v>
      </c>
      <c r="N32" s="36">
        <v>1</v>
      </c>
      <c r="O32" s="36">
        <v>3</v>
      </c>
      <c r="P32" s="36">
        <v>13</v>
      </c>
      <c r="Q32" s="36">
        <v>0</v>
      </c>
      <c r="R32" s="36">
        <v>13</v>
      </c>
      <c r="S32" s="36">
        <v>1</v>
      </c>
      <c r="T32" s="36">
        <v>2</v>
      </c>
      <c r="U32" s="36">
        <v>1</v>
      </c>
      <c r="V32" s="36">
        <v>12</v>
      </c>
      <c r="W32" s="36">
        <v>5</v>
      </c>
      <c r="X32" s="36">
        <v>4</v>
      </c>
      <c r="Y32" s="36">
        <v>1</v>
      </c>
      <c r="Z32" s="36">
        <v>5</v>
      </c>
      <c r="AA32" s="36">
        <v>1</v>
      </c>
      <c r="AB32" s="36">
        <v>4</v>
      </c>
      <c r="AC32" s="36">
        <v>2</v>
      </c>
      <c r="AD32" s="36">
        <v>0</v>
      </c>
      <c r="AE32" s="36">
        <v>2</v>
      </c>
      <c r="AF32" s="36">
        <v>3</v>
      </c>
      <c r="AG32" s="36">
        <v>3</v>
      </c>
      <c r="AH32" s="36">
        <v>7</v>
      </c>
      <c r="AI32" s="36">
        <v>1</v>
      </c>
      <c r="AJ32" s="36">
        <v>24</v>
      </c>
      <c r="AK32" s="36">
        <v>2</v>
      </c>
      <c r="AL32" s="36">
        <v>0</v>
      </c>
      <c r="AM32" s="43">
        <f t="shared" si="0"/>
        <v>123</v>
      </c>
    </row>
    <row r="33" spans="2:39" ht="20.100000000000001" customHeight="1" x14ac:dyDescent="0.3">
      <c r="B33" s="37"/>
      <c r="C33" s="24" t="s">
        <v>95</v>
      </c>
      <c r="D33" s="36">
        <v>2</v>
      </c>
      <c r="E33" s="36">
        <v>0</v>
      </c>
      <c r="F33" s="36">
        <v>1</v>
      </c>
      <c r="G33" s="36">
        <v>2</v>
      </c>
      <c r="H33" s="36">
        <v>0</v>
      </c>
      <c r="I33" s="36">
        <v>1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3</v>
      </c>
      <c r="Q33" s="36">
        <v>0</v>
      </c>
      <c r="R33" s="36">
        <v>0</v>
      </c>
      <c r="S33" s="36">
        <v>0</v>
      </c>
      <c r="T33" s="36">
        <v>0</v>
      </c>
      <c r="U33" s="36">
        <v>1</v>
      </c>
      <c r="V33" s="36">
        <v>0</v>
      </c>
      <c r="W33" s="36">
        <v>1</v>
      </c>
      <c r="X33" s="36">
        <v>0</v>
      </c>
      <c r="Y33" s="36">
        <v>0</v>
      </c>
      <c r="Z33" s="36">
        <v>0</v>
      </c>
      <c r="AA33" s="36">
        <v>0</v>
      </c>
      <c r="AB33" s="36">
        <v>1</v>
      </c>
      <c r="AC33" s="36">
        <v>0</v>
      </c>
      <c r="AD33" s="36">
        <v>0</v>
      </c>
      <c r="AE33" s="36">
        <v>1</v>
      </c>
      <c r="AF33" s="36">
        <v>0</v>
      </c>
      <c r="AG33" s="36">
        <v>9</v>
      </c>
      <c r="AH33" s="36">
        <v>1</v>
      </c>
      <c r="AI33" s="36">
        <v>0</v>
      </c>
      <c r="AJ33" s="36">
        <v>5</v>
      </c>
      <c r="AK33" s="36">
        <v>2</v>
      </c>
      <c r="AL33" s="36">
        <v>0</v>
      </c>
      <c r="AM33" s="43">
        <f t="shared" si="0"/>
        <v>30</v>
      </c>
    </row>
    <row r="34" spans="2:39" ht="20.100000000000001" customHeight="1" x14ac:dyDescent="0.3">
      <c r="B34" s="37"/>
      <c r="C34" s="24" t="s">
        <v>96</v>
      </c>
      <c r="D34" s="36">
        <v>2</v>
      </c>
      <c r="E34" s="36">
        <v>0</v>
      </c>
      <c r="F34" s="36">
        <v>0</v>
      </c>
      <c r="G34" s="36">
        <v>0</v>
      </c>
      <c r="H34" s="36">
        <v>1</v>
      </c>
      <c r="I34" s="36">
        <v>0</v>
      </c>
      <c r="J34" s="36">
        <v>0</v>
      </c>
      <c r="K34" s="36">
        <v>22</v>
      </c>
      <c r="L34" s="36">
        <v>0</v>
      </c>
      <c r="M34" s="36">
        <v>1</v>
      </c>
      <c r="N34" s="36">
        <v>0</v>
      </c>
      <c r="O34" s="36">
        <v>0</v>
      </c>
      <c r="P34" s="36">
        <v>10</v>
      </c>
      <c r="Q34" s="36">
        <v>8</v>
      </c>
      <c r="R34" s="36">
        <v>4</v>
      </c>
      <c r="S34" s="36">
        <v>0</v>
      </c>
      <c r="T34" s="36">
        <v>0</v>
      </c>
      <c r="U34" s="36">
        <v>4</v>
      </c>
      <c r="V34" s="36">
        <v>1</v>
      </c>
      <c r="W34" s="36">
        <v>2</v>
      </c>
      <c r="X34" s="36">
        <v>0</v>
      </c>
      <c r="Y34" s="36">
        <v>0</v>
      </c>
      <c r="Z34" s="36">
        <v>1</v>
      </c>
      <c r="AA34" s="36">
        <v>2</v>
      </c>
      <c r="AB34" s="36">
        <v>2</v>
      </c>
      <c r="AC34" s="36">
        <v>0</v>
      </c>
      <c r="AD34" s="36">
        <v>0</v>
      </c>
      <c r="AE34" s="36">
        <v>0</v>
      </c>
      <c r="AF34" s="36">
        <v>2</v>
      </c>
      <c r="AG34" s="36">
        <v>2</v>
      </c>
      <c r="AH34" s="36">
        <v>5</v>
      </c>
      <c r="AI34" s="36">
        <v>0</v>
      </c>
      <c r="AJ34" s="36">
        <v>8</v>
      </c>
      <c r="AK34" s="36">
        <v>0</v>
      </c>
      <c r="AL34" s="36">
        <v>0</v>
      </c>
      <c r="AM34" s="43">
        <f t="shared" si="0"/>
        <v>77</v>
      </c>
    </row>
    <row r="35" spans="2:39" ht="20.100000000000001" customHeight="1" x14ac:dyDescent="0.3">
      <c r="B35" s="37"/>
      <c r="C35" s="24" t="s">
        <v>97</v>
      </c>
      <c r="D35" s="36">
        <v>1</v>
      </c>
      <c r="E35" s="36">
        <v>0</v>
      </c>
      <c r="F35" s="36">
        <v>1</v>
      </c>
      <c r="G35" s="36">
        <v>0</v>
      </c>
      <c r="H35" s="36">
        <v>0</v>
      </c>
      <c r="I35" s="36">
        <v>0</v>
      </c>
      <c r="J35" s="36">
        <v>0</v>
      </c>
      <c r="K35" s="36">
        <v>1</v>
      </c>
      <c r="L35" s="36">
        <v>0</v>
      </c>
      <c r="M35" s="36">
        <v>1</v>
      </c>
      <c r="N35" s="36">
        <v>0</v>
      </c>
      <c r="O35" s="36">
        <v>2</v>
      </c>
      <c r="P35" s="36">
        <v>5</v>
      </c>
      <c r="Q35" s="36">
        <v>2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2</v>
      </c>
      <c r="X35" s="36">
        <v>0</v>
      </c>
      <c r="Y35" s="36">
        <v>0</v>
      </c>
      <c r="Z35" s="36">
        <v>1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6</v>
      </c>
      <c r="AH35" s="36">
        <v>2</v>
      </c>
      <c r="AI35" s="36">
        <v>0</v>
      </c>
      <c r="AJ35" s="36">
        <v>13</v>
      </c>
      <c r="AK35" s="36">
        <v>0</v>
      </c>
      <c r="AL35" s="36">
        <v>0</v>
      </c>
      <c r="AM35" s="43">
        <f t="shared" si="0"/>
        <v>37</v>
      </c>
    </row>
    <row r="36" spans="2:39" ht="20.100000000000001" customHeight="1" x14ac:dyDescent="0.3">
      <c r="B36" s="37"/>
      <c r="C36" s="24" t="s">
        <v>98</v>
      </c>
      <c r="D36" s="36">
        <v>0</v>
      </c>
      <c r="E36" s="36">
        <v>0</v>
      </c>
      <c r="F36" s="36">
        <v>2</v>
      </c>
      <c r="G36" s="36">
        <v>2</v>
      </c>
      <c r="H36" s="36">
        <v>0</v>
      </c>
      <c r="I36" s="36">
        <v>2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2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1</v>
      </c>
      <c r="X36" s="36">
        <v>0</v>
      </c>
      <c r="Y36" s="36">
        <v>1</v>
      </c>
      <c r="Z36" s="36">
        <v>0</v>
      </c>
      <c r="AA36" s="36">
        <v>0</v>
      </c>
      <c r="AB36" s="36">
        <v>1</v>
      </c>
      <c r="AC36" s="36">
        <v>0</v>
      </c>
      <c r="AD36" s="36">
        <v>0</v>
      </c>
      <c r="AE36" s="36">
        <v>1</v>
      </c>
      <c r="AF36" s="36">
        <v>0</v>
      </c>
      <c r="AG36" s="36">
        <v>1</v>
      </c>
      <c r="AH36" s="36">
        <v>1</v>
      </c>
      <c r="AI36" s="36">
        <v>1</v>
      </c>
      <c r="AJ36" s="36">
        <v>6</v>
      </c>
      <c r="AK36" s="36">
        <v>1</v>
      </c>
      <c r="AL36" s="36">
        <v>0</v>
      </c>
      <c r="AM36" s="43">
        <f t="shared" si="0"/>
        <v>22</v>
      </c>
    </row>
    <row r="37" spans="2:39" ht="20.100000000000001" customHeight="1" x14ac:dyDescent="0.3">
      <c r="B37" s="37"/>
      <c r="C37" s="24" t="s">
        <v>99</v>
      </c>
      <c r="D37" s="36">
        <v>494</v>
      </c>
      <c r="E37" s="36">
        <v>68</v>
      </c>
      <c r="F37" s="36">
        <v>827</v>
      </c>
      <c r="G37" s="36">
        <v>66</v>
      </c>
      <c r="H37" s="36">
        <v>305</v>
      </c>
      <c r="I37" s="36">
        <v>432</v>
      </c>
      <c r="J37" s="36">
        <v>29</v>
      </c>
      <c r="K37" s="36">
        <v>490</v>
      </c>
      <c r="L37" s="36">
        <v>59</v>
      </c>
      <c r="M37" s="36">
        <v>44</v>
      </c>
      <c r="N37" s="36">
        <v>89</v>
      </c>
      <c r="O37" s="36">
        <v>61</v>
      </c>
      <c r="P37" s="36">
        <v>392</v>
      </c>
      <c r="Q37" s="36">
        <v>162</v>
      </c>
      <c r="R37" s="36">
        <v>213</v>
      </c>
      <c r="S37" s="36">
        <v>8</v>
      </c>
      <c r="T37" s="36">
        <v>195</v>
      </c>
      <c r="U37" s="36">
        <v>161</v>
      </c>
      <c r="V37" s="36">
        <v>222</v>
      </c>
      <c r="W37" s="36">
        <v>74</v>
      </c>
      <c r="X37" s="36">
        <v>20</v>
      </c>
      <c r="Y37" s="36">
        <v>1720</v>
      </c>
      <c r="Z37" s="36">
        <v>2761</v>
      </c>
      <c r="AA37" s="36">
        <v>31</v>
      </c>
      <c r="AB37" s="36">
        <v>213</v>
      </c>
      <c r="AC37" s="36">
        <v>819</v>
      </c>
      <c r="AD37" s="36">
        <v>29</v>
      </c>
      <c r="AE37" s="36">
        <v>66</v>
      </c>
      <c r="AF37" s="36">
        <v>653</v>
      </c>
      <c r="AG37" s="36">
        <v>114</v>
      </c>
      <c r="AH37" s="36">
        <v>6380</v>
      </c>
      <c r="AI37" s="36">
        <v>18</v>
      </c>
      <c r="AJ37" s="36">
        <v>5196</v>
      </c>
      <c r="AK37" s="36">
        <v>151</v>
      </c>
      <c r="AL37" s="36">
        <v>36</v>
      </c>
      <c r="AM37" s="43">
        <f t="shared" si="0"/>
        <v>22598</v>
      </c>
    </row>
    <row r="38" spans="2:39" ht="20.100000000000001" customHeight="1" x14ac:dyDescent="0.3">
      <c r="B38" s="37"/>
      <c r="C38" s="24" t="s">
        <v>100</v>
      </c>
      <c r="D38" s="36">
        <v>100</v>
      </c>
      <c r="E38" s="36">
        <v>39</v>
      </c>
      <c r="F38" s="36">
        <v>303</v>
      </c>
      <c r="G38" s="36">
        <v>50</v>
      </c>
      <c r="H38" s="36">
        <v>51</v>
      </c>
      <c r="I38" s="36">
        <v>2</v>
      </c>
      <c r="J38" s="36">
        <v>17</v>
      </c>
      <c r="K38" s="36">
        <v>64</v>
      </c>
      <c r="L38" s="36">
        <v>155</v>
      </c>
      <c r="M38" s="36">
        <v>44</v>
      </c>
      <c r="N38" s="36">
        <v>20</v>
      </c>
      <c r="O38" s="36">
        <v>33</v>
      </c>
      <c r="P38" s="36">
        <v>271</v>
      </c>
      <c r="Q38" s="36">
        <v>272</v>
      </c>
      <c r="R38" s="36">
        <v>192</v>
      </c>
      <c r="S38" s="36">
        <v>3</v>
      </c>
      <c r="T38" s="36">
        <v>79</v>
      </c>
      <c r="U38" s="36">
        <v>90</v>
      </c>
      <c r="V38" s="36">
        <v>79</v>
      </c>
      <c r="W38" s="36">
        <v>60</v>
      </c>
      <c r="X38" s="36">
        <v>3</v>
      </c>
      <c r="Y38" s="36">
        <v>240</v>
      </c>
      <c r="Z38" s="36">
        <v>56</v>
      </c>
      <c r="AA38" s="36">
        <v>26</v>
      </c>
      <c r="AB38" s="36">
        <v>312</v>
      </c>
      <c r="AC38" s="36">
        <v>16</v>
      </c>
      <c r="AD38" s="36">
        <v>22</v>
      </c>
      <c r="AE38" s="36">
        <v>52</v>
      </c>
      <c r="AF38" s="36">
        <v>246</v>
      </c>
      <c r="AG38" s="36">
        <v>90</v>
      </c>
      <c r="AH38" s="36">
        <v>576</v>
      </c>
      <c r="AI38" s="36">
        <v>11</v>
      </c>
      <c r="AJ38" s="36">
        <v>372</v>
      </c>
      <c r="AK38" s="36">
        <v>81</v>
      </c>
      <c r="AL38" s="36">
        <v>0</v>
      </c>
      <c r="AM38" s="43">
        <f t="shared" si="0"/>
        <v>4027</v>
      </c>
    </row>
    <row r="39" spans="2:39" ht="20.100000000000001" customHeight="1" x14ac:dyDescent="0.3">
      <c r="B39" s="37"/>
      <c r="C39" s="24" t="s">
        <v>101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1</v>
      </c>
      <c r="O39" s="36">
        <v>0</v>
      </c>
      <c r="P39" s="36">
        <v>7</v>
      </c>
      <c r="Q39" s="36">
        <v>0</v>
      </c>
      <c r="R39" s="36">
        <v>2</v>
      </c>
      <c r="S39" s="36">
        <v>0</v>
      </c>
      <c r="T39" s="36">
        <v>0</v>
      </c>
      <c r="U39" s="36">
        <v>0</v>
      </c>
      <c r="V39" s="36">
        <v>0</v>
      </c>
      <c r="W39" s="36">
        <v>2</v>
      </c>
      <c r="X39" s="36">
        <v>0</v>
      </c>
      <c r="Y39" s="36">
        <v>0</v>
      </c>
      <c r="Z39" s="36">
        <v>1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2</v>
      </c>
      <c r="AH39" s="36">
        <v>30</v>
      </c>
      <c r="AI39" s="36">
        <v>0</v>
      </c>
      <c r="AJ39" s="36">
        <v>5</v>
      </c>
      <c r="AK39" s="36">
        <v>0</v>
      </c>
      <c r="AL39" s="36">
        <v>0</v>
      </c>
      <c r="AM39" s="43">
        <f t="shared" si="0"/>
        <v>50</v>
      </c>
    </row>
    <row r="40" spans="2:39" ht="20.100000000000001" customHeight="1" x14ac:dyDescent="0.3">
      <c r="B40" s="37"/>
      <c r="C40" s="24" t="s">
        <v>102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5</v>
      </c>
      <c r="J40" s="36">
        <v>1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1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4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1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1</v>
      </c>
      <c r="AK40" s="36">
        <v>0</v>
      </c>
      <c r="AL40" s="36">
        <v>0</v>
      </c>
      <c r="AM40" s="43">
        <f t="shared" si="0"/>
        <v>13</v>
      </c>
    </row>
    <row r="41" spans="2:39" ht="20.100000000000001" customHeight="1" x14ac:dyDescent="0.3">
      <c r="B41" s="37"/>
      <c r="C41" s="24" t="s">
        <v>103</v>
      </c>
      <c r="D41" s="36">
        <v>758</v>
      </c>
      <c r="E41" s="36">
        <v>101</v>
      </c>
      <c r="F41" s="36">
        <v>903</v>
      </c>
      <c r="G41" s="36">
        <v>779</v>
      </c>
      <c r="H41" s="36">
        <v>308</v>
      </c>
      <c r="I41" s="36">
        <v>472</v>
      </c>
      <c r="J41" s="36">
        <v>33</v>
      </c>
      <c r="K41" s="36">
        <v>611</v>
      </c>
      <c r="L41" s="36">
        <v>571</v>
      </c>
      <c r="M41" s="36">
        <v>151</v>
      </c>
      <c r="N41" s="36">
        <v>417</v>
      </c>
      <c r="O41" s="36">
        <v>255</v>
      </c>
      <c r="P41" s="36">
        <v>1667</v>
      </c>
      <c r="Q41" s="36">
        <v>1025</v>
      </c>
      <c r="R41" s="36">
        <v>2746</v>
      </c>
      <c r="S41" s="36">
        <v>35</v>
      </c>
      <c r="T41" s="36">
        <v>764</v>
      </c>
      <c r="U41" s="36">
        <v>464</v>
      </c>
      <c r="V41" s="36">
        <v>934</v>
      </c>
      <c r="W41" s="36">
        <v>297</v>
      </c>
      <c r="X41" s="36">
        <v>80</v>
      </c>
      <c r="Y41" s="36">
        <v>1180</v>
      </c>
      <c r="Z41" s="36">
        <v>470</v>
      </c>
      <c r="AA41" s="36">
        <v>263</v>
      </c>
      <c r="AB41" s="36">
        <v>1161</v>
      </c>
      <c r="AC41" s="36">
        <v>164</v>
      </c>
      <c r="AD41" s="36">
        <v>140</v>
      </c>
      <c r="AE41" s="36">
        <v>295</v>
      </c>
      <c r="AF41" s="36">
        <v>636</v>
      </c>
      <c r="AG41" s="36">
        <v>662</v>
      </c>
      <c r="AH41" s="36">
        <v>9908</v>
      </c>
      <c r="AI41" s="36">
        <v>67</v>
      </c>
      <c r="AJ41" s="36">
        <v>7102</v>
      </c>
      <c r="AK41" s="36">
        <v>479</v>
      </c>
      <c r="AL41" s="36">
        <v>74</v>
      </c>
      <c r="AM41" s="43">
        <f t="shared" si="0"/>
        <v>35972</v>
      </c>
    </row>
    <row r="42" spans="2:39" ht="20.100000000000001" customHeight="1" x14ac:dyDescent="0.3">
      <c r="B42" s="37"/>
      <c r="C42" s="24" t="s">
        <v>104</v>
      </c>
      <c r="D42" s="36">
        <v>4</v>
      </c>
      <c r="E42" s="36">
        <v>1</v>
      </c>
      <c r="F42" s="36">
        <v>24</v>
      </c>
      <c r="G42" s="36">
        <v>6</v>
      </c>
      <c r="H42" s="36">
        <v>8</v>
      </c>
      <c r="I42" s="36">
        <v>123</v>
      </c>
      <c r="J42" s="36">
        <v>0</v>
      </c>
      <c r="K42" s="36">
        <v>27</v>
      </c>
      <c r="L42" s="36">
        <v>22</v>
      </c>
      <c r="M42" s="36">
        <v>3</v>
      </c>
      <c r="N42" s="36">
        <v>0</v>
      </c>
      <c r="O42" s="36">
        <v>0</v>
      </c>
      <c r="P42" s="36">
        <v>12</v>
      </c>
      <c r="Q42" s="36">
        <v>10</v>
      </c>
      <c r="R42" s="36">
        <v>7</v>
      </c>
      <c r="S42" s="36">
        <v>0</v>
      </c>
      <c r="T42" s="36">
        <v>4</v>
      </c>
      <c r="U42" s="36">
        <v>0</v>
      </c>
      <c r="V42" s="36">
        <v>8</v>
      </c>
      <c r="W42" s="36">
        <v>3</v>
      </c>
      <c r="X42" s="36">
        <v>2</v>
      </c>
      <c r="Y42" s="36">
        <v>10</v>
      </c>
      <c r="Z42" s="36">
        <v>6</v>
      </c>
      <c r="AA42" s="36">
        <v>1</v>
      </c>
      <c r="AB42" s="36">
        <v>8</v>
      </c>
      <c r="AC42" s="36">
        <v>1</v>
      </c>
      <c r="AD42" s="36">
        <v>0</v>
      </c>
      <c r="AE42" s="36">
        <v>1</v>
      </c>
      <c r="AF42" s="36">
        <v>6</v>
      </c>
      <c r="AG42" s="36">
        <v>5</v>
      </c>
      <c r="AH42" s="36">
        <v>17</v>
      </c>
      <c r="AI42" s="36">
        <v>1</v>
      </c>
      <c r="AJ42" s="36">
        <v>71</v>
      </c>
      <c r="AK42" s="36">
        <v>2</v>
      </c>
      <c r="AL42" s="36">
        <v>5</v>
      </c>
      <c r="AM42" s="43">
        <f t="shared" si="0"/>
        <v>398</v>
      </c>
    </row>
    <row r="43" spans="2:39" ht="20.100000000000001" customHeight="1" x14ac:dyDescent="0.3">
      <c r="B43" s="37"/>
      <c r="C43" s="24" t="s">
        <v>105</v>
      </c>
      <c r="D43" s="36">
        <v>4</v>
      </c>
      <c r="E43" s="36">
        <v>3</v>
      </c>
      <c r="F43" s="36">
        <v>3</v>
      </c>
      <c r="G43" s="36">
        <v>0</v>
      </c>
      <c r="H43" s="36">
        <v>0</v>
      </c>
      <c r="I43" s="36">
        <v>0</v>
      </c>
      <c r="J43" s="36">
        <v>0</v>
      </c>
      <c r="K43" s="36">
        <v>23</v>
      </c>
      <c r="L43" s="36">
        <v>0</v>
      </c>
      <c r="M43" s="36">
        <v>0</v>
      </c>
      <c r="N43" s="36">
        <v>2</v>
      </c>
      <c r="O43" s="36">
        <v>0</v>
      </c>
      <c r="P43" s="36">
        <v>3</v>
      </c>
      <c r="Q43" s="36">
        <v>0</v>
      </c>
      <c r="R43" s="36">
        <v>4</v>
      </c>
      <c r="S43" s="36">
        <v>0</v>
      </c>
      <c r="T43" s="36">
        <v>3</v>
      </c>
      <c r="U43" s="36">
        <v>0</v>
      </c>
      <c r="V43" s="36">
        <v>1</v>
      </c>
      <c r="W43" s="36">
        <v>2</v>
      </c>
      <c r="X43" s="36">
        <v>0</v>
      </c>
      <c r="Y43" s="36">
        <v>0</v>
      </c>
      <c r="Z43" s="36">
        <v>0</v>
      </c>
      <c r="AA43" s="36">
        <v>0</v>
      </c>
      <c r="AB43" s="36">
        <v>1</v>
      </c>
      <c r="AC43" s="36">
        <v>0</v>
      </c>
      <c r="AD43" s="36">
        <v>1</v>
      </c>
      <c r="AE43" s="36">
        <v>1</v>
      </c>
      <c r="AF43" s="36">
        <v>7</v>
      </c>
      <c r="AG43" s="36">
        <v>4</v>
      </c>
      <c r="AH43" s="36">
        <v>23</v>
      </c>
      <c r="AI43" s="36">
        <v>1</v>
      </c>
      <c r="AJ43" s="36">
        <v>39</v>
      </c>
      <c r="AK43" s="36">
        <v>2</v>
      </c>
      <c r="AL43" s="36">
        <v>0</v>
      </c>
      <c r="AM43" s="43">
        <f t="shared" si="0"/>
        <v>127</v>
      </c>
    </row>
    <row r="44" spans="2:39" ht="20.100000000000001" customHeight="1" x14ac:dyDescent="0.3">
      <c r="B44" s="37"/>
      <c r="C44" s="24" t="s">
        <v>106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17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3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5</v>
      </c>
      <c r="AK44" s="36">
        <v>0</v>
      </c>
      <c r="AL44" s="36">
        <v>0</v>
      </c>
      <c r="AM44" s="43">
        <f t="shared" si="0"/>
        <v>25</v>
      </c>
    </row>
    <row r="45" spans="2:39" ht="20.100000000000001" customHeight="1" x14ac:dyDescent="0.3">
      <c r="B45" s="37"/>
      <c r="C45" s="24" t="s">
        <v>107</v>
      </c>
      <c r="D45" s="36">
        <v>6</v>
      </c>
      <c r="E45" s="36">
        <v>0</v>
      </c>
      <c r="F45" s="36">
        <v>0</v>
      </c>
      <c r="G45" s="36">
        <v>1</v>
      </c>
      <c r="H45" s="36">
        <v>1</v>
      </c>
      <c r="I45" s="36">
        <v>3</v>
      </c>
      <c r="J45" s="36">
        <v>0</v>
      </c>
      <c r="K45" s="36">
        <v>10</v>
      </c>
      <c r="L45" s="36">
        <v>0</v>
      </c>
      <c r="M45" s="36">
        <v>0</v>
      </c>
      <c r="N45" s="36">
        <v>4</v>
      </c>
      <c r="O45" s="36">
        <v>2</v>
      </c>
      <c r="P45" s="36">
        <v>1</v>
      </c>
      <c r="Q45" s="36">
        <v>1</v>
      </c>
      <c r="R45" s="36">
        <v>7</v>
      </c>
      <c r="S45" s="36">
        <v>0</v>
      </c>
      <c r="T45" s="36">
        <v>1</v>
      </c>
      <c r="U45" s="36">
        <v>2</v>
      </c>
      <c r="V45" s="36">
        <v>2</v>
      </c>
      <c r="W45" s="36">
        <v>4</v>
      </c>
      <c r="X45" s="36">
        <v>0</v>
      </c>
      <c r="Y45" s="36">
        <v>0</v>
      </c>
      <c r="Z45" s="36">
        <v>0</v>
      </c>
      <c r="AA45" s="36">
        <v>0</v>
      </c>
      <c r="AB45" s="36">
        <v>1</v>
      </c>
      <c r="AC45" s="36">
        <v>0</v>
      </c>
      <c r="AD45" s="36">
        <v>0</v>
      </c>
      <c r="AE45" s="36">
        <v>0</v>
      </c>
      <c r="AF45" s="36">
        <v>1</v>
      </c>
      <c r="AG45" s="36">
        <v>32</v>
      </c>
      <c r="AH45" s="36">
        <v>9</v>
      </c>
      <c r="AI45" s="36">
        <v>0</v>
      </c>
      <c r="AJ45" s="36">
        <v>23</v>
      </c>
      <c r="AK45" s="36">
        <v>0</v>
      </c>
      <c r="AL45" s="36">
        <v>0</v>
      </c>
      <c r="AM45" s="43">
        <f t="shared" si="0"/>
        <v>111</v>
      </c>
    </row>
    <row r="46" spans="2:39" ht="20.100000000000001" customHeight="1" x14ac:dyDescent="0.3">
      <c r="B46" s="37"/>
      <c r="C46" s="24" t="s">
        <v>108</v>
      </c>
      <c r="D46" s="36">
        <v>5</v>
      </c>
      <c r="E46" s="36">
        <v>1</v>
      </c>
      <c r="F46" s="36">
        <v>1</v>
      </c>
      <c r="G46" s="36">
        <v>1</v>
      </c>
      <c r="H46" s="36">
        <v>1</v>
      </c>
      <c r="I46" s="36">
        <v>1</v>
      </c>
      <c r="J46" s="36">
        <v>1</v>
      </c>
      <c r="K46" s="36">
        <v>14</v>
      </c>
      <c r="L46" s="36">
        <v>0</v>
      </c>
      <c r="M46" s="36">
        <v>1</v>
      </c>
      <c r="N46" s="36">
        <v>0</v>
      </c>
      <c r="O46" s="36">
        <v>1</v>
      </c>
      <c r="P46" s="36">
        <v>0</v>
      </c>
      <c r="Q46" s="36">
        <v>0</v>
      </c>
      <c r="R46" s="36">
        <v>1</v>
      </c>
      <c r="S46" s="36">
        <v>0</v>
      </c>
      <c r="T46" s="36">
        <v>0</v>
      </c>
      <c r="U46" s="36">
        <v>0</v>
      </c>
      <c r="V46" s="36">
        <v>10</v>
      </c>
      <c r="W46" s="36">
        <v>1</v>
      </c>
      <c r="X46" s="36">
        <v>0</v>
      </c>
      <c r="Y46" s="36">
        <v>6</v>
      </c>
      <c r="Z46" s="36">
        <v>1</v>
      </c>
      <c r="AA46" s="36">
        <v>3</v>
      </c>
      <c r="AB46" s="36">
        <v>0</v>
      </c>
      <c r="AC46" s="36">
        <v>2</v>
      </c>
      <c r="AD46" s="36">
        <v>0</v>
      </c>
      <c r="AE46" s="36">
        <v>0</v>
      </c>
      <c r="AF46" s="36">
        <v>3</v>
      </c>
      <c r="AG46" s="36">
        <v>1</v>
      </c>
      <c r="AH46" s="36">
        <v>0</v>
      </c>
      <c r="AI46" s="36">
        <v>0</v>
      </c>
      <c r="AJ46" s="36">
        <v>0</v>
      </c>
      <c r="AK46" s="36">
        <v>2</v>
      </c>
      <c r="AL46" s="36">
        <v>0</v>
      </c>
      <c r="AM46" s="43">
        <f t="shared" si="0"/>
        <v>57</v>
      </c>
    </row>
    <row r="47" spans="2:39" ht="20.100000000000001" customHeight="1" x14ac:dyDescent="0.3">
      <c r="B47" s="37"/>
      <c r="C47" s="24" t="s">
        <v>109</v>
      </c>
      <c r="D47" s="36">
        <v>28</v>
      </c>
      <c r="E47" s="36">
        <v>1</v>
      </c>
      <c r="F47" s="36">
        <v>18</v>
      </c>
      <c r="G47" s="36">
        <v>7</v>
      </c>
      <c r="H47" s="36">
        <v>11</v>
      </c>
      <c r="I47" s="36">
        <v>39</v>
      </c>
      <c r="J47" s="36">
        <v>8</v>
      </c>
      <c r="K47" s="36">
        <v>95</v>
      </c>
      <c r="L47" s="36">
        <v>3</v>
      </c>
      <c r="M47" s="36">
        <v>0</v>
      </c>
      <c r="N47" s="36">
        <v>11</v>
      </c>
      <c r="O47" s="36">
        <v>21</v>
      </c>
      <c r="P47" s="36">
        <v>42</v>
      </c>
      <c r="Q47" s="36">
        <v>15</v>
      </c>
      <c r="R47" s="36">
        <v>33</v>
      </c>
      <c r="S47" s="36">
        <v>1</v>
      </c>
      <c r="T47" s="36">
        <v>22</v>
      </c>
      <c r="U47" s="36">
        <v>6</v>
      </c>
      <c r="V47" s="36">
        <v>10</v>
      </c>
      <c r="W47" s="36">
        <v>10</v>
      </c>
      <c r="X47" s="36">
        <v>0</v>
      </c>
      <c r="Y47" s="36">
        <v>15</v>
      </c>
      <c r="Z47" s="36">
        <v>18</v>
      </c>
      <c r="AA47" s="36">
        <v>10</v>
      </c>
      <c r="AB47" s="36">
        <v>7</v>
      </c>
      <c r="AC47" s="36">
        <v>13</v>
      </c>
      <c r="AD47" s="36">
        <v>0</v>
      </c>
      <c r="AE47" s="36">
        <v>19</v>
      </c>
      <c r="AF47" s="36">
        <v>23</v>
      </c>
      <c r="AG47" s="36">
        <v>36</v>
      </c>
      <c r="AH47" s="36">
        <v>90</v>
      </c>
      <c r="AI47" s="36">
        <v>0</v>
      </c>
      <c r="AJ47" s="36">
        <v>323</v>
      </c>
      <c r="AK47" s="36">
        <v>15</v>
      </c>
      <c r="AL47" s="36">
        <v>1</v>
      </c>
      <c r="AM47" s="43">
        <f t="shared" si="0"/>
        <v>951</v>
      </c>
    </row>
    <row r="48" spans="2:39" ht="20.100000000000001" customHeight="1" x14ac:dyDescent="0.3">
      <c r="B48" s="37"/>
      <c r="C48" s="24" t="s">
        <v>110</v>
      </c>
      <c r="D48" s="36">
        <v>2</v>
      </c>
      <c r="E48" s="36">
        <v>1</v>
      </c>
      <c r="F48" s="36">
        <v>1</v>
      </c>
      <c r="G48" s="36">
        <v>2</v>
      </c>
      <c r="H48" s="36">
        <v>1</v>
      </c>
      <c r="I48" s="36">
        <v>21</v>
      </c>
      <c r="J48" s="36">
        <v>0</v>
      </c>
      <c r="K48" s="36">
        <v>11</v>
      </c>
      <c r="L48" s="36">
        <v>7</v>
      </c>
      <c r="M48" s="36">
        <v>0</v>
      </c>
      <c r="N48" s="36">
        <v>0</v>
      </c>
      <c r="O48" s="36">
        <v>0</v>
      </c>
      <c r="P48" s="36">
        <v>0</v>
      </c>
      <c r="Q48" s="36">
        <v>9</v>
      </c>
      <c r="R48" s="36">
        <v>9</v>
      </c>
      <c r="S48" s="36">
        <v>3</v>
      </c>
      <c r="T48" s="36">
        <v>1</v>
      </c>
      <c r="U48" s="36">
        <v>0</v>
      </c>
      <c r="V48" s="36">
        <v>2</v>
      </c>
      <c r="W48" s="36">
        <v>2</v>
      </c>
      <c r="X48" s="36">
        <v>0</v>
      </c>
      <c r="Y48" s="36">
        <v>6</v>
      </c>
      <c r="Z48" s="36">
        <v>1</v>
      </c>
      <c r="AA48" s="36">
        <v>3</v>
      </c>
      <c r="AB48" s="36">
        <v>1</v>
      </c>
      <c r="AC48" s="36">
        <v>1</v>
      </c>
      <c r="AD48" s="36">
        <v>0</v>
      </c>
      <c r="AE48" s="36">
        <v>1</v>
      </c>
      <c r="AF48" s="36">
        <v>0</v>
      </c>
      <c r="AG48" s="36">
        <v>4</v>
      </c>
      <c r="AH48" s="36">
        <v>80</v>
      </c>
      <c r="AI48" s="36">
        <v>0</v>
      </c>
      <c r="AJ48" s="36">
        <v>37</v>
      </c>
      <c r="AK48" s="36">
        <v>0</v>
      </c>
      <c r="AL48" s="36">
        <v>0</v>
      </c>
      <c r="AM48" s="43">
        <f t="shared" si="0"/>
        <v>206</v>
      </c>
    </row>
    <row r="49" spans="2:39" ht="20.100000000000001" customHeight="1" x14ac:dyDescent="0.3">
      <c r="B49" s="37"/>
      <c r="C49" s="24" t="s">
        <v>111</v>
      </c>
      <c r="D49" s="36">
        <v>5</v>
      </c>
      <c r="E49" s="36">
        <v>9</v>
      </c>
      <c r="F49" s="36">
        <v>38</v>
      </c>
      <c r="G49" s="36">
        <v>13</v>
      </c>
      <c r="H49" s="36">
        <v>5</v>
      </c>
      <c r="I49" s="36">
        <v>1</v>
      </c>
      <c r="J49" s="36">
        <v>4</v>
      </c>
      <c r="K49" s="36">
        <v>22</v>
      </c>
      <c r="L49" s="36">
        <v>8</v>
      </c>
      <c r="M49" s="36">
        <v>0</v>
      </c>
      <c r="N49" s="36">
        <v>17</v>
      </c>
      <c r="O49" s="36">
        <v>1</v>
      </c>
      <c r="P49" s="36">
        <v>77</v>
      </c>
      <c r="Q49" s="36">
        <v>12</v>
      </c>
      <c r="R49" s="36">
        <v>30</v>
      </c>
      <c r="S49" s="36">
        <v>0</v>
      </c>
      <c r="T49" s="36">
        <v>30</v>
      </c>
      <c r="U49" s="36">
        <v>33</v>
      </c>
      <c r="V49" s="36">
        <v>53</v>
      </c>
      <c r="W49" s="36">
        <v>15</v>
      </c>
      <c r="X49" s="36">
        <v>3</v>
      </c>
      <c r="Y49" s="36">
        <v>19</v>
      </c>
      <c r="Z49" s="36">
        <v>53</v>
      </c>
      <c r="AA49" s="36">
        <v>6</v>
      </c>
      <c r="AB49" s="36">
        <v>13</v>
      </c>
      <c r="AC49" s="36">
        <v>12</v>
      </c>
      <c r="AD49" s="36">
        <v>0</v>
      </c>
      <c r="AE49" s="36">
        <v>7</v>
      </c>
      <c r="AF49" s="36">
        <v>26</v>
      </c>
      <c r="AG49" s="36">
        <v>3</v>
      </c>
      <c r="AH49" s="36">
        <v>222</v>
      </c>
      <c r="AI49" s="36">
        <v>0</v>
      </c>
      <c r="AJ49" s="36">
        <v>379</v>
      </c>
      <c r="AK49" s="36">
        <v>22</v>
      </c>
      <c r="AL49" s="36">
        <v>0</v>
      </c>
      <c r="AM49" s="43">
        <f t="shared" si="0"/>
        <v>1138</v>
      </c>
    </row>
    <row r="50" spans="2:39" ht="17.25" customHeight="1" x14ac:dyDescent="0.3">
      <c r="B50" s="37"/>
      <c r="C50" s="24" t="s">
        <v>112</v>
      </c>
      <c r="D50" s="36">
        <v>3</v>
      </c>
      <c r="E50" s="36">
        <v>0</v>
      </c>
      <c r="F50" s="36">
        <v>1</v>
      </c>
      <c r="G50" s="36">
        <v>1</v>
      </c>
      <c r="H50" s="36">
        <v>22</v>
      </c>
      <c r="I50" s="36">
        <v>3</v>
      </c>
      <c r="J50" s="36">
        <v>1</v>
      </c>
      <c r="K50" s="36">
        <v>15</v>
      </c>
      <c r="L50" s="36">
        <v>1</v>
      </c>
      <c r="M50" s="36">
        <v>0</v>
      </c>
      <c r="N50" s="36">
        <v>0</v>
      </c>
      <c r="O50" s="36">
        <v>9</v>
      </c>
      <c r="P50" s="36">
        <v>16</v>
      </c>
      <c r="Q50" s="36">
        <v>0</v>
      </c>
      <c r="R50" s="36">
        <v>1</v>
      </c>
      <c r="S50" s="36">
        <v>0</v>
      </c>
      <c r="T50" s="36">
        <v>1</v>
      </c>
      <c r="U50" s="36">
        <v>0</v>
      </c>
      <c r="V50" s="36">
        <v>0</v>
      </c>
      <c r="W50" s="36">
        <v>13</v>
      </c>
      <c r="X50" s="36">
        <v>0</v>
      </c>
      <c r="Y50" s="36">
        <v>1</v>
      </c>
      <c r="Z50" s="36">
        <v>11</v>
      </c>
      <c r="AA50" s="36">
        <v>1</v>
      </c>
      <c r="AB50" s="36">
        <v>0</v>
      </c>
      <c r="AC50" s="36">
        <v>0</v>
      </c>
      <c r="AD50" s="36">
        <v>0</v>
      </c>
      <c r="AE50" s="36">
        <v>5</v>
      </c>
      <c r="AF50" s="36">
        <v>0</v>
      </c>
      <c r="AG50" s="36">
        <v>0</v>
      </c>
      <c r="AH50" s="36">
        <v>7</v>
      </c>
      <c r="AI50" s="36">
        <v>2</v>
      </c>
      <c r="AJ50" s="36">
        <v>1</v>
      </c>
      <c r="AK50" s="36">
        <v>15</v>
      </c>
      <c r="AL50" s="36">
        <v>0</v>
      </c>
      <c r="AM50" s="43">
        <f t="shared" si="0"/>
        <v>130</v>
      </c>
    </row>
    <row r="51" spans="2:39" ht="15.75" x14ac:dyDescent="0.3">
      <c r="B51" s="37"/>
      <c r="C51" s="24" t="s">
        <v>113</v>
      </c>
      <c r="D51" s="36">
        <v>32</v>
      </c>
      <c r="E51" s="36">
        <v>6</v>
      </c>
      <c r="F51" s="36">
        <v>21</v>
      </c>
      <c r="G51" s="36">
        <v>11</v>
      </c>
      <c r="H51" s="36">
        <v>21</v>
      </c>
      <c r="I51" s="36">
        <v>34</v>
      </c>
      <c r="J51" s="36">
        <v>27</v>
      </c>
      <c r="K51" s="36">
        <v>45</v>
      </c>
      <c r="L51" s="36">
        <v>4</v>
      </c>
      <c r="M51" s="36">
        <v>13</v>
      </c>
      <c r="N51" s="36">
        <v>1</v>
      </c>
      <c r="O51" s="36">
        <v>16</v>
      </c>
      <c r="P51" s="36">
        <v>1</v>
      </c>
      <c r="Q51" s="36">
        <v>0</v>
      </c>
      <c r="R51" s="36">
        <v>37</v>
      </c>
      <c r="S51" s="36">
        <v>1</v>
      </c>
      <c r="T51" s="36">
        <v>14</v>
      </c>
      <c r="U51" s="36">
        <v>4</v>
      </c>
      <c r="V51" s="36">
        <v>62</v>
      </c>
      <c r="W51" s="36">
        <v>17</v>
      </c>
      <c r="X51" s="36">
        <v>3</v>
      </c>
      <c r="Y51" s="36">
        <v>49</v>
      </c>
      <c r="Z51" s="36">
        <v>37</v>
      </c>
      <c r="AA51" s="36">
        <v>24</v>
      </c>
      <c r="AB51" s="36">
        <v>20</v>
      </c>
      <c r="AC51" s="36">
        <v>29</v>
      </c>
      <c r="AD51" s="36">
        <v>6</v>
      </c>
      <c r="AE51" s="36">
        <v>22</v>
      </c>
      <c r="AF51" s="36">
        <v>41</v>
      </c>
      <c r="AG51" s="36">
        <v>4</v>
      </c>
      <c r="AH51" s="36">
        <v>197</v>
      </c>
      <c r="AI51" s="36">
        <v>4</v>
      </c>
      <c r="AJ51" s="36">
        <v>71</v>
      </c>
      <c r="AK51" s="36">
        <v>26</v>
      </c>
      <c r="AL51" s="36">
        <v>10</v>
      </c>
      <c r="AM51" s="43">
        <f t="shared" si="0"/>
        <v>910</v>
      </c>
    </row>
    <row r="52" spans="2:39" ht="20.100000000000001" customHeight="1" x14ac:dyDescent="0.3">
      <c r="B52" s="37"/>
      <c r="C52" s="24" t="s">
        <v>114</v>
      </c>
      <c r="D52" s="36">
        <v>461</v>
      </c>
      <c r="E52" s="36">
        <v>193</v>
      </c>
      <c r="F52" s="36">
        <v>972</v>
      </c>
      <c r="G52" s="36">
        <v>177</v>
      </c>
      <c r="H52" s="36">
        <v>128</v>
      </c>
      <c r="I52" s="36">
        <v>309</v>
      </c>
      <c r="J52" s="36">
        <v>181</v>
      </c>
      <c r="K52" s="36">
        <v>339</v>
      </c>
      <c r="L52" s="36">
        <v>10</v>
      </c>
      <c r="M52" s="36">
        <v>77</v>
      </c>
      <c r="N52" s="36">
        <v>2</v>
      </c>
      <c r="O52" s="36">
        <v>334</v>
      </c>
      <c r="P52" s="36">
        <v>11</v>
      </c>
      <c r="Q52" s="36">
        <v>15</v>
      </c>
      <c r="R52" s="36">
        <v>218</v>
      </c>
      <c r="S52" s="36">
        <v>28</v>
      </c>
      <c r="T52" s="36">
        <v>210</v>
      </c>
      <c r="U52" s="36">
        <v>26</v>
      </c>
      <c r="V52" s="36">
        <v>219</v>
      </c>
      <c r="W52" s="36">
        <v>632</v>
      </c>
      <c r="X52" s="36">
        <v>46</v>
      </c>
      <c r="Y52" s="36">
        <v>2726</v>
      </c>
      <c r="Z52" s="36">
        <v>2183</v>
      </c>
      <c r="AA52" s="36">
        <v>214</v>
      </c>
      <c r="AB52" s="36">
        <v>446</v>
      </c>
      <c r="AC52" s="36">
        <v>1023</v>
      </c>
      <c r="AD52" s="36">
        <v>36</v>
      </c>
      <c r="AE52" s="36">
        <v>401</v>
      </c>
      <c r="AF52" s="36">
        <v>215</v>
      </c>
      <c r="AG52" s="36">
        <v>39</v>
      </c>
      <c r="AH52" s="36">
        <v>5588</v>
      </c>
      <c r="AI52" s="36">
        <v>101</v>
      </c>
      <c r="AJ52" s="36">
        <v>1303</v>
      </c>
      <c r="AK52" s="36">
        <v>441</v>
      </c>
      <c r="AL52" s="36">
        <v>46</v>
      </c>
      <c r="AM52" s="43">
        <f t="shared" si="0"/>
        <v>19350</v>
      </c>
    </row>
    <row r="53" spans="2:39" x14ac:dyDescent="0.25">
      <c r="B53" s="38"/>
      <c r="C53" s="78" t="s">
        <v>115</v>
      </c>
      <c r="D53" s="36">
        <v>1498</v>
      </c>
      <c r="E53" s="36">
        <v>806</v>
      </c>
      <c r="F53" s="36">
        <v>1645</v>
      </c>
      <c r="G53" s="36">
        <v>1016</v>
      </c>
      <c r="H53" s="36">
        <v>431</v>
      </c>
      <c r="I53" s="36">
        <v>1</v>
      </c>
      <c r="J53" s="36">
        <v>186</v>
      </c>
      <c r="K53" s="36">
        <v>688</v>
      </c>
      <c r="L53" s="36">
        <v>12</v>
      </c>
      <c r="M53" s="36">
        <v>100</v>
      </c>
      <c r="N53" s="36">
        <v>15</v>
      </c>
      <c r="O53" s="36">
        <v>189</v>
      </c>
      <c r="P53" s="36">
        <v>66</v>
      </c>
      <c r="Q53" s="36">
        <v>32</v>
      </c>
      <c r="R53" s="36">
        <v>415</v>
      </c>
      <c r="S53" s="36">
        <v>57</v>
      </c>
      <c r="T53" s="36">
        <v>1618</v>
      </c>
      <c r="U53" s="36">
        <v>173</v>
      </c>
      <c r="V53" s="36">
        <v>1269</v>
      </c>
      <c r="W53" s="36">
        <v>1073</v>
      </c>
      <c r="X53" s="36">
        <v>257</v>
      </c>
      <c r="Y53" s="36">
        <v>5238</v>
      </c>
      <c r="Z53" s="36">
        <v>13735</v>
      </c>
      <c r="AA53" s="36">
        <v>1063</v>
      </c>
      <c r="AB53" s="36">
        <v>399</v>
      </c>
      <c r="AC53" s="36">
        <v>725</v>
      </c>
      <c r="AD53" s="36">
        <v>38</v>
      </c>
      <c r="AE53" s="36">
        <v>569</v>
      </c>
      <c r="AF53" s="36">
        <v>2611</v>
      </c>
      <c r="AG53" s="36">
        <v>4</v>
      </c>
      <c r="AH53" s="36">
        <v>17193</v>
      </c>
      <c r="AI53" s="36">
        <v>95</v>
      </c>
      <c r="AJ53" s="36">
        <v>4364</v>
      </c>
      <c r="AK53" s="36">
        <v>485</v>
      </c>
      <c r="AL53" s="36">
        <v>0</v>
      </c>
      <c r="AM53" s="43">
        <f t="shared" si="0"/>
        <v>58066</v>
      </c>
    </row>
    <row r="54" spans="2:39" x14ac:dyDescent="0.25">
      <c r="D54" s="77">
        <f>SUM(D4:D53)</f>
        <v>4985</v>
      </c>
      <c r="E54" s="77">
        <f t="shared" ref="E54:AL54" si="1">SUM(E4:E53)</f>
        <v>2000</v>
      </c>
      <c r="F54" s="77">
        <f t="shared" si="1"/>
        <v>8723</v>
      </c>
      <c r="G54" s="77">
        <f t="shared" si="1"/>
        <v>2867</v>
      </c>
      <c r="H54" s="77">
        <f t="shared" si="1"/>
        <v>2272</v>
      </c>
      <c r="I54" s="77">
        <f t="shared" si="1"/>
        <v>3781</v>
      </c>
      <c r="J54" s="77">
        <f t="shared" si="1"/>
        <v>823</v>
      </c>
      <c r="K54" s="77">
        <f t="shared" si="1"/>
        <v>4841</v>
      </c>
      <c r="L54" s="77">
        <f t="shared" si="1"/>
        <v>1871</v>
      </c>
      <c r="M54" s="77">
        <f t="shared" si="1"/>
        <v>919</v>
      </c>
      <c r="N54" s="77">
        <f t="shared" si="1"/>
        <v>1159</v>
      </c>
      <c r="O54" s="77">
        <f t="shared" si="1"/>
        <v>1529</v>
      </c>
      <c r="P54" s="77">
        <f t="shared" si="1"/>
        <v>8106</v>
      </c>
      <c r="Q54" s="77">
        <f t="shared" si="1"/>
        <v>6287</v>
      </c>
      <c r="R54" s="77">
        <f t="shared" si="1"/>
        <v>7289</v>
      </c>
      <c r="S54" s="77">
        <f t="shared" si="1"/>
        <v>218</v>
      </c>
      <c r="T54" s="77">
        <f t="shared" si="1"/>
        <v>5235</v>
      </c>
      <c r="U54" s="77">
        <f t="shared" si="1"/>
        <v>3018</v>
      </c>
      <c r="V54" s="77">
        <f t="shared" si="1"/>
        <v>5615</v>
      </c>
      <c r="W54" s="77">
        <f t="shared" si="1"/>
        <v>4035</v>
      </c>
      <c r="X54" s="77">
        <f t="shared" si="1"/>
        <v>683</v>
      </c>
      <c r="Y54" s="77">
        <f t="shared" si="1"/>
        <v>14370</v>
      </c>
      <c r="Z54" s="77">
        <f t="shared" si="1"/>
        <v>22738</v>
      </c>
      <c r="AA54" s="77">
        <f t="shared" si="1"/>
        <v>2419</v>
      </c>
      <c r="AB54" s="77">
        <f t="shared" si="1"/>
        <v>5211</v>
      </c>
      <c r="AC54" s="77">
        <f t="shared" si="1"/>
        <v>4402</v>
      </c>
      <c r="AD54" s="77">
        <f t="shared" si="1"/>
        <v>456</v>
      </c>
      <c r="AE54" s="77">
        <f t="shared" si="1"/>
        <v>2686</v>
      </c>
      <c r="AF54" s="77">
        <f t="shared" si="1"/>
        <v>10407</v>
      </c>
      <c r="AG54" s="77">
        <f t="shared" si="1"/>
        <v>2756</v>
      </c>
      <c r="AH54" s="77">
        <f t="shared" si="1"/>
        <v>53364</v>
      </c>
      <c r="AI54" s="77">
        <f t="shared" si="1"/>
        <v>622</v>
      </c>
      <c r="AJ54" s="77">
        <f t="shared" si="1"/>
        <v>45094</v>
      </c>
      <c r="AK54" s="77">
        <f t="shared" si="1"/>
        <v>3389</v>
      </c>
      <c r="AL54" s="77">
        <f t="shared" si="1"/>
        <v>491</v>
      </c>
      <c r="AM54" s="113">
        <f>SUM(AM4:AM53)</f>
        <v>244661</v>
      </c>
    </row>
  </sheetData>
  <autoFilter ref="B3:AM54">
    <sortState ref="B4:AO54">
      <sortCondition ref="C3:C51"/>
    </sortState>
  </autoFilter>
  <sortState ref="C4:AT53">
    <sortCondition descending="1" ref="AM4:AM53"/>
  </sortState>
  <pageMargins left="0.23622047244094491" right="0.23622047244094491" top="0.74803149606299213" bottom="0.74803149606299213" header="0.31496062992125984" footer="0.31496062992125984"/>
  <pageSetup paperSize="5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137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83</v>
      </c>
      <c r="D13" s="11">
        <v>1110</v>
      </c>
      <c r="E13" s="12">
        <f>D13/$D$63</f>
        <v>0.2104265402843602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903</v>
      </c>
      <c r="E14" s="12">
        <f t="shared" ref="E14:E63" si="0">D14/$D$63</f>
        <v>0.17118483412322275</v>
      </c>
    </row>
    <row r="15" spans="1:11" ht="20.100000000000001" customHeight="1" x14ac:dyDescent="0.3">
      <c r="A15" s="8"/>
      <c r="B15" s="9">
        <v>3</v>
      </c>
      <c r="C15" s="10" t="s">
        <v>81</v>
      </c>
      <c r="D15" s="11">
        <v>616</v>
      </c>
      <c r="E15" s="12">
        <f t="shared" si="0"/>
        <v>0.11677725118483412</v>
      </c>
    </row>
    <row r="16" spans="1:11" ht="20.100000000000001" customHeight="1" x14ac:dyDescent="0.3">
      <c r="A16" s="8"/>
      <c r="B16" s="9">
        <v>4</v>
      </c>
      <c r="C16" s="10" t="s">
        <v>84</v>
      </c>
      <c r="D16" s="11">
        <v>507</v>
      </c>
      <c r="E16" s="12">
        <f t="shared" si="0"/>
        <v>9.6113744075829385E-2</v>
      </c>
    </row>
    <row r="17" spans="1:5" ht="20.100000000000001" customHeight="1" x14ac:dyDescent="0.3">
      <c r="A17" s="8"/>
      <c r="B17" s="9">
        <v>5</v>
      </c>
      <c r="C17" s="10" t="s">
        <v>71</v>
      </c>
      <c r="D17" s="11">
        <v>484</v>
      </c>
      <c r="E17" s="12">
        <f t="shared" si="0"/>
        <v>9.1753554502369675E-2</v>
      </c>
    </row>
    <row r="18" spans="1:5" ht="20.100000000000001" customHeight="1" x14ac:dyDescent="0.3">
      <c r="A18" s="8"/>
      <c r="B18" s="9">
        <v>6</v>
      </c>
      <c r="C18" s="10" t="s">
        <v>69</v>
      </c>
      <c r="D18" s="11">
        <v>406</v>
      </c>
      <c r="E18" s="12">
        <f t="shared" si="0"/>
        <v>7.6966824644549764E-2</v>
      </c>
    </row>
    <row r="19" spans="1:5" ht="20.100000000000001" customHeight="1" x14ac:dyDescent="0.3">
      <c r="A19" s="8"/>
      <c r="B19" s="9">
        <v>7</v>
      </c>
      <c r="C19" s="10" t="s">
        <v>100</v>
      </c>
      <c r="D19" s="11">
        <v>248</v>
      </c>
      <c r="E19" s="12">
        <f t="shared" si="0"/>
        <v>4.7014218009478671E-2</v>
      </c>
    </row>
    <row r="20" spans="1:5" ht="20.100000000000001" customHeight="1" x14ac:dyDescent="0.3">
      <c r="A20" s="8"/>
      <c r="B20" s="9">
        <v>8</v>
      </c>
      <c r="C20" s="10" t="s">
        <v>89</v>
      </c>
      <c r="D20" s="11">
        <v>221</v>
      </c>
      <c r="E20" s="12">
        <f t="shared" si="0"/>
        <v>4.1895734597156398E-2</v>
      </c>
    </row>
    <row r="21" spans="1:5" ht="20.100000000000001" customHeight="1" x14ac:dyDescent="0.3">
      <c r="A21" s="8"/>
      <c r="B21" s="9">
        <v>9</v>
      </c>
      <c r="C21" s="10" t="s">
        <v>66</v>
      </c>
      <c r="D21" s="11">
        <v>113</v>
      </c>
      <c r="E21" s="12">
        <f t="shared" si="0"/>
        <v>2.14218009478673E-2</v>
      </c>
    </row>
    <row r="22" spans="1:5" ht="20.100000000000001" customHeight="1" x14ac:dyDescent="0.3">
      <c r="A22" s="8"/>
      <c r="B22" s="9">
        <v>10</v>
      </c>
      <c r="C22" s="10" t="s">
        <v>82</v>
      </c>
      <c r="D22" s="11">
        <v>100</v>
      </c>
      <c r="E22" s="12">
        <f t="shared" si="0"/>
        <v>1.8957345971563982E-2</v>
      </c>
    </row>
    <row r="23" spans="1:5" ht="20.100000000000001" customHeight="1" x14ac:dyDescent="0.3">
      <c r="A23" s="8"/>
      <c r="B23" s="9">
        <v>11</v>
      </c>
      <c r="C23" s="10" t="s">
        <v>90</v>
      </c>
      <c r="D23" s="11">
        <v>95</v>
      </c>
      <c r="E23" s="12">
        <f t="shared" si="0"/>
        <v>1.8009478672985781E-2</v>
      </c>
    </row>
    <row r="24" spans="1:5" ht="20.100000000000001" customHeight="1" x14ac:dyDescent="0.3">
      <c r="A24" s="8"/>
      <c r="B24" s="9">
        <v>12</v>
      </c>
      <c r="C24" s="10" t="s">
        <v>87</v>
      </c>
      <c r="D24" s="11">
        <v>73</v>
      </c>
      <c r="E24" s="12">
        <f t="shared" si="0"/>
        <v>1.3838862559241705E-2</v>
      </c>
    </row>
    <row r="25" spans="1:5" ht="20.100000000000001" customHeight="1" x14ac:dyDescent="0.3">
      <c r="A25" s="8"/>
      <c r="B25" s="9">
        <v>13</v>
      </c>
      <c r="C25" s="10" t="s">
        <v>76</v>
      </c>
      <c r="D25" s="11">
        <v>49</v>
      </c>
      <c r="E25" s="12">
        <f t="shared" si="0"/>
        <v>9.2890995260663505E-3</v>
      </c>
    </row>
    <row r="26" spans="1:5" ht="20.100000000000001" customHeight="1" x14ac:dyDescent="0.3">
      <c r="A26" s="8"/>
      <c r="B26" s="9">
        <v>14</v>
      </c>
      <c r="C26" s="10" t="s">
        <v>73</v>
      </c>
      <c r="D26" s="11">
        <v>34</v>
      </c>
      <c r="E26" s="12">
        <f t="shared" si="0"/>
        <v>6.4454976303317535E-3</v>
      </c>
    </row>
    <row r="27" spans="1:5" ht="20.100000000000001" customHeight="1" x14ac:dyDescent="0.3">
      <c r="A27" s="8"/>
      <c r="B27" s="9">
        <v>15</v>
      </c>
      <c r="C27" s="10" t="s">
        <v>115</v>
      </c>
      <c r="D27" s="11">
        <v>31</v>
      </c>
      <c r="E27" s="12">
        <f t="shared" si="0"/>
        <v>5.8767772511848339E-3</v>
      </c>
    </row>
    <row r="28" spans="1:5" ht="20.100000000000001" customHeight="1" x14ac:dyDescent="0.3">
      <c r="A28" s="8"/>
      <c r="B28" s="9">
        <v>16</v>
      </c>
      <c r="C28" s="10" t="s">
        <v>77</v>
      </c>
      <c r="D28" s="11">
        <v>27</v>
      </c>
      <c r="E28" s="12">
        <f t="shared" si="0"/>
        <v>5.1184834123222745E-3</v>
      </c>
    </row>
    <row r="29" spans="1:5" ht="20.100000000000001" customHeight="1" x14ac:dyDescent="0.3">
      <c r="A29" s="8"/>
      <c r="B29" s="9">
        <v>17</v>
      </c>
      <c r="C29" s="10" t="s">
        <v>88</v>
      </c>
      <c r="D29" s="11">
        <v>24</v>
      </c>
      <c r="E29" s="12">
        <f t="shared" si="0"/>
        <v>4.5497630331753558E-3</v>
      </c>
    </row>
    <row r="30" spans="1:5" ht="20.100000000000001" customHeight="1" x14ac:dyDescent="0.3">
      <c r="A30" s="8"/>
      <c r="B30" s="9">
        <v>18</v>
      </c>
      <c r="C30" s="10" t="s">
        <v>79</v>
      </c>
      <c r="D30" s="11">
        <v>16</v>
      </c>
      <c r="E30" s="12">
        <f t="shared" si="0"/>
        <v>3.0331753554502369E-3</v>
      </c>
    </row>
    <row r="31" spans="1:5" ht="20.100000000000001" customHeight="1" x14ac:dyDescent="0.3">
      <c r="A31" s="8"/>
      <c r="B31" s="9">
        <v>19</v>
      </c>
      <c r="C31" s="10" t="s">
        <v>109</v>
      </c>
      <c r="D31" s="11">
        <v>15</v>
      </c>
      <c r="E31" s="12">
        <f t="shared" si="0"/>
        <v>2.843601895734597E-3</v>
      </c>
    </row>
    <row r="32" spans="1:5" ht="20.100000000000001" customHeight="1" x14ac:dyDescent="0.3">
      <c r="A32" s="8"/>
      <c r="B32" s="9">
        <v>20</v>
      </c>
      <c r="C32" s="10" t="s">
        <v>104</v>
      </c>
      <c r="D32" s="11">
        <v>10</v>
      </c>
      <c r="E32" s="12">
        <f t="shared" si="0"/>
        <v>1.8957345971563982E-3</v>
      </c>
    </row>
    <row r="33" spans="1:5" ht="20.100000000000001" customHeight="1" x14ac:dyDescent="0.3">
      <c r="A33" s="8"/>
      <c r="B33" s="9">
        <v>21</v>
      </c>
      <c r="C33" s="10" t="s">
        <v>114</v>
      </c>
      <c r="D33" s="11">
        <v>10</v>
      </c>
      <c r="E33" s="12">
        <f t="shared" si="0"/>
        <v>1.8957345971563982E-3</v>
      </c>
    </row>
    <row r="34" spans="1:5" ht="20.100000000000001" customHeight="1" x14ac:dyDescent="0.3">
      <c r="A34" s="8"/>
      <c r="B34" s="9">
        <v>22</v>
      </c>
      <c r="C34" s="10" t="s">
        <v>74</v>
      </c>
      <c r="D34" s="11">
        <v>9</v>
      </c>
      <c r="E34" s="12">
        <f t="shared" si="0"/>
        <v>1.7061611374407583E-3</v>
      </c>
    </row>
    <row r="35" spans="1:5" ht="20.100000000000001" customHeight="1" x14ac:dyDescent="0.3">
      <c r="A35" s="8"/>
      <c r="B35" s="9">
        <v>23</v>
      </c>
      <c r="C35" s="10" t="s">
        <v>91</v>
      </c>
      <c r="D35" s="11">
        <v>9</v>
      </c>
      <c r="E35" s="12">
        <f t="shared" si="0"/>
        <v>1.7061611374407583E-3</v>
      </c>
    </row>
    <row r="36" spans="1:5" ht="20.100000000000001" customHeight="1" x14ac:dyDescent="0.3">
      <c r="A36" s="8"/>
      <c r="B36" s="9">
        <v>24</v>
      </c>
      <c r="C36" s="10" t="s">
        <v>96</v>
      </c>
      <c r="D36" s="11">
        <v>8</v>
      </c>
      <c r="E36" s="12">
        <f t="shared" si="0"/>
        <v>1.5165876777251184E-3</v>
      </c>
    </row>
    <row r="37" spans="1:5" ht="20.100000000000001" customHeight="1" x14ac:dyDescent="0.3">
      <c r="A37" s="8"/>
      <c r="B37" s="9">
        <v>25</v>
      </c>
      <c r="C37" s="10" t="s">
        <v>110</v>
      </c>
      <c r="D37" s="11">
        <v>7</v>
      </c>
      <c r="E37" s="12">
        <f t="shared" si="0"/>
        <v>1.3270142180094786E-3</v>
      </c>
    </row>
    <row r="38" spans="1:5" ht="20.100000000000001" customHeight="1" x14ac:dyDescent="0.3">
      <c r="A38" s="8"/>
      <c r="B38" s="9">
        <v>26</v>
      </c>
      <c r="C38" s="10" t="s">
        <v>111</v>
      </c>
      <c r="D38" s="11">
        <v>7</v>
      </c>
      <c r="E38" s="12">
        <f t="shared" si="0"/>
        <v>1.3270142180094786E-3</v>
      </c>
    </row>
    <row r="39" spans="1:5" ht="20.100000000000001" customHeight="1" x14ac:dyDescent="0.3">
      <c r="A39" s="8"/>
      <c r="B39" s="9">
        <v>27</v>
      </c>
      <c r="C39" s="10" t="s">
        <v>68</v>
      </c>
      <c r="D39" s="11">
        <v>4</v>
      </c>
      <c r="E39" s="12">
        <f t="shared" si="0"/>
        <v>7.5829383886255922E-4</v>
      </c>
    </row>
    <row r="40" spans="1:5" ht="20.100000000000001" customHeight="1" x14ac:dyDescent="0.3">
      <c r="A40" s="8"/>
      <c r="B40" s="9">
        <v>28</v>
      </c>
      <c r="C40" s="10" t="s">
        <v>86</v>
      </c>
      <c r="D40" s="11">
        <v>3</v>
      </c>
      <c r="E40" s="12">
        <f t="shared" si="0"/>
        <v>5.6872037914691947E-4</v>
      </c>
    </row>
    <row r="41" spans="1:5" ht="20.100000000000001" customHeight="1" x14ac:dyDescent="0.3">
      <c r="A41" s="8"/>
      <c r="B41" s="9">
        <v>29</v>
      </c>
      <c r="C41" s="10" t="s">
        <v>92</v>
      </c>
      <c r="D41" s="11">
        <v>2</v>
      </c>
      <c r="E41" s="12">
        <f t="shared" si="0"/>
        <v>3.7914691943127961E-4</v>
      </c>
    </row>
    <row r="42" spans="1:5" ht="20.100000000000001" customHeight="1" x14ac:dyDescent="0.3">
      <c r="A42" s="8"/>
      <c r="B42" s="9">
        <v>30</v>
      </c>
      <c r="C42" s="10" t="s">
        <v>97</v>
      </c>
      <c r="D42" s="11">
        <v>2</v>
      </c>
      <c r="E42" s="12">
        <f t="shared" si="0"/>
        <v>3.7914691943127961E-4</v>
      </c>
    </row>
    <row r="43" spans="1:5" ht="20.100000000000001" customHeight="1" x14ac:dyDescent="0.3">
      <c r="A43" s="8"/>
      <c r="B43" s="9">
        <v>31</v>
      </c>
      <c r="C43" s="10" t="s">
        <v>70</v>
      </c>
      <c r="D43" s="11">
        <v>1</v>
      </c>
      <c r="E43" s="12">
        <f t="shared" si="0"/>
        <v>1.8957345971563981E-4</v>
      </c>
    </row>
    <row r="44" spans="1:5" ht="20.100000000000001" customHeight="1" x14ac:dyDescent="0.3">
      <c r="A44" s="8"/>
      <c r="B44" s="9">
        <v>32</v>
      </c>
      <c r="C44" s="10" t="s">
        <v>98</v>
      </c>
      <c r="D44" s="11">
        <v>1</v>
      </c>
      <c r="E44" s="12">
        <f t="shared" si="0"/>
        <v>1.8957345971563981E-4</v>
      </c>
    </row>
    <row r="45" spans="1:5" ht="20.100000000000001" customHeight="1" x14ac:dyDescent="0.3">
      <c r="A45" s="8"/>
      <c r="B45" s="9">
        <v>33</v>
      </c>
      <c r="C45" s="10" t="s">
        <v>107</v>
      </c>
      <c r="D45" s="11">
        <v>1</v>
      </c>
      <c r="E45" s="12">
        <f t="shared" si="0"/>
        <v>1.8957345971563981E-4</v>
      </c>
    </row>
    <row r="46" spans="1:5" ht="20.100000000000001" customHeight="1" x14ac:dyDescent="0.3">
      <c r="A46" s="8"/>
      <c r="B46" s="9">
        <v>34</v>
      </c>
      <c r="C46" s="10" t="s">
        <v>67</v>
      </c>
      <c r="D46" s="11">
        <v>0</v>
      </c>
      <c r="E46" s="12">
        <f t="shared" si="0"/>
        <v>0</v>
      </c>
    </row>
    <row r="47" spans="1:5" ht="20.100000000000001" customHeight="1" x14ac:dyDescent="0.3">
      <c r="A47" s="8"/>
      <c r="B47" s="9">
        <v>35</v>
      </c>
      <c r="C47" s="10" t="s">
        <v>72</v>
      </c>
      <c r="D47" s="11">
        <v>0</v>
      </c>
      <c r="E47" s="12">
        <f t="shared" si="0"/>
        <v>0</v>
      </c>
    </row>
    <row r="48" spans="1:5" ht="20.100000000000001" customHeight="1" x14ac:dyDescent="0.3">
      <c r="A48" s="8"/>
      <c r="B48" s="9">
        <v>36</v>
      </c>
      <c r="C48" s="10" t="s">
        <v>75</v>
      </c>
      <c r="D48" s="11">
        <v>0</v>
      </c>
      <c r="E48" s="12">
        <f t="shared" si="0"/>
        <v>0</v>
      </c>
    </row>
    <row r="49" spans="1:5" ht="20.100000000000001" customHeight="1" x14ac:dyDescent="0.3">
      <c r="A49" s="8"/>
      <c r="B49" s="9">
        <v>37</v>
      </c>
      <c r="C49" s="10" t="s">
        <v>78</v>
      </c>
      <c r="D49" s="11">
        <v>0</v>
      </c>
      <c r="E49" s="12">
        <f t="shared" si="0"/>
        <v>0</v>
      </c>
    </row>
    <row r="50" spans="1:5" ht="20.100000000000001" customHeight="1" x14ac:dyDescent="0.3">
      <c r="A50" s="8"/>
      <c r="B50" s="9">
        <v>38</v>
      </c>
      <c r="C50" s="10" t="s">
        <v>80</v>
      </c>
      <c r="D50" s="11">
        <v>0</v>
      </c>
      <c r="E50" s="12">
        <f t="shared" si="0"/>
        <v>0</v>
      </c>
    </row>
    <row r="51" spans="1:5" ht="20.100000000000001" customHeight="1" x14ac:dyDescent="0.3">
      <c r="A51" s="8"/>
      <c r="B51" s="9">
        <v>39</v>
      </c>
      <c r="C51" s="10" t="s">
        <v>85</v>
      </c>
      <c r="D51" s="11">
        <v>0</v>
      </c>
      <c r="E51" s="12">
        <f t="shared" si="0"/>
        <v>0</v>
      </c>
    </row>
    <row r="52" spans="1:5" ht="20.100000000000001" customHeight="1" x14ac:dyDescent="0.3">
      <c r="A52" s="8"/>
      <c r="B52" s="9">
        <v>40</v>
      </c>
      <c r="C52" s="10" t="s">
        <v>93</v>
      </c>
      <c r="D52" s="11">
        <v>0</v>
      </c>
      <c r="E52" s="12">
        <f t="shared" si="0"/>
        <v>0</v>
      </c>
    </row>
    <row r="53" spans="1:5" ht="20.100000000000001" customHeight="1" x14ac:dyDescent="0.3">
      <c r="A53" s="8"/>
      <c r="B53" s="9">
        <v>41</v>
      </c>
      <c r="C53" s="10" t="s">
        <v>94</v>
      </c>
      <c r="D53" s="11">
        <v>0</v>
      </c>
      <c r="E53" s="12">
        <f t="shared" si="0"/>
        <v>0</v>
      </c>
    </row>
    <row r="54" spans="1:5" ht="20.100000000000001" customHeight="1" x14ac:dyDescent="0.3">
      <c r="A54" s="8"/>
      <c r="B54" s="9">
        <v>42</v>
      </c>
      <c r="C54" s="10" t="s">
        <v>95</v>
      </c>
      <c r="D54" s="11">
        <v>0</v>
      </c>
      <c r="E54" s="12">
        <f t="shared" si="0"/>
        <v>0</v>
      </c>
    </row>
    <row r="55" spans="1:5" ht="20.100000000000001" customHeight="1" x14ac:dyDescent="0.3">
      <c r="A55" s="8"/>
      <c r="B55" s="9">
        <v>43</v>
      </c>
      <c r="C55" s="10" t="s">
        <v>101</v>
      </c>
      <c r="D55" s="11">
        <v>0</v>
      </c>
      <c r="E55" s="12">
        <f t="shared" si="0"/>
        <v>0</v>
      </c>
    </row>
    <row r="56" spans="1:5" ht="20.100000000000001" customHeight="1" x14ac:dyDescent="0.3">
      <c r="A56" s="8"/>
      <c r="B56" s="9">
        <v>44</v>
      </c>
      <c r="C56" s="10" t="s">
        <v>102</v>
      </c>
      <c r="D56" s="11">
        <v>0</v>
      </c>
      <c r="E56" s="12">
        <f t="shared" si="0"/>
        <v>0</v>
      </c>
    </row>
    <row r="57" spans="1:5" ht="20.100000000000001" customHeight="1" x14ac:dyDescent="0.3">
      <c r="A57" s="8"/>
      <c r="B57" s="9">
        <v>45</v>
      </c>
      <c r="C57" s="10" t="s">
        <v>105</v>
      </c>
      <c r="D57" s="11">
        <v>0</v>
      </c>
      <c r="E57" s="12">
        <f t="shared" si="0"/>
        <v>0</v>
      </c>
    </row>
    <row r="58" spans="1:5" ht="20.100000000000001" customHeight="1" x14ac:dyDescent="0.3">
      <c r="A58" s="8"/>
      <c r="B58" s="9">
        <v>46</v>
      </c>
      <c r="C58" s="10" t="s">
        <v>106</v>
      </c>
      <c r="D58" s="11">
        <v>0</v>
      </c>
      <c r="E58" s="12">
        <f t="shared" si="0"/>
        <v>0</v>
      </c>
    </row>
    <row r="59" spans="1:5" ht="20.100000000000001" customHeight="1" x14ac:dyDescent="0.3">
      <c r="A59" s="8"/>
      <c r="B59" s="9">
        <v>47</v>
      </c>
      <c r="C59" s="10" t="s">
        <v>108</v>
      </c>
      <c r="D59" s="11">
        <v>0</v>
      </c>
      <c r="E59" s="12">
        <f t="shared" si="0"/>
        <v>0</v>
      </c>
    </row>
    <row r="60" spans="1:5" ht="20.100000000000001" customHeight="1" x14ac:dyDescent="0.3">
      <c r="A60" s="8"/>
      <c r="B60" s="9">
        <v>48</v>
      </c>
      <c r="C60" s="10" t="s">
        <v>112</v>
      </c>
      <c r="D60" s="11">
        <v>0</v>
      </c>
      <c r="E60" s="12">
        <f t="shared" si="0"/>
        <v>0</v>
      </c>
    </row>
    <row r="61" spans="1:5" ht="20.100000000000001" customHeight="1" x14ac:dyDescent="0.3">
      <c r="A61" s="8"/>
      <c r="B61" s="9">
        <v>49</v>
      </c>
      <c r="C61" s="10" t="s">
        <v>113</v>
      </c>
      <c r="D61" s="11">
        <v>0</v>
      </c>
      <c r="E61" s="12">
        <f t="shared" si="0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129</v>
      </c>
      <c r="E62" s="12">
        <f t="shared" si="0"/>
        <v>2.4454976303317534E-2</v>
      </c>
    </row>
    <row r="63" spans="1:5" ht="20.100000000000001" customHeight="1" x14ac:dyDescent="0.35">
      <c r="A63" s="8"/>
      <c r="B63" s="26" t="s">
        <v>2</v>
      </c>
      <c r="C63" s="27"/>
      <c r="D63" s="31">
        <f>SUM(D13:D62)</f>
        <v>5275</v>
      </c>
      <c r="E63" s="12">
        <f t="shared" si="0"/>
        <v>1</v>
      </c>
    </row>
    <row r="64" spans="1:5" x14ac:dyDescent="0.25">
      <c r="B64" s="48" t="s">
        <v>55</v>
      </c>
    </row>
  </sheetData>
  <autoFilter ref="B12:E64">
    <sortState ref="B13:E65">
      <sortCondition descending="1" ref="D12:D65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76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{5F1F0802-2AC1-4729-AF5A-863442F3FDCE}</x14:id>
        </ext>
      </extLst>
    </cfRule>
  </conditionalFormatting>
  <conditionalFormatting sqref="E13:E63">
    <cfRule type="dataBar" priority="276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{80F1A0EC-6883-48B9-BAB1-5FDEE090DF91}</x14:id>
        </ext>
      </extLst>
    </cfRule>
    <cfRule type="dataBar" priority="276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{2D934208-F426-4BCF-980A-39C5686636F5}</x14:id>
        </ext>
      </extLst>
    </cfRule>
  </conditionalFormatting>
  <conditionalFormatting sqref="E13:E63">
    <cfRule type="dataBar" priority="27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{27F62E32-FCEF-4317-B518-AE32BC0979CD}</x14:id>
        </ext>
      </extLst>
    </cfRule>
    <cfRule type="dataBar" priority="27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{78D3B53F-1BF9-4275-B92A-A1C4705E97BB}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1F0802-2AC1-4729-AF5A-863442F3FD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0F1A0EC-6883-48B9-BAB1-5FDEE090DF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D934208-F426-4BCF-980A-39C5686636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7F62E32-FCEF-4317-B518-AE32BC0979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8D3B53F-1BF9-4275-B92A-A1C4705E97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138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103</v>
      </c>
      <c r="D13" s="11">
        <v>2490</v>
      </c>
      <c r="E13" s="12">
        <f t="shared" ref="E13:E44" si="0">D13/$D$63</f>
        <v>0.37693006357856496</v>
      </c>
    </row>
    <row r="14" spans="1:11" ht="20.100000000000001" customHeight="1" x14ac:dyDescent="0.3">
      <c r="A14" s="8"/>
      <c r="B14" s="9">
        <v>2</v>
      </c>
      <c r="C14" s="10" t="s">
        <v>69</v>
      </c>
      <c r="D14" s="11">
        <v>1041</v>
      </c>
      <c r="E14" s="12">
        <f t="shared" si="0"/>
        <v>0.15758401453224341</v>
      </c>
    </row>
    <row r="15" spans="1:11" ht="20.100000000000001" customHeight="1" x14ac:dyDescent="0.3">
      <c r="A15" s="8"/>
      <c r="B15" s="9">
        <v>3</v>
      </c>
      <c r="C15" s="10" t="s">
        <v>115</v>
      </c>
      <c r="D15" s="11">
        <v>366</v>
      </c>
      <c r="E15" s="12">
        <f t="shared" si="0"/>
        <v>5.5404178019981834E-2</v>
      </c>
    </row>
    <row r="16" spans="1:11" ht="20.100000000000001" customHeight="1" x14ac:dyDescent="0.3">
      <c r="A16" s="8"/>
      <c r="B16" s="9">
        <v>4</v>
      </c>
      <c r="C16" s="10" t="s">
        <v>89</v>
      </c>
      <c r="D16" s="11">
        <v>313</v>
      </c>
      <c r="E16" s="12">
        <f t="shared" si="0"/>
        <v>4.738116863457463E-2</v>
      </c>
    </row>
    <row r="17" spans="1:5" ht="20.100000000000001" customHeight="1" x14ac:dyDescent="0.3">
      <c r="A17" s="8"/>
      <c r="B17" s="9">
        <v>5</v>
      </c>
      <c r="C17" s="10" t="s">
        <v>71</v>
      </c>
      <c r="D17" s="11">
        <v>235</v>
      </c>
      <c r="E17" s="12">
        <f t="shared" si="0"/>
        <v>3.5573720859824402E-2</v>
      </c>
    </row>
    <row r="18" spans="1:5" ht="20.100000000000001" customHeight="1" x14ac:dyDescent="0.3">
      <c r="A18" s="8"/>
      <c r="B18" s="9">
        <v>6</v>
      </c>
      <c r="C18" s="10" t="s">
        <v>81</v>
      </c>
      <c r="D18" s="11">
        <v>210</v>
      </c>
      <c r="E18" s="12">
        <f t="shared" si="0"/>
        <v>3.1789282470481378E-2</v>
      </c>
    </row>
    <row r="19" spans="1:5" ht="20.100000000000001" customHeight="1" x14ac:dyDescent="0.3">
      <c r="A19" s="8"/>
      <c r="B19" s="9">
        <v>7</v>
      </c>
      <c r="C19" s="10" t="s">
        <v>114</v>
      </c>
      <c r="D19" s="11">
        <v>194</v>
      </c>
      <c r="E19" s="12">
        <f t="shared" si="0"/>
        <v>2.9367241901301848E-2</v>
      </c>
    </row>
    <row r="20" spans="1:5" ht="20.100000000000001" customHeight="1" x14ac:dyDescent="0.3">
      <c r="A20" s="8"/>
      <c r="B20" s="9">
        <v>8</v>
      </c>
      <c r="C20" s="10" t="s">
        <v>66</v>
      </c>
      <c r="D20" s="11">
        <v>187</v>
      </c>
      <c r="E20" s="12">
        <f t="shared" si="0"/>
        <v>2.8307599152285801E-2</v>
      </c>
    </row>
    <row r="21" spans="1:5" ht="20.100000000000001" customHeight="1" x14ac:dyDescent="0.3">
      <c r="A21" s="8"/>
      <c r="B21" s="9">
        <v>9</v>
      </c>
      <c r="C21" s="10" t="s">
        <v>100</v>
      </c>
      <c r="D21" s="11">
        <v>180</v>
      </c>
      <c r="E21" s="12">
        <f t="shared" si="0"/>
        <v>2.7247956403269755E-2</v>
      </c>
    </row>
    <row r="22" spans="1:5" ht="20.100000000000001" customHeight="1" x14ac:dyDescent="0.3">
      <c r="A22" s="8"/>
      <c r="B22" s="9">
        <v>10</v>
      </c>
      <c r="C22" s="10" t="s">
        <v>68</v>
      </c>
      <c r="D22" s="11">
        <v>177</v>
      </c>
      <c r="E22" s="12">
        <f t="shared" si="0"/>
        <v>2.6793823796548592E-2</v>
      </c>
    </row>
    <row r="23" spans="1:5" ht="20.100000000000001" customHeight="1" x14ac:dyDescent="0.3">
      <c r="A23" s="8"/>
      <c r="B23" s="9">
        <v>11</v>
      </c>
      <c r="C23" s="10" t="s">
        <v>73</v>
      </c>
      <c r="D23" s="11">
        <v>165</v>
      </c>
      <c r="E23" s="12">
        <f t="shared" si="0"/>
        <v>2.4977293369663943E-2</v>
      </c>
    </row>
    <row r="24" spans="1:5" ht="20.100000000000001" customHeight="1" x14ac:dyDescent="0.3">
      <c r="A24" s="8"/>
      <c r="B24" s="9">
        <v>12</v>
      </c>
      <c r="C24" s="10" t="s">
        <v>87</v>
      </c>
      <c r="D24" s="11">
        <v>147</v>
      </c>
      <c r="E24" s="12">
        <f t="shared" si="0"/>
        <v>2.2252497729336965E-2</v>
      </c>
    </row>
    <row r="25" spans="1:5" ht="20.100000000000001" customHeight="1" x14ac:dyDescent="0.3">
      <c r="A25" s="8"/>
      <c r="B25" s="9">
        <v>13</v>
      </c>
      <c r="C25" s="10" t="s">
        <v>84</v>
      </c>
      <c r="D25" s="11">
        <v>137</v>
      </c>
      <c r="E25" s="12">
        <f t="shared" si="0"/>
        <v>2.0738722373599756E-2</v>
      </c>
    </row>
    <row r="26" spans="1:5" ht="20.100000000000001" customHeight="1" x14ac:dyDescent="0.3">
      <c r="A26" s="8"/>
      <c r="B26" s="9">
        <v>14</v>
      </c>
      <c r="C26" s="10" t="s">
        <v>83</v>
      </c>
      <c r="D26" s="11">
        <v>115</v>
      </c>
      <c r="E26" s="12">
        <f t="shared" si="0"/>
        <v>1.7408416590977898E-2</v>
      </c>
    </row>
    <row r="27" spans="1:5" ht="20.100000000000001" customHeight="1" x14ac:dyDescent="0.3">
      <c r="A27" s="8"/>
      <c r="B27" s="9">
        <v>15</v>
      </c>
      <c r="C27" s="10" t="s">
        <v>76</v>
      </c>
      <c r="D27" s="11">
        <v>92</v>
      </c>
      <c r="E27" s="12">
        <f t="shared" si="0"/>
        <v>1.3926733272782319E-2</v>
      </c>
    </row>
    <row r="28" spans="1:5" ht="20.100000000000001" customHeight="1" x14ac:dyDescent="0.3">
      <c r="A28" s="8"/>
      <c r="B28" s="9">
        <v>16</v>
      </c>
      <c r="C28" s="10" t="s">
        <v>90</v>
      </c>
      <c r="D28" s="11">
        <v>61</v>
      </c>
      <c r="E28" s="12">
        <f t="shared" si="0"/>
        <v>9.2340296699969723E-3</v>
      </c>
    </row>
    <row r="29" spans="1:5" ht="20.100000000000001" customHeight="1" x14ac:dyDescent="0.3">
      <c r="A29" s="8"/>
      <c r="B29" s="9">
        <v>17</v>
      </c>
      <c r="C29" s="10" t="s">
        <v>77</v>
      </c>
      <c r="D29" s="11">
        <v>37</v>
      </c>
      <c r="E29" s="12">
        <f t="shared" si="0"/>
        <v>5.6009688162276718E-3</v>
      </c>
    </row>
    <row r="30" spans="1:5" ht="20.100000000000001" customHeight="1" x14ac:dyDescent="0.3">
      <c r="A30" s="8"/>
      <c r="B30" s="9">
        <v>18</v>
      </c>
      <c r="C30" s="10" t="s">
        <v>113</v>
      </c>
      <c r="D30" s="11">
        <v>36</v>
      </c>
      <c r="E30" s="12">
        <f t="shared" si="0"/>
        <v>5.4495912806539508E-3</v>
      </c>
    </row>
    <row r="31" spans="1:5" ht="20.100000000000001" customHeight="1" x14ac:dyDescent="0.3">
      <c r="A31" s="8"/>
      <c r="B31" s="9">
        <v>19</v>
      </c>
      <c r="C31" s="10" t="s">
        <v>82</v>
      </c>
      <c r="D31" s="11">
        <v>33</v>
      </c>
      <c r="E31" s="12">
        <f t="shared" si="0"/>
        <v>4.9954586739327884E-3</v>
      </c>
    </row>
    <row r="32" spans="1:5" ht="20.100000000000001" customHeight="1" x14ac:dyDescent="0.3">
      <c r="A32" s="8"/>
      <c r="B32" s="9">
        <v>20</v>
      </c>
      <c r="C32" s="10" t="s">
        <v>109</v>
      </c>
      <c r="D32" s="11">
        <v>30</v>
      </c>
      <c r="E32" s="12">
        <f t="shared" si="0"/>
        <v>4.5413260672116261E-3</v>
      </c>
    </row>
    <row r="33" spans="1:5" ht="20.100000000000001" customHeight="1" x14ac:dyDescent="0.3">
      <c r="A33" s="8"/>
      <c r="B33" s="9">
        <v>21</v>
      </c>
      <c r="C33" s="10" t="s">
        <v>111</v>
      </c>
      <c r="D33" s="11">
        <v>27</v>
      </c>
      <c r="E33" s="12">
        <f t="shared" si="0"/>
        <v>4.0871934604904629E-3</v>
      </c>
    </row>
    <row r="34" spans="1:5" ht="20.100000000000001" customHeight="1" x14ac:dyDescent="0.3">
      <c r="A34" s="8"/>
      <c r="B34" s="9">
        <v>22</v>
      </c>
      <c r="C34" s="10" t="s">
        <v>88</v>
      </c>
      <c r="D34" s="11">
        <v>21</v>
      </c>
      <c r="E34" s="12">
        <f t="shared" si="0"/>
        <v>3.1789282470481382E-3</v>
      </c>
    </row>
    <row r="35" spans="1:5" ht="20.100000000000001" customHeight="1" x14ac:dyDescent="0.3">
      <c r="A35" s="8"/>
      <c r="B35" s="9">
        <v>23</v>
      </c>
      <c r="C35" s="10" t="s">
        <v>92</v>
      </c>
      <c r="D35" s="11">
        <v>19</v>
      </c>
      <c r="E35" s="12">
        <f t="shared" si="0"/>
        <v>2.8761731759006964E-3</v>
      </c>
    </row>
    <row r="36" spans="1:5" ht="20.100000000000001" customHeight="1" x14ac:dyDescent="0.3">
      <c r="A36" s="8"/>
      <c r="B36" s="9">
        <v>24</v>
      </c>
      <c r="C36" s="10" t="s">
        <v>67</v>
      </c>
      <c r="D36" s="11">
        <v>12</v>
      </c>
      <c r="E36" s="12">
        <f t="shared" si="0"/>
        <v>1.8165304268846503E-3</v>
      </c>
    </row>
    <row r="37" spans="1:5" ht="20.100000000000001" customHeight="1" x14ac:dyDescent="0.3">
      <c r="A37" s="8"/>
      <c r="B37" s="9">
        <v>25</v>
      </c>
      <c r="C37" s="10" t="s">
        <v>70</v>
      </c>
      <c r="D37" s="11">
        <v>10</v>
      </c>
      <c r="E37" s="12">
        <f t="shared" si="0"/>
        <v>1.5137753557372085E-3</v>
      </c>
    </row>
    <row r="38" spans="1:5" ht="20.100000000000001" customHeight="1" x14ac:dyDescent="0.3">
      <c r="A38" s="8"/>
      <c r="B38" s="9">
        <v>26</v>
      </c>
      <c r="C38" s="10" t="s">
        <v>91</v>
      </c>
      <c r="D38" s="11">
        <v>9</v>
      </c>
      <c r="E38" s="12">
        <f t="shared" si="0"/>
        <v>1.3623978201634877E-3</v>
      </c>
    </row>
    <row r="39" spans="1:5" ht="20.100000000000001" customHeight="1" x14ac:dyDescent="0.3">
      <c r="A39" s="8"/>
      <c r="B39" s="9">
        <v>27</v>
      </c>
      <c r="C39" s="10" t="s">
        <v>94</v>
      </c>
      <c r="D39" s="11">
        <v>9</v>
      </c>
      <c r="E39" s="12">
        <f t="shared" si="0"/>
        <v>1.3623978201634877E-3</v>
      </c>
    </row>
    <row r="40" spans="1:5" ht="20.100000000000001" customHeight="1" x14ac:dyDescent="0.3">
      <c r="A40" s="8"/>
      <c r="B40" s="9">
        <v>28</v>
      </c>
      <c r="C40" s="10" t="s">
        <v>110</v>
      </c>
      <c r="D40" s="11">
        <v>8</v>
      </c>
      <c r="E40" s="12">
        <f t="shared" si="0"/>
        <v>1.2110202845897668E-3</v>
      </c>
    </row>
    <row r="41" spans="1:5" ht="20.100000000000001" customHeight="1" x14ac:dyDescent="0.3">
      <c r="A41" s="8"/>
      <c r="B41" s="9">
        <v>29</v>
      </c>
      <c r="C41" s="10" t="s">
        <v>74</v>
      </c>
      <c r="D41" s="11">
        <v>7</v>
      </c>
      <c r="E41" s="12">
        <f t="shared" si="0"/>
        <v>1.059642749016046E-3</v>
      </c>
    </row>
    <row r="42" spans="1:5" ht="20.100000000000001" customHeight="1" x14ac:dyDescent="0.3">
      <c r="A42" s="8"/>
      <c r="B42" s="9">
        <v>30</v>
      </c>
      <c r="C42" s="10" t="s">
        <v>107</v>
      </c>
      <c r="D42" s="11">
        <v>7</v>
      </c>
      <c r="E42" s="12">
        <f t="shared" si="0"/>
        <v>1.059642749016046E-3</v>
      </c>
    </row>
    <row r="43" spans="1:5" ht="20.100000000000001" customHeight="1" x14ac:dyDescent="0.3">
      <c r="A43" s="8"/>
      <c r="B43" s="9">
        <v>31</v>
      </c>
      <c r="C43" s="10" t="s">
        <v>79</v>
      </c>
      <c r="D43" s="11">
        <v>6</v>
      </c>
      <c r="E43" s="12">
        <f t="shared" si="0"/>
        <v>9.0826521344232513E-4</v>
      </c>
    </row>
    <row r="44" spans="1:5" ht="20.100000000000001" customHeight="1" x14ac:dyDescent="0.3">
      <c r="A44" s="8"/>
      <c r="B44" s="9">
        <v>32</v>
      </c>
      <c r="C44" s="10" t="s">
        <v>86</v>
      </c>
      <c r="D44" s="11">
        <v>6</v>
      </c>
      <c r="E44" s="12">
        <f t="shared" si="0"/>
        <v>9.0826521344232513E-4</v>
      </c>
    </row>
    <row r="45" spans="1:5" ht="20.100000000000001" customHeight="1" x14ac:dyDescent="0.3">
      <c r="A45" s="8"/>
      <c r="B45" s="9">
        <v>33</v>
      </c>
      <c r="C45" s="10" t="s">
        <v>104</v>
      </c>
      <c r="D45" s="11">
        <v>6</v>
      </c>
      <c r="E45" s="12">
        <f t="shared" ref="E45:E62" si="1">D45/$D$63</f>
        <v>9.0826521344232513E-4</v>
      </c>
    </row>
    <row r="46" spans="1:5" ht="20.100000000000001" customHeight="1" x14ac:dyDescent="0.3">
      <c r="A46" s="8"/>
      <c r="B46" s="9">
        <v>34</v>
      </c>
      <c r="C46" s="10" t="s">
        <v>96</v>
      </c>
      <c r="D46" s="11">
        <v>4</v>
      </c>
      <c r="E46" s="12">
        <f t="shared" si="1"/>
        <v>6.0551014229488342E-4</v>
      </c>
    </row>
    <row r="47" spans="1:5" ht="20.100000000000001" customHeight="1" x14ac:dyDescent="0.3">
      <c r="A47" s="8"/>
      <c r="B47" s="9">
        <v>35</v>
      </c>
      <c r="C47" s="10" t="s">
        <v>105</v>
      </c>
      <c r="D47" s="11">
        <v>4</v>
      </c>
      <c r="E47" s="12">
        <f t="shared" si="1"/>
        <v>6.0551014229488342E-4</v>
      </c>
    </row>
    <row r="48" spans="1:5" ht="20.100000000000001" customHeight="1" x14ac:dyDescent="0.3">
      <c r="A48" s="8"/>
      <c r="B48" s="9">
        <v>36</v>
      </c>
      <c r="C48" s="10" t="s">
        <v>101</v>
      </c>
      <c r="D48" s="11">
        <v>2</v>
      </c>
      <c r="E48" s="12">
        <f t="shared" si="1"/>
        <v>3.0275507114744171E-4</v>
      </c>
    </row>
    <row r="49" spans="1:5" ht="20.100000000000001" customHeight="1" x14ac:dyDescent="0.3">
      <c r="A49" s="8"/>
      <c r="B49" s="9">
        <v>37</v>
      </c>
      <c r="C49" s="10" t="s">
        <v>78</v>
      </c>
      <c r="D49" s="11">
        <v>1</v>
      </c>
      <c r="E49" s="12">
        <f t="shared" si="1"/>
        <v>1.5137753557372085E-4</v>
      </c>
    </row>
    <row r="50" spans="1:5" ht="20.100000000000001" customHeight="1" x14ac:dyDescent="0.3">
      <c r="A50" s="8"/>
      <c r="B50" s="9">
        <v>38</v>
      </c>
      <c r="C50" s="10" t="s">
        <v>93</v>
      </c>
      <c r="D50" s="11">
        <v>1</v>
      </c>
      <c r="E50" s="12">
        <f t="shared" si="1"/>
        <v>1.5137753557372085E-4</v>
      </c>
    </row>
    <row r="51" spans="1:5" ht="20.100000000000001" customHeight="1" x14ac:dyDescent="0.3">
      <c r="A51" s="8"/>
      <c r="B51" s="9">
        <v>39</v>
      </c>
      <c r="C51" s="10" t="s">
        <v>108</v>
      </c>
      <c r="D51" s="11">
        <v>1</v>
      </c>
      <c r="E51" s="12">
        <f t="shared" si="1"/>
        <v>1.5137753557372085E-4</v>
      </c>
    </row>
    <row r="52" spans="1:5" ht="20.100000000000001" customHeight="1" x14ac:dyDescent="0.3">
      <c r="A52" s="8"/>
      <c r="B52" s="9">
        <v>40</v>
      </c>
      <c r="C52" s="10" t="s">
        <v>112</v>
      </c>
      <c r="D52" s="11">
        <v>1</v>
      </c>
      <c r="E52" s="12">
        <f t="shared" si="1"/>
        <v>1.5137753557372085E-4</v>
      </c>
    </row>
    <row r="53" spans="1:5" ht="20.100000000000001" customHeight="1" x14ac:dyDescent="0.3">
      <c r="A53" s="8"/>
      <c r="B53" s="9">
        <v>41</v>
      </c>
      <c r="C53" s="10" t="s">
        <v>72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75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80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85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95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97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98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102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106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199</v>
      </c>
      <c r="E62" s="12">
        <f t="shared" si="1"/>
        <v>3.0124129579170451E-2</v>
      </c>
    </row>
    <row r="63" spans="1:5" ht="20.100000000000001" customHeight="1" thickBot="1" x14ac:dyDescent="0.4">
      <c r="A63" s="8"/>
      <c r="B63" s="60" t="s">
        <v>2</v>
      </c>
      <c r="C63" s="22"/>
      <c r="D63" s="14">
        <f>SUM(D13:D62)</f>
        <v>6606</v>
      </c>
      <c r="E63" s="12">
        <f>SUM(E13:E62)</f>
        <v>0.99999999999999978</v>
      </c>
    </row>
    <row r="64" spans="1:5" x14ac:dyDescent="0.25">
      <c r="B64" s="48" t="s">
        <v>55</v>
      </c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76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{ED65CFFC-7924-49BC-A1EB-ACFD679F8485}</x14:id>
        </ext>
      </extLst>
    </cfRule>
  </conditionalFormatting>
  <conditionalFormatting sqref="E13:E63">
    <cfRule type="dataBar" priority="2770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{F43C203D-8DC7-4CF5-AA1F-B22EE6B0D4BE}</x14:id>
        </ext>
      </extLst>
    </cfRule>
    <cfRule type="dataBar" priority="277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{A1FCA0F8-DB31-4861-A3E1-9C9C041F3AC9}</x14:id>
        </ext>
      </extLst>
    </cfRule>
  </conditionalFormatting>
  <conditionalFormatting sqref="E13:E63">
    <cfRule type="dataBar" priority="27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{789C80A0-D399-4E96-A08F-D5333DAEF21B}</x14:id>
        </ext>
      </extLst>
    </cfRule>
    <cfRule type="dataBar" priority="27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{8107962A-67DF-4D91-8246-3E2D474BD5C8}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65CFFC-7924-49BC-A1EB-ACFD679F84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43C203D-8DC7-4CF5-AA1F-B22EE6B0D4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1FCA0F8-DB31-4861-A3E1-9C9C041F3AC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789C80A0-D399-4E96-A08F-D5333DAEF2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107962A-67DF-4D91-8246-3E2D474BD5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2"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139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57</v>
      </c>
      <c r="E13" s="12">
        <f t="shared" ref="E13:E44" si="0">D13/$D$63</f>
        <v>0.26146788990825687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35</v>
      </c>
      <c r="E14" s="12">
        <f t="shared" si="0"/>
        <v>0.16055045871559634</v>
      </c>
    </row>
    <row r="15" spans="1:11" ht="20.100000000000001" customHeight="1" x14ac:dyDescent="0.3">
      <c r="A15" s="8"/>
      <c r="B15" s="9">
        <v>3</v>
      </c>
      <c r="C15" s="10" t="s">
        <v>114</v>
      </c>
      <c r="D15" s="11">
        <v>28</v>
      </c>
      <c r="E15" s="12">
        <f t="shared" si="0"/>
        <v>0.12844036697247707</v>
      </c>
    </row>
    <row r="16" spans="1:11" ht="20.100000000000001" customHeight="1" x14ac:dyDescent="0.3">
      <c r="A16" s="8"/>
      <c r="B16" s="9">
        <v>4</v>
      </c>
      <c r="C16" s="10" t="s">
        <v>71</v>
      </c>
      <c r="D16" s="11">
        <v>21</v>
      </c>
      <c r="E16" s="12">
        <f t="shared" si="0"/>
        <v>9.6330275229357804E-2</v>
      </c>
    </row>
    <row r="17" spans="1:5" ht="20.100000000000001" customHeight="1" x14ac:dyDescent="0.3">
      <c r="A17" s="8"/>
      <c r="B17" s="9">
        <v>5</v>
      </c>
      <c r="C17" s="10" t="s">
        <v>69</v>
      </c>
      <c r="D17" s="11">
        <v>15</v>
      </c>
      <c r="E17" s="12">
        <f t="shared" si="0"/>
        <v>6.8807339449541288E-2</v>
      </c>
    </row>
    <row r="18" spans="1:5" ht="20.100000000000001" customHeight="1" x14ac:dyDescent="0.3">
      <c r="A18" s="8"/>
      <c r="B18" s="9">
        <v>6</v>
      </c>
      <c r="C18" s="10" t="s">
        <v>73</v>
      </c>
      <c r="D18" s="11">
        <v>15</v>
      </c>
      <c r="E18" s="12">
        <f t="shared" si="0"/>
        <v>6.8807339449541288E-2</v>
      </c>
    </row>
    <row r="19" spans="1:5" ht="20.100000000000001" customHeight="1" x14ac:dyDescent="0.3">
      <c r="A19" s="8"/>
      <c r="B19" s="9">
        <v>7</v>
      </c>
      <c r="C19" s="10" t="s">
        <v>99</v>
      </c>
      <c r="D19" s="11">
        <v>8</v>
      </c>
      <c r="E19" s="12">
        <f t="shared" si="0"/>
        <v>3.669724770642202E-2</v>
      </c>
    </row>
    <row r="20" spans="1:5" ht="20.100000000000001" customHeight="1" x14ac:dyDescent="0.3">
      <c r="A20" s="8"/>
      <c r="B20" s="9">
        <v>8</v>
      </c>
      <c r="C20" s="10" t="s">
        <v>90</v>
      </c>
      <c r="D20" s="11">
        <v>7</v>
      </c>
      <c r="E20" s="12">
        <f t="shared" si="0"/>
        <v>3.2110091743119268E-2</v>
      </c>
    </row>
    <row r="21" spans="1:5" ht="20.100000000000001" customHeight="1" x14ac:dyDescent="0.3">
      <c r="A21" s="8"/>
      <c r="B21" s="9">
        <v>9</v>
      </c>
      <c r="C21" s="10" t="s">
        <v>84</v>
      </c>
      <c r="D21" s="11">
        <v>6</v>
      </c>
      <c r="E21" s="12">
        <f t="shared" si="0"/>
        <v>2.7522935779816515E-2</v>
      </c>
    </row>
    <row r="22" spans="1:5" ht="20.100000000000001" customHeight="1" x14ac:dyDescent="0.3">
      <c r="A22" s="8"/>
      <c r="B22" s="9">
        <v>10</v>
      </c>
      <c r="C22" s="10" t="s">
        <v>66</v>
      </c>
      <c r="D22" s="11">
        <v>5</v>
      </c>
      <c r="E22" s="12">
        <f t="shared" si="0"/>
        <v>2.2935779816513763E-2</v>
      </c>
    </row>
    <row r="23" spans="1:5" ht="20.100000000000001" customHeight="1" x14ac:dyDescent="0.3">
      <c r="A23" s="8"/>
      <c r="B23" s="9">
        <v>11</v>
      </c>
      <c r="C23" s="10" t="s">
        <v>87</v>
      </c>
      <c r="D23" s="11">
        <v>4</v>
      </c>
      <c r="E23" s="12">
        <f t="shared" si="0"/>
        <v>1.834862385321101E-2</v>
      </c>
    </row>
    <row r="24" spans="1:5" ht="20.100000000000001" customHeight="1" x14ac:dyDescent="0.3">
      <c r="A24" s="8"/>
      <c r="B24" s="9">
        <v>12</v>
      </c>
      <c r="C24" s="10" t="s">
        <v>68</v>
      </c>
      <c r="D24" s="11">
        <v>3</v>
      </c>
      <c r="E24" s="12">
        <f t="shared" si="0"/>
        <v>1.3761467889908258E-2</v>
      </c>
    </row>
    <row r="25" spans="1:5" ht="20.100000000000001" customHeight="1" x14ac:dyDescent="0.3">
      <c r="A25" s="8"/>
      <c r="B25" s="9">
        <v>13</v>
      </c>
      <c r="C25" s="10" t="s">
        <v>89</v>
      </c>
      <c r="D25" s="11">
        <v>3</v>
      </c>
      <c r="E25" s="12">
        <f t="shared" si="0"/>
        <v>1.3761467889908258E-2</v>
      </c>
    </row>
    <row r="26" spans="1:5" ht="20.100000000000001" customHeight="1" x14ac:dyDescent="0.3">
      <c r="A26" s="8"/>
      <c r="B26" s="9">
        <v>14</v>
      </c>
      <c r="C26" s="10" t="s">
        <v>100</v>
      </c>
      <c r="D26" s="11">
        <v>3</v>
      </c>
      <c r="E26" s="12">
        <f t="shared" si="0"/>
        <v>1.3761467889908258E-2</v>
      </c>
    </row>
    <row r="27" spans="1:5" ht="20.100000000000001" customHeight="1" x14ac:dyDescent="0.3">
      <c r="A27" s="8"/>
      <c r="B27" s="9">
        <v>15</v>
      </c>
      <c r="C27" s="10" t="s">
        <v>110</v>
      </c>
      <c r="D27" s="11">
        <v>3</v>
      </c>
      <c r="E27" s="12">
        <f t="shared" si="0"/>
        <v>1.3761467889908258E-2</v>
      </c>
    </row>
    <row r="28" spans="1:5" ht="20.100000000000001" customHeight="1" x14ac:dyDescent="0.3">
      <c r="A28" s="8"/>
      <c r="B28" s="9">
        <v>16</v>
      </c>
      <c r="C28" s="10" t="s">
        <v>79</v>
      </c>
      <c r="D28" s="11">
        <v>1</v>
      </c>
      <c r="E28" s="12">
        <f t="shared" si="0"/>
        <v>4.5871559633027525E-3</v>
      </c>
    </row>
    <row r="29" spans="1:5" ht="20.100000000000001" customHeight="1" x14ac:dyDescent="0.3">
      <c r="A29" s="8"/>
      <c r="B29" s="9">
        <v>17</v>
      </c>
      <c r="C29" s="10" t="s">
        <v>81</v>
      </c>
      <c r="D29" s="11">
        <v>1</v>
      </c>
      <c r="E29" s="12">
        <f t="shared" si="0"/>
        <v>4.5871559633027525E-3</v>
      </c>
    </row>
    <row r="30" spans="1:5" ht="20.100000000000001" customHeight="1" x14ac:dyDescent="0.3">
      <c r="A30" s="8"/>
      <c r="B30" s="9">
        <v>18</v>
      </c>
      <c r="C30" s="10" t="s">
        <v>94</v>
      </c>
      <c r="D30" s="11">
        <v>1</v>
      </c>
      <c r="E30" s="12">
        <f t="shared" si="0"/>
        <v>4.5871559633027525E-3</v>
      </c>
    </row>
    <row r="31" spans="1:5" ht="20.100000000000001" customHeight="1" x14ac:dyDescent="0.3">
      <c r="A31" s="8"/>
      <c r="B31" s="9">
        <v>19</v>
      </c>
      <c r="C31" s="10" t="s">
        <v>109</v>
      </c>
      <c r="D31" s="11">
        <v>1</v>
      </c>
      <c r="E31" s="12">
        <f t="shared" si="0"/>
        <v>4.5871559633027525E-3</v>
      </c>
    </row>
    <row r="32" spans="1:5" ht="20.100000000000001" customHeight="1" x14ac:dyDescent="0.3">
      <c r="A32" s="8"/>
      <c r="B32" s="9">
        <v>20</v>
      </c>
      <c r="C32" s="10" t="s">
        <v>113</v>
      </c>
      <c r="D32" s="11">
        <v>1</v>
      </c>
      <c r="E32" s="12">
        <f t="shared" si="0"/>
        <v>4.5871559633027525E-3</v>
      </c>
    </row>
    <row r="33" spans="1:5" ht="20.100000000000001" customHeight="1" x14ac:dyDescent="0.3">
      <c r="A33" s="8"/>
      <c r="B33" s="9">
        <v>21</v>
      </c>
      <c r="C33" s="10" t="s">
        <v>67</v>
      </c>
      <c r="D33" s="11">
        <v>0</v>
      </c>
      <c r="E33" s="12">
        <f t="shared" si="0"/>
        <v>0</v>
      </c>
    </row>
    <row r="34" spans="1:5" ht="20.100000000000001" customHeight="1" x14ac:dyDescent="0.3">
      <c r="A34" s="8"/>
      <c r="B34" s="9">
        <v>22</v>
      </c>
      <c r="C34" s="10" t="s">
        <v>70</v>
      </c>
      <c r="D34" s="11">
        <v>0</v>
      </c>
      <c r="E34" s="12">
        <f t="shared" si="0"/>
        <v>0</v>
      </c>
    </row>
    <row r="35" spans="1:5" ht="20.100000000000001" customHeight="1" x14ac:dyDescent="0.3">
      <c r="A35" s="8"/>
      <c r="B35" s="9">
        <v>23</v>
      </c>
      <c r="C35" s="10" t="s">
        <v>72</v>
      </c>
      <c r="D35" s="11">
        <v>0</v>
      </c>
      <c r="E35" s="12">
        <f t="shared" si="0"/>
        <v>0</v>
      </c>
    </row>
    <row r="36" spans="1:5" ht="20.100000000000001" customHeight="1" x14ac:dyDescent="0.3">
      <c r="A36" s="8"/>
      <c r="B36" s="9">
        <v>24</v>
      </c>
      <c r="C36" s="10" t="s">
        <v>74</v>
      </c>
      <c r="D36" s="11">
        <v>0</v>
      </c>
      <c r="E36" s="12">
        <f t="shared" si="0"/>
        <v>0</v>
      </c>
    </row>
    <row r="37" spans="1:5" ht="20.100000000000001" customHeight="1" x14ac:dyDescent="0.3">
      <c r="A37" s="8"/>
      <c r="B37" s="9">
        <v>25</v>
      </c>
      <c r="C37" s="10" t="s">
        <v>75</v>
      </c>
      <c r="D37" s="11">
        <v>0</v>
      </c>
      <c r="E37" s="12">
        <f t="shared" si="0"/>
        <v>0</v>
      </c>
    </row>
    <row r="38" spans="1:5" ht="20.100000000000001" customHeight="1" x14ac:dyDescent="0.3">
      <c r="A38" s="8"/>
      <c r="B38" s="9">
        <v>26</v>
      </c>
      <c r="C38" s="10" t="s">
        <v>76</v>
      </c>
      <c r="D38" s="11">
        <v>0</v>
      </c>
      <c r="E38" s="12">
        <f t="shared" si="0"/>
        <v>0</v>
      </c>
    </row>
    <row r="39" spans="1:5" ht="20.100000000000001" customHeight="1" x14ac:dyDescent="0.3">
      <c r="A39" s="8"/>
      <c r="B39" s="9">
        <v>27</v>
      </c>
      <c r="C39" s="10" t="s">
        <v>77</v>
      </c>
      <c r="D39" s="11">
        <v>0</v>
      </c>
      <c r="E39" s="12">
        <f t="shared" si="0"/>
        <v>0</v>
      </c>
    </row>
    <row r="40" spans="1:5" ht="20.100000000000001" customHeight="1" x14ac:dyDescent="0.3">
      <c r="A40" s="8"/>
      <c r="B40" s="9">
        <v>28</v>
      </c>
      <c r="C40" s="10" t="s">
        <v>78</v>
      </c>
      <c r="D40" s="11">
        <v>0</v>
      </c>
      <c r="E40" s="12">
        <f t="shared" si="0"/>
        <v>0</v>
      </c>
    </row>
    <row r="41" spans="1:5" ht="20.100000000000001" customHeight="1" x14ac:dyDescent="0.3">
      <c r="A41" s="8"/>
      <c r="B41" s="9">
        <v>29</v>
      </c>
      <c r="C41" s="10" t="s">
        <v>80</v>
      </c>
      <c r="D41" s="11"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">
        <v>82</v>
      </c>
      <c r="D42" s="11"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">
        <v>83</v>
      </c>
      <c r="D43" s="11"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">
        <v>85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86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88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91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92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93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95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96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97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98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101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102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104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105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106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107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108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111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112</v>
      </c>
      <c r="D62" s="11">
        <v>0</v>
      </c>
      <c r="E62" s="12">
        <f t="shared" si="1"/>
        <v>0</v>
      </c>
    </row>
    <row r="63" spans="1:5" ht="20.100000000000001" customHeight="1" thickBot="1" x14ac:dyDescent="0.4">
      <c r="A63" s="8"/>
      <c r="B63" s="67" t="s">
        <v>2</v>
      </c>
      <c r="C63" s="22"/>
      <c r="D63" s="14">
        <f>SUM(D13:D62)</f>
        <v>218</v>
      </c>
      <c r="E63" s="13">
        <f>SUM(E13:E62)</f>
        <v>1</v>
      </c>
    </row>
    <row r="64" spans="1:5" x14ac:dyDescent="0.25">
      <c r="B64" s="48" t="s">
        <v>55</v>
      </c>
    </row>
  </sheetData>
  <autoFilter ref="B12:E47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77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{43BB3AD1-D3A0-4F05-B89B-862F795DAE18}</x14:id>
        </ext>
      </extLst>
    </cfRule>
  </conditionalFormatting>
  <conditionalFormatting sqref="E13:E63">
    <cfRule type="dataBar" priority="277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{3F7666B4-7074-4928-A56F-627EA9F4C98B}</x14:id>
        </ext>
      </extLst>
    </cfRule>
    <cfRule type="dataBar" priority="277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{CA7F1524-6574-4757-AC02-98F229CF959D}</x14:id>
        </ext>
      </extLst>
    </cfRule>
  </conditionalFormatting>
  <conditionalFormatting sqref="E13:E63">
    <cfRule type="dataBar" priority="27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{DFAAAA13-B096-4D64-9AB2-C2103856531C}</x14:id>
        </ext>
      </extLst>
    </cfRule>
    <cfRule type="dataBar" priority="27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{5F77B22A-B6DE-4D8B-BA9E-74FFEC377CBB}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BB3AD1-D3A0-4F05-B89B-862F795DAE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3F7666B4-7074-4928-A56F-627EA9F4C9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A7F1524-6574-4757-AC02-98F229CF95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DFAAAA13-B096-4D64-9AB2-C21038565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77B22A-B6DE-4D8B-BA9E-74FFEC377C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5" workbookViewId="0">
      <selection activeCell="D13" sqref="D1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140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1424</v>
      </c>
      <c r="E13" s="12">
        <f t="shared" ref="E13:E44" si="0">D13/$D$63</f>
        <v>0.30597335625268585</v>
      </c>
    </row>
    <row r="14" spans="1:11" ht="20.100000000000001" customHeight="1" x14ac:dyDescent="0.3">
      <c r="A14" s="8"/>
      <c r="B14" s="9">
        <v>2</v>
      </c>
      <c r="C14" s="10" t="s">
        <v>69</v>
      </c>
      <c r="D14" s="11">
        <v>1001</v>
      </c>
      <c r="E14" s="12">
        <f t="shared" si="0"/>
        <v>0.21508379888268156</v>
      </c>
    </row>
    <row r="15" spans="1:11" ht="20.100000000000001" customHeight="1" x14ac:dyDescent="0.3">
      <c r="A15" s="8"/>
      <c r="B15" s="9">
        <v>3</v>
      </c>
      <c r="C15" s="10" t="s">
        <v>103</v>
      </c>
      <c r="D15" s="11">
        <v>690</v>
      </c>
      <c r="E15" s="12">
        <f t="shared" si="0"/>
        <v>0.14825956166738288</v>
      </c>
    </row>
    <row r="16" spans="1:11" ht="20.100000000000001" customHeight="1" x14ac:dyDescent="0.3">
      <c r="A16" s="8"/>
      <c r="B16" s="9">
        <v>4</v>
      </c>
      <c r="C16" s="10" t="s">
        <v>71</v>
      </c>
      <c r="D16" s="11">
        <v>227</v>
      </c>
      <c r="E16" s="12">
        <f t="shared" si="0"/>
        <v>4.8775247099269448E-2</v>
      </c>
    </row>
    <row r="17" spans="1:5" ht="20.100000000000001" customHeight="1" x14ac:dyDescent="0.3">
      <c r="A17" s="8"/>
      <c r="B17" s="9">
        <v>5</v>
      </c>
      <c r="C17" s="10" t="s">
        <v>73</v>
      </c>
      <c r="D17" s="11">
        <v>203</v>
      </c>
      <c r="E17" s="12">
        <f t="shared" si="0"/>
        <v>4.3618392780403956E-2</v>
      </c>
    </row>
    <row r="18" spans="1:5" ht="20.100000000000001" customHeight="1" x14ac:dyDescent="0.3">
      <c r="A18" s="8"/>
      <c r="B18" s="9">
        <v>6</v>
      </c>
      <c r="C18" s="10" t="s">
        <v>114</v>
      </c>
      <c r="D18" s="11">
        <v>170</v>
      </c>
      <c r="E18" s="12">
        <f t="shared" si="0"/>
        <v>3.6527718091963902E-2</v>
      </c>
    </row>
    <row r="19" spans="1:5" ht="20.100000000000001" customHeight="1" x14ac:dyDescent="0.3">
      <c r="A19" s="8"/>
      <c r="B19" s="9">
        <v>7</v>
      </c>
      <c r="C19" s="10" t="s">
        <v>89</v>
      </c>
      <c r="D19" s="11">
        <v>152</v>
      </c>
      <c r="E19" s="12">
        <f t="shared" si="0"/>
        <v>3.266007735281478E-2</v>
      </c>
    </row>
    <row r="20" spans="1:5" ht="20.100000000000001" customHeight="1" x14ac:dyDescent="0.3">
      <c r="A20" s="8"/>
      <c r="B20" s="9">
        <v>8</v>
      </c>
      <c r="C20" s="10" t="s">
        <v>66</v>
      </c>
      <c r="D20" s="11">
        <v>109</v>
      </c>
      <c r="E20" s="12">
        <f t="shared" si="0"/>
        <v>2.3420713364847443E-2</v>
      </c>
    </row>
    <row r="21" spans="1:5" ht="20.100000000000001" customHeight="1" x14ac:dyDescent="0.3">
      <c r="A21" s="8"/>
      <c r="B21" s="9">
        <v>9</v>
      </c>
      <c r="C21" s="10" t="s">
        <v>87</v>
      </c>
      <c r="D21" s="11">
        <v>79</v>
      </c>
      <c r="E21" s="12">
        <f t="shared" si="0"/>
        <v>1.6974645466265578E-2</v>
      </c>
    </row>
    <row r="22" spans="1:5" ht="20.100000000000001" customHeight="1" x14ac:dyDescent="0.3">
      <c r="A22" s="8"/>
      <c r="B22" s="9">
        <v>10</v>
      </c>
      <c r="C22" s="10" t="s">
        <v>100</v>
      </c>
      <c r="D22" s="11">
        <v>71</v>
      </c>
      <c r="E22" s="12">
        <f t="shared" si="0"/>
        <v>1.5255694026643748E-2</v>
      </c>
    </row>
    <row r="23" spans="1:5" ht="20.100000000000001" customHeight="1" x14ac:dyDescent="0.3">
      <c r="A23" s="8"/>
      <c r="B23" s="9">
        <v>11</v>
      </c>
      <c r="C23" s="10" t="s">
        <v>68</v>
      </c>
      <c r="D23" s="11">
        <v>54</v>
      </c>
      <c r="E23" s="12">
        <f t="shared" si="0"/>
        <v>1.1602922217447357E-2</v>
      </c>
    </row>
    <row r="24" spans="1:5" ht="20.100000000000001" customHeight="1" x14ac:dyDescent="0.3">
      <c r="A24" s="8"/>
      <c r="B24" s="9">
        <v>12</v>
      </c>
      <c r="C24" s="10" t="s">
        <v>77</v>
      </c>
      <c r="D24" s="11">
        <v>38</v>
      </c>
      <c r="E24" s="12">
        <f t="shared" si="0"/>
        <v>8.165019338203695E-3</v>
      </c>
    </row>
    <row r="25" spans="1:5" ht="20.100000000000001" customHeight="1" x14ac:dyDescent="0.3">
      <c r="A25" s="8"/>
      <c r="B25" s="9">
        <v>13</v>
      </c>
      <c r="C25" s="10" t="s">
        <v>76</v>
      </c>
      <c r="D25" s="11">
        <v>32</v>
      </c>
      <c r="E25" s="12">
        <f t="shared" si="0"/>
        <v>6.8758057584873229E-3</v>
      </c>
    </row>
    <row r="26" spans="1:5" ht="20.100000000000001" customHeight="1" x14ac:dyDescent="0.3">
      <c r="A26" s="8"/>
      <c r="B26" s="9">
        <v>14</v>
      </c>
      <c r="C26" s="10" t="s">
        <v>85</v>
      </c>
      <c r="D26" s="11">
        <v>29</v>
      </c>
      <c r="E26" s="12">
        <f t="shared" si="0"/>
        <v>6.2311989686291364E-3</v>
      </c>
    </row>
    <row r="27" spans="1:5" ht="20.100000000000001" customHeight="1" x14ac:dyDescent="0.3">
      <c r="A27" s="8"/>
      <c r="B27" s="9">
        <v>15</v>
      </c>
      <c r="C27" s="10" t="s">
        <v>111</v>
      </c>
      <c r="D27" s="11">
        <v>27</v>
      </c>
      <c r="E27" s="12">
        <f t="shared" si="0"/>
        <v>5.8014611087236784E-3</v>
      </c>
    </row>
    <row r="28" spans="1:5" ht="20.100000000000001" customHeight="1" x14ac:dyDescent="0.3">
      <c r="A28" s="8"/>
      <c r="B28" s="9">
        <v>16</v>
      </c>
      <c r="C28" s="10" t="s">
        <v>90</v>
      </c>
      <c r="D28" s="11">
        <v>26</v>
      </c>
      <c r="E28" s="12">
        <f t="shared" si="0"/>
        <v>5.5865921787709499E-3</v>
      </c>
    </row>
    <row r="29" spans="1:5" ht="20.100000000000001" customHeight="1" x14ac:dyDescent="0.3">
      <c r="A29" s="8"/>
      <c r="B29" s="9">
        <v>17</v>
      </c>
      <c r="C29" s="10" t="s">
        <v>91</v>
      </c>
      <c r="D29" s="11">
        <v>19</v>
      </c>
      <c r="E29" s="12">
        <f t="shared" si="0"/>
        <v>4.0825096691018475E-3</v>
      </c>
    </row>
    <row r="30" spans="1:5" ht="20.100000000000001" customHeight="1" x14ac:dyDescent="0.3">
      <c r="A30" s="8"/>
      <c r="B30" s="9">
        <v>18</v>
      </c>
      <c r="C30" s="10" t="s">
        <v>67</v>
      </c>
      <c r="D30" s="11">
        <v>18</v>
      </c>
      <c r="E30" s="12">
        <f t="shared" si="0"/>
        <v>3.867640739149119E-3</v>
      </c>
    </row>
    <row r="31" spans="1:5" ht="20.100000000000001" customHeight="1" x14ac:dyDescent="0.3">
      <c r="A31" s="8"/>
      <c r="B31" s="9">
        <v>19</v>
      </c>
      <c r="C31" s="10" t="s">
        <v>109</v>
      </c>
      <c r="D31" s="11">
        <v>17</v>
      </c>
      <c r="E31" s="12">
        <f t="shared" si="0"/>
        <v>3.65277180919639E-3</v>
      </c>
    </row>
    <row r="32" spans="1:5" ht="20.100000000000001" customHeight="1" x14ac:dyDescent="0.3">
      <c r="A32" s="8"/>
      <c r="B32" s="9">
        <v>20</v>
      </c>
      <c r="C32" s="10" t="s">
        <v>81</v>
      </c>
      <c r="D32" s="11">
        <v>12</v>
      </c>
      <c r="E32" s="12">
        <f t="shared" si="0"/>
        <v>2.578427159432746E-3</v>
      </c>
    </row>
    <row r="33" spans="1:5" ht="20.100000000000001" customHeight="1" x14ac:dyDescent="0.3">
      <c r="A33" s="8"/>
      <c r="B33" s="9">
        <v>21</v>
      </c>
      <c r="C33" s="10" t="s">
        <v>84</v>
      </c>
      <c r="D33" s="11">
        <v>11</v>
      </c>
      <c r="E33" s="12">
        <f t="shared" si="0"/>
        <v>2.363558229480017E-3</v>
      </c>
    </row>
    <row r="34" spans="1:5" ht="20.100000000000001" customHeight="1" x14ac:dyDescent="0.3">
      <c r="A34" s="8"/>
      <c r="B34" s="9">
        <v>22</v>
      </c>
      <c r="C34" s="10" t="s">
        <v>113</v>
      </c>
      <c r="D34" s="11">
        <v>11</v>
      </c>
      <c r="E34" s="12">
        <f t="shared" si="0"/>
        <v>2.363558229480017E-3</v>
      </c>
    </row>
    <row r="35" spans="1:5" ht="20.100000000000001" customHeight="1" x14ac:dyDescent="0.3">
      <c r="A35" s="8"/>
      <c r="B35" s="9">
        <v>23</v>
      </c>
      <c r="C35" s="10" t="s">
        <v>88</v>
      </c>
      <c r="D35" s="11">
        <v>10</v>
      </c>
      <c r="E35" s="12">
        <f t="shared" si="0"/>
        <v>2.1486892995272885E-3</v>
      </c>
    </row>
    <row r="36" spans="1:5" ht="20.100000000000001" customHeight="1" x14ac:dyDescent="0.3">
      <c r="A36" s="8"/>
      <c r="B36" s="9">
        <v>24</v>
      </c>
      <c r="C36" s="10" t="s">
        <v>82</v>
      </c>
      <c r="D36" s="11">
        <v>9</v>
      </c>
      <c r="E36" s="12">
        <f t="shared" si="0"/>
        <v>1.9338203695745595E-3</v>
      </c>
    </row>
    <row r="37" spans="1:5" ht="20.100000000000001" customHeight="1" x14ac:dyDescent="0.3">
      <c r="A37" s="8"/>
      <c r="B37" s="9">
        <v>25</v>
      </c>
      <c r="C37" s="10" t="s">
        <v>83</v>
      </c>
      <c r="D37" s="11">
        <v>6</v>
      </c>
      <c r="E37" s="12">
        <f t="shared" si="0"/>
        <v>1.289213579716373E-3</v>
      </c>
    </row>
    <row r="38" spans="1:5" ht="20.100000000000001" customHeight="1" x14ac:dyDescent="0.3">
      <c r="A38" s="8"/>
      <c r="B38" s="9">
        <v>26</v>
      </c>
      <c r="C38" s="10" t="s">
        <v>92</v>
      </c>
      <c r="D38" s="11">
        <v>5</v>
      </c>
      <c r="E38" s="12">
        <f t="shared" si="0"/>
        <v>1.0743446497636442E-3</v>
      </c>
    </row>
    <row r="39" spans="1:5" ht="20.100000000000001" customHeight="1" x14ac:dyDescent="0.3">
      <c r="A39" s="8"/>
      <c r="B39" s="9">
        <v>27</v>
      </c>
      <c r="C39" s="10" t="s">
        <v>70</v>
      </c>
      <c r="D39" s="11">
        <v>4</v>
      </c>
      <c r="E39" s="12">
        <f t="shared" si="0"/>
        <v>8.5947571981091536E-4</v>
      </c>
    </row>
    <row r="40" spans="1:5" ht="20.100000000000001" customHeight="1" x14ac:dyDescent="0.3">
      <c r="A40" s="8"/>
      <c r="B40" s="9">
        <v>28</v>
      </c>
      <c r="C40" s="10" t="s">
        <v>104</v>
      </c>
      <c r="D40" s="11">
        <v>4</v>
      </c>
      <c r="E40" s="12">
        <f t="shared" si="0"/>
        <v>8.5947571981091536E-4</v>
      </c>
    </row>
    <row r="41" spans="1:5" ht="20.100000000000001" customHeight="1" x14ac:dyDescent="0.3">
      <c r="A41" s="8"/>
      <c r="B41" s="9">
        <v>29</v>
      </c>
      <c r="C41" s="10" t="s">
        <v>74</v>
      </c>
      <c r="D41" s="11">
        <v>3</v>
      </c>
      <c r="E41" s="12">
        <f t="shared" si="0"/>
        <v>6.4460678985818649E-4</v>
      </c>
    </row>
    <row r="42" spans="1:5" ht="20.100000000000001" customHeight="1" x14ac:dyDescent="0.3">
      <c r="A42" s="8"/>
      <c r="B42" s="9">
        <v>30</v>
      </c>
      <c r="C42" s="10" t="s">
        <v>79</v>
      </c>
      <c r="D42" s="11">
        <v>3</v>
      </c>
      <c r="E42" s="12">
        <f t="shared" si="0"/>
        <v>6.4460678985818649E-4</v>
      </c>
    </row>
    <row r="43" spans="1:5" ht="20.100000000000001" customHeight="1" x14ac:dyDescent="0.3">
      <c r="A43" s="8"/>
      <c r="B43" s="9">
        <v>31</v>
      </c>
      <c r="C43" s="10" t="s">
        <v>105</v>
      </c>
      <c r="D43" s="11">
        <v>3</v>
      </c>
      <c r="E43" s="12">
        <f t="shared" si="0"/>
        <v>6.4460678985818649E-4</v>
      </c>
    </row>
    <row r="44" spans="1:5" ht="20.100000000000001" customHeight="1" x14ac:dyDescent="0.3">
      <c r="A44" s="8"/>
      <c r="B44" s="9">
        <v>32</v>
      </c>
      <c r="C44" s="10" t="s">
        <v>86</v>
      </c>
      <c r="D44" s="11">
        <v>2</v>
      </c>
      <c r="E44" s="12">
        <f t="shared" si="0"/>
        <v>4.2973785990545768E-4</v>
      </c>
    </row>
    <row r="45" spans="1:5" ht="20.100000000000001" customHeight="1" x14ac:dyDescent="0.3">
      <c r="A45" s="8"/>
      <c r="B45" s="9">
        <v>33</v>
      </c>
      <c r="C45" s="10" t="s">
        <v>94</v>
      </c>
      <c r="D45" s="11">
        <v>2</v>
      </c>
      <c r="E45" s="12">
        <f t="shared" ref="E45:E62" si="1">D45/$D$63</f>
        <v>4.2973785990545768E-4</v>
      </c>
    </row>
    <row r="46" spans="1:5" ht="20.100000000000001" customHeight="1" x14ac:dyDescent="0.3">
      <c r="A46" s="8"/>
      <c r="B46" s="9">
        <v>34</v>
      </c>
      <c r="C46" s="10" t="s">
        <v>107</v>
      </c>
      <c r="D46" s="11">
        <v>1</v>
      </c>
      <c r="E46" s="12">
        <f t="shared" si="1"/>
        <v>2.1486892995272884E-4</v>
      </c>
    </row>
    <row r="47" spans="1:5" ht="20.100000000000001" customHeight="1" x14ac:dyDescent="0.3">
      <c r="A47" s="8"/>
      <c r="B47" s="9">
        <v>35</v>
      </c>
      <c r="C47" s="10" t="s">
        <v>110</v>
      </c>
      <c r="D47" s="11">
        <v>1</v>
      </c>
      <c r="E47" s="12">
        <f t="shared" si="1"/>
        <v>2.1486892995272884E-4</v>
      </c>
    </row>
    <row r="48" spans="1:5" ht="20.100000000000001" customHeight="1" x14ac:dyDescent="0.3">
      <c r="A48" s="8"/>
      <c r="B48" s="9">
        <v>36</v>
      </c>
      <c r="C48" s="10" t="s">
        <v>112</v>
      </c>
      <c r="D48" s="11">
        <v>1</v>
      </c>
      <c r="E48" s="12">
        <f t="shared" si="1"/>
        <v>2.1486892995272884E-4</v>
      </c>
    </row>
    <row r="49" spans="1:5" ht="20.100000000000001" customHeight="1" x14ac:dyDescent="0.3">
      <c r="A49" s="8"/>
      <c r="B49" s="9">
        <v>37</v>
      </c>
      <c r="C49" s="10" t="s">
        <v>72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75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78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80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93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95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96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97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98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101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102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106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108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180</v>
      </c>
      <c r="E62" s="12">
        <f t="shared" si="1"/>
        <v>3.867640739149119E-2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4654</v>
      </c>
      <c r="E63" s="12">
        <f>SUM(E13:E62)</f>
        <v>0.99999999999999989</v>
      </c>
    </row>
    <row r="64" spans="1:5" x14ac:dyDescent="0.25">
      <c r="B64" s="48" t="s">
        <v>55</v>
      </c>
    </row>
  </sheetData>
  <autoFilter ref="B12:E48">
    <sortState ref="B13:E62">
      <sortCondition descending="1" ref="D12:D49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78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{4B6DA2E8-7AC2-4DB3-990E-A423353C6E52}</x14:id>
        </ext>
      </extLst>
    </cfRule>
  </conditionalFormatting>
  <conditionalFormatting sqref="E13:E63">
    <cfRule type="dataBar" priority="2786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{04BB4312-155A-42ED-BDA4-A53B97177095}</x14:id>
        </ext>
      </extLst>
    </cfRule>
    <cfRule type="dataBar" priority="278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{5E886723-104F-44DA-8ED3-C9830D0C8D9A}</x14:id>
        </ext>
      </extLst>
    </cfRule>
  </conditionalFormatting>
  <conditionalFormatting sqref="E13:E63">
    <cfRule type="dataBar" priority="27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{B02A7CB5-871A-453D-B128-369528E93A6B}</x14:id>
        </ext>
      </extLst>
    </cfRule>
    <cfRule type="dataBar" priority="27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{5FE355E0-9FCB-4FE2-856B-4D81BB9D091C}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6DA2E8-7AC2-4DB3-990E-A423353C6E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4BB4312-155A-42ED-BDA4-A53B971770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886723-104F-44DA-8ED3-C9830D0C8D9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02A7CB5-871A-453D-B128-369528E93A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E355E0-9FCB-4FE2-856B-4D81BB9D09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2" workbookViewId="0">
      <selection activeCell="G68" sqref="G6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141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69</v>
      </c>
      <c r="D13" s="11">
        <v>626</v>
      </c>
      <c r="E13" s="12">
        <f t="shared" ref="E13:E44" si="0">D13/$D$63</f>
        <v>0.25323624595469257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369</v>
      </c>
      <c r="E14" s="12">
        <f t="shared" si="0"/>
        <v>0.14927184466019416</v>
      </c>
    </row>
    <row r="15" spans="1:11" ht="20.100000000000001" customHeight="1" x14ac:dyDescent="0.3">
      <c r="A15" s="8"/>
      <c r="B15" s="9">
        <v>3</v>
      </c>
      <c r="C15" s="10" t="s">
        <v>115</v>
      </c>
      <c r="D15" s="11">
        <v>161</v>
      </c>
      <c r="E15" s="12">
        <f t="shared" si="0"/>
        <v>6.5129449838187706E-2</v>
      </c>
    </row>
    <row r="16" spans="1:11" ht="20.100000000000001" customHeight="1" x14ac:dyDescent="0.3">
      <c r="A16" s="8"/>
      <c r="B16" s="9">
        <v>4</v>
      </c>
      <c r="C16" s="10" t="s">
        <v>66</v>
      </c>
      <c r="D16" s="11">
        <v>142</v>
      </c>
      <c r="E16" s="12">
        <f t="shared" si="0"/>
        <v>5.7443365695792878E-2</v>
      </c>
    </row>
    <row r="17" spans="1:5" ht="20.100000000000001" customHeight="1" x14ac:dyDescent="0.3">
      <c r="A17" s="8"/>
      <c r="B17" s="9">
        <v>5</v>
      </c>
      <c r="C17" s="10" t="s">
        <v>89</v>
      </c>
      <c r="D17" s="11">
        <v>134</v>
      </c>
      <c r="E17" s="12">
        <f t="shared" si="0"/>
        <v>5.4207119741100325E-2</v>
      </c>
    </row>
    <row r="18" spans="1:5" ht="20.100000000000001" customHeight="1" x14ac:dyDescent="0.3">
      <c r="A18" s="8"/>
      <c r="B18" s="9">
        <v>6</v>
      </c>
      <c r="C18" s="10" t="s">
        <v>87</v>
      </c>
      <c r="D18" s="11">
        <v>132</v>
      </c>
      <c r="E18" s="12">
        <f t="shared" si="0"/>
        <v>5.3398058252427182E-2</v>
      </c>
    </row>
    <row r="19" spans="1:5" ht="20.100000000000001" customHeight="1" x14ac:dyDescent="0.3">
      <c r="A19" s="8"/>
      <c r="B19" s="9">
        <v>7</v>
      </c>
      <c r="C19" s="10" t="s">
        <v>84</v>
      </c>
      <c r="D19" s="11">
        <v>103</v>
      </c>
      <c r="E19" s="12">
        <f t="shared" si="0"/>
        <v>4.1666666666666664E-2</v>
      </c>
    </row>
    <row r="20" spans="1:5" ht="20.100000000000001" customHeight="1" x14ac:dyDescent="0.3">
      <c r="A20" s="8"/>
      <c r="B20" s="9">
        <v>8</v>
      </c>
      <c r="C20" s="10" t="s">
        <v>71</v>
      </c>
      <c r="D20" s="11">
        <v>88</v>
      </c>
      <c r="E20" s="12">
        <f t="shared" si="0"/>
        <v>3.5598705501618123E-2</v>
      </c>
    </row>
    <row r="21" spans="1:5" ht="20.100000000000001" customHeight="1" x14ac:dyDescent="0.3">
      <c r="A21" s="8"/>
      <c r="B21" s="9">
        <v>9</v>
      </c>
      <c r="C21" s="10" t="s">
        <v>81</v>
      </c>
      <c r="D21" s="11">
        <v>75</v>
      </c>
      <c r="E21" s="12">
        <f t="shared" si="0"/>
        <v>3.0339805825242719E-2</v>
      </c>
    </row>
    <row r="22" spans="1:5" ht="20.100000000000001" customHeight="1" x14ac:dyDescent="0.3">
      <c r="A22" s="8"/>
      <c r="B22" s="9">
        <v>10</v>
      </c>
      <c r="C22" s="10" t="s">
        <v>100</v>
      </c>
      <c r="D22" s="11">
        <v>70</v>
      </c>
      <c r="E22" s="12">
        <f t="shared" si="0"/>
        <v>2.8317152103559871E-2</v>
      </c>
    </row>
    <row r="23" spans="1:5" ht="20.100000000000001" customHeight="1" x14ac:dyDescent="0.3">
      <c r="A23" s="8"/>
      <c r="B23" s="9">
        <v>11</v>
      </c>
      <c r="C23" s="10" t="s">
        <v>82</v>
      </c>
      <c r="D23" s="11">
        <v>66</v>
      </c>
      <c r="E23" s="12">
        <f t="shared" si="0"/>
        <v>2.6699029126213591E-2</v>
      </c>
    </row>
    <row r="24" spans="1:5" ht="20.100000000000001" customHeight="1" x14ac:dyDescent="0.3">
      <c r="A24" s="8"/>
      <c r="B24" s="9">
        <v>12</v>
      </c>
      <c r="C24" s="10" t="s">
        <v>77</v>
      </c>
      <c r="D24" s="11">
        <v>54</v>
      </c>
      <c r="E24" s="12">
        <f t="shared" si="0"/>
        <v>2.1844660194174758E-2</v>
      </c>
    </row>
    <row r="25" spans="1:5" ht="20.100000000000001" customHeight="1" x14ac:dyDescent="0.3">
      <c r="A25" s="8"/>
      <c r="B25" s="9">
        <v>13</v>
      </c>
      <c r="C25" s="10" t="s">
        <v>68</v>
      </c>
      <c r="D25" s="11">
        <v>52</v>
      </c>
      <c r="E25" s="12">
        <f t="shared" si="0"/>
        <v>2.1035598705501618E-2</v>
      </c>
    </row>
    <row r="26" spans="1:5" ht="20.100000000000001" customHeight="1" x14ac:dyDescent="0.3">
      <c r="A26" s="8"/>
      <c r="B26" s="9">
        <v>14</v>
      </c>
      <c r="C26" s="10" t="s">
        <v>83</v>
      </c>
      <c r="D26" s="11">
        <v>51</v>
      </c>
      <c r="E26" s="12">
        <f t="shared" si="0"/>
        <v>2.063106796116505E-2</v>
      </c>
    </row>
    <row r="27" spans="1:5" ht="20.100000000000001" customHeight="1" x14ac:dyDescent="0.3">
      <c r="A27" s="8"/>
      <c r="B27" s="9">
        <v>15</v>
      </c>
      <c r="C27" s="10" t="s">
        <v>73</v>
      </c>
      <c r="D27" s="11">
        <v>40</v>
      </c>
      <c r="E27" s="12">
        <f t="shared" si="0"/>
        <v>1.6181229773462782E-2</v>
      </c>
    </row>
    <row r="28" spans="1:5" ht="20.100000000000001" customHeight="1" x14ac:dyDescent="0.3">
      <c r="A28" s="8"/>
      <c r="B28" s="9">
        <v>16</v>
      </c>
      <c r="C28" s="10" t="s">
        <v>90</v>
      </c>
      <c r="D28" s="11">
        <v>37</v>
      </c>
      <c r="E28" s="12">
        <f t="shared" si="0"/>
        <v>1.4967637540453074E-2</v>
      </c>
    </row>
    <row r="29" spans="1:5" ht="20.100000000000001" customHeight="1" x14ac:dyDescent="0.3">
      <c r="A29" s="8"/>
      <c r="B29" s="9">
        <v>17</v>
      </c>
      <c r="C29" s="10" t="s">
        <v>111</v>
      </c>
      <c r="D29" s="11">
        <v>29</v>
      </c>
      <c r="E29" s="12">
        <f t="shared" si="0"/>
        <v>1.1731391585760517E-2</v>
      </c>
    </row>
    <row r="30" spans="1:5" ht="20.100000000000001" customHeight="1" x14ac:dyDescent="0.3">
      <c r="A30" s="8"/>
      <c r="B30" s="9">
        <v>18</v>
      </c>
      <c r="C30" s="10" t="s">
        <v>76</v>
      </c>
      <c r="D30" s="11">
        <v>28</v>
      </c>
      <c r="E30" s="12">
        <f t="shared" si="0"/>
        <v>1.1326860841423949E-2</v>
      </c>
    </row>
    <row r="31" spans="1:5" ht="20.100000000000001" customHeight="1" x14ac:dyDescent="0.3">
      <c r="A31" s="8"/>
      <c r="B31" s="9">
        <v>19</v>
      </c>
      <c r="C31" s="10" t="s">
        <v>114</v>
      </c>
      <c r="D31" s="11">
        <v>26</v>
      </c>
      <c r="E31" s="12">
        <f t="shared" si="0"/>
        <v>1.0517799352750809E-2</v>
      </c>
    </row>
    <row r="32" spans="1:5" ht="20.100000000000001" customHeight="1" x14ac:dyDescent="0.3">
      <c r="A32" s="8"/>
      <c r="B32" s="9">
        <v>20</v>
      </c>
      <c r="C32" s="10" t="s">
        <v>88</v>
      </c>
      <c r="D32" s="11">
        <v>13</v>
      </c>
      <c r="E32" s="12">
        <f t="shared" si="0"/>
        <v>5.2588996763754045E-3</v>
      </c>
    </row>
    <row r="33" spans="1:5" ht="20.100000000000001" customHeight="1" x14ac:dyDescent="0.3">
      <c r="A33" s="8"/>
      <c r="B33" s="9">
        <v>21</v>
      </c>
      <c r="C33" s="10" t="s">
        <v>92</v>
      </c>
      <c r="D33" s="11">
        <v>8</v>
      </c>
      <c r="E33" s="12">
        <f t="shared" si="0"/>
        <v>3.2362459546925568E-3</v>
      </c>
    </row>
    <row r="34" spans="1:5" ht="20.100000000000001" customHeight="1" x14ac:dyDescent="0.3">
      <c r="A34" s="8"/>
      <c r="B34" s="9">
        <v>22</v>
      </c>
      <c r="C34" s="10" t="s">
        <v>109</v>
      </c>
      <c r="D34" s="11">
        <v>6</v>
      </c>
      <c r="E34" s="12">
        <f t="shared" si="0"/>
        <v>2.4271844660194173E-3</v>
      </c>
    </row>
    <row r="35" spans="1:5" ht="20.100000000000001" customHeight="1" x14ac:dyDescent="0.3">
      <c r="A35" s="8"/>
      <c r="B35" s="9">
        <v>23</v>
      </c>
      <c r="C35" s="10" t="s">
        <v>70</v>
      </c>
      <c r="D35" s="11">
        <v>4</v>
      </c>
      <c r="E35" s="12">
        <f t="shared" si="0"/>
        <v>1.6181229773462784E-3</v>
      </c>
    </row>
    <row r="36" spans="1:5" ht="20.100000000000001" customHeight="1" x14ac:dyDescent="0.3">
      <c r="A36" s="8"/>
      <c r="B36" s="9">
        <v>24</v>
      </c>
      <c r="C36" s="10" t="s">
        <v>91</v>
      </c>
      <c r="D36" s="11">
        <v>4</v>
      </c>
      <c r="E36" s="12">
        <f t="shared" si="0"/>
        <v>1.6181229773462784E-3</v>
      </c>
    </row>
    <row r="37" spans="1:5" ht="20.100000000000001" customHeight="1" x14ac:dyDescent="0.3">
      <c r="A37" s="8"/>
      <c r="B37" s="9">
        <v>25</v>
      </c>
      <c r="C37" s="10" t="s">
        <v>113</v>
      </c>
      <c r="D37" s="11">
        <v>4</v>
      </c>
      <c r="E37" s="12">
        <f t="shared" si="0"/>
        <v>1.6181229773462784E-3</v>
      </c>
    </row>
    <row r="38" spans="1:5" ht="20.100000000000001" customHeight="1" x14ac:dyDescent="0.3">
      <c r="A38" s="8"/>
      <c r="B38" s="9">
        <v>26</v>
      </c>
      <c r="C38" s="10" t="s">
        <v>79</v>
      </c>
      <c r="D38" s="11">
        <v>3</v>
      </c>
      <c r="E38" s="12">
        <f t="shared" si="0"/>
        <v>1.2135922330097086E-3</v>
      </c>
    </row>
    <row r="39" spans="1:5" ht="20.100000000000001" customHeight="1" x14ac:dyDescent="0.3">
      <c r="A39" s="8"/>
      <c r="B39" s="9">
        <v>27</v>
      </c>
      <c r="C39" s="10" t="s">
        <v>96</v>
      </c>
      <c r="D39" s="11">
        <v>3</v>
      </c>
      <c r="E39" s="12">
        <f t="shared" si="0"/>
        <v>1.2135922330097086E-3</v>
      </c>
    </row>
    <row r="40" spans="1:5" ht="20.100000000000001" customHeight="1" x14ac:dyDescent="0.3">
      <c r="A40" s="8"/>
      <c r="B40" s="9">
        <v>28</v>
      </c>
      <c r="C40" s="10" t="s">
        <v>67</v>
      </c>
      <c r="D40" s="11">
        <v>2</v>
      </c>
      <c r="E40" s="12">
        <f t="shared" si="0"/>
        <v>8.090614886731392E-4</v>
      </c>
    </row>
    <row r="41" spans="1:5" ht="20.100000000000001" customHeight="1" x14ac:dyDescent="0.3">
      <c r="A41" s="8"/>
      <c r="B41" s="9">
        <v>29</v>
      </c>
      <c r="C41" s="10" t="s">
        <v>74</v>
      </c>
      <c r="D41" s="11">
        <v>1</v>
      </c>
      <c r="E41" s="12">
        <f t="shared" si="0"/>
        <v>4.045307443365696E-4</v>
      </c>
    </row>
    <row r="42" spans="1:5" ht="20.100000000000001" customHeight="1" x14ac:dyDescent="0.3">
      <c r="A42" s="8"/>
      <c r="B42" s="9">
        <v>30</v>
      </c>
      <c r="C42" s="10" t="s">
        <v>94</v>
      </c>
      <c r="D42" s="11">
        <v>1</v>
      </c>
      <c r="E42" s="12">
        <f t="shared" si="0"/>
        <v>4.045307443365696E-4</v>
      </c>
    </row>
    <row r="43" spans="1:5" ht="20.100000000000001" customHeight="1" x14ac:dyDescent="0.3">
      <c r="A43" s="8"/>
      <c r="B43" s="9">
        <v>31</v>
      </c>
      <c r="C43" s="10" t="s">
        <v>95</v>
      </c>
      <c r="D43" s="11">
        <v>1</v>
      </c>
      <c r="E43" s="12">
        <f t="shared" si="0"/>
        <v>4.045307443365696E-4</v>
      </c>
    </row>
    <row r="44" spans="1:5" ht="20.100000000000001" customHeight="1" x14ac:dyDescent="0.3">
      <c r="A44" s="8"/>
      <c r="B44" s="9">
        <v>32</v>
      </c>
      <c r="C44" s="10" t="s">
        <v>107</v>
      </c>
      <c r="D44" s="11">
        <v>1</v>
      </c>
      <c r="E44" s="12">
        <f t="shared" si="0"/>
        <v>4.045307443365696E-4</v>
      </c>
    </row>
    <row r="45" spans="1:5" ht="20.100000000000001" customHeight="1" x14ac:dyDescent="0.3">
      <c r="A45" s="8"/>
      <c r="B45" s="9">
        <v>33</v>
      </c>
      <c r="C45" s="10" t="s">
        <v>72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75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78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80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85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86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93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97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98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101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102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104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105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106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108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110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138</v>
      </c>
      <c r="E62" s="12">
        <f t="shared" si="1"/>
        <v>5.5825242718446605E-2</v>
      </c>
    </row>
    <row r="63" spans="1:5" ht="20.100000000000001" customHeight="1" thickBot="1" x14ac:dyDescent="0.4">
      <c r="A63" s="8"/>
      <c r="B63" s="67" t="s">
        <v>2</v>
      </c>
      <c r="C63" s="22"/>
      <c r="D63" s="14">
        <f>SUM(D13:D62)</f>
        <v>2472</v>
      </c>
      <c r="E63" s="12">
        <f>SUM(E13:E62)</f>
        <v>1.0000000000000002</v>
      </c>
    </row>
    <row r="64" spans="1:5" x14ac:dyDescent="0.25">
      <c r="B64" s="48" t="s">
        <v>55</v>
      </c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79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{D1A1E70B-A563-4995-BD8B-E9A305A84690}</x14:id>
        </ext>
      </extLst>
    </cfRule>
  </conditionalFormatting>
  <conditionalFormatting sqref="E13:E63">
    <cfRule type="dataBar" priority="2794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{B2EE6D9D-3966-4279-AD1A-12CD98D1C7CC}</x14:id>
        </ext>
      </extLst>
    </cfRule>
    <cfRule type="dataBar" priority="279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{FC2BAE48-7D6C-4F9E-B80D-CA5AFDFDC535}</x14:id>
        </ext>
      </extLst>
    </cfRule>
  </conditionalFormatting>
  <conditionalFormatting sqref="E13:E63">
    <cfRule type="dataBar" priority="27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{F3F6E5B8-0BE2-4E9E-94D2-5566F116852B}</x14:id>
        </ext>
      </extLst>
    </cfRule>
    <cfRule type="dataBar" priority="27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{490ED3EA-DF52-43FC-A2BE-90C24C9B2EFA}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A1E70B-A563-4995-BD8B-E9A305A846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2EE6D9D-3966-4279-AD1A-12CD98D1C7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C2BAE48-7D6C-4F9E-B80D-CA5AFDFDC5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3F6E5B8-0BE2-4E9E-94D2-5566F11685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90ED3EA-DF52-43FC-A2BE-90C24C9B2E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49" workbookViewId="0">
      <selection activeCell="H65" sqref="H6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35"/>
      <c r="D8" s="35"/>
      <c r="E8" s="35"/>
      <c r="F8" s="35"/>
      <c r="G8" s="35"/>
      <c r="H8" s="35"/>
      <c r="I8" s="35"/>
    </row>
    <row r="9" spans="1:11" ht="20.25" customHeight="1" x14ac:dyDescent="0.25">
      <c r="A9" s="120" t="s">
        <v>142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1015</v>
      </c>
      <c r="E13" s="12">
        <f t="shared" ref="E13:E44" si="0">D13/$D$63</f>
        <v>0.26731630234395576</v>
      </c>
    </row>
    <row r="14" spans="1:11" ht="20.100000000000001" customHeight="1" x14ac:dyDescent="0.3">
      <c r="A14" s="8"/>
      <c r="B14" s="9">
        <v>2</v>
      </c>
      <c r="C14" s="10" t="s">
        <v>114</v>
      </c>
      <c r="D14" s="11">
        <v>624</v>
      </c>
      <c r="E14" s="12">
        <f t="shared" si="0"/>
        <v>0.16434026863313142</v>
      </c>
    </row>
    <row r="15" spans="1:11" ht="20.100000000000001" customHeight="1" x14ac:dyDescent="0.3">
      <c r="A15" s="8"/>
      <c r="B15" s="9">
        <v>3</v>
      </c>
      <c r="C15" s="10" t="s">
        <v>83</v>
      </c>
      <c r="D15" s="11">
        <v>368</v>
      </c>
      <c r="E15" s="12">
        <f t="shared" si="0"/>
        <v>9.6918619963128783E-2</v>
      </c>
    </row>
    <row r="16" spans="1:11" ht="20.100000000000001" customHeight="1" x14ac:dyDescent="0.3">
      <c r="A16" s="8"/>
      <c r="B16" s="9">
        <v>4</v>
      </c>
      <c r="C16" s="10" t="s">
        <v>69</v>
      </c>
      <c r="D16" s="11">
        <v>347</v>
      </c>
      <c r="E16" s="12">
        <f t="shared" si="0"/>
        <v>9.1387937845667636E-2</v>
      </c>
    </row>
    <row r="17" spans="1:5" ht="20.100000000000001" customHeight="1" x14ac:dyDescent="0.3">
      <c r="A17" s="8"/>
      <c r="B17" s="9">
        <v>5</v>
      </c>
      <c r="C17" s="10" t="s">
        <v>103</v>
      </c>
      <c r="D17" s="11">
        <v>278</v>
      </c>
      <c r="E17" s="12">
        <f t="shared" si="0"/>
        <v>7.3215696602580982E-2</v>
      </c>
    </row>
    <row r="18" spans="1:5" ht="20.100000000000001" customHeight="1" x14ac:dyDescent="0.3">
      <c r="A18" s="8"/>
      <c r="B18" s="9">
        <v>6</v>
      </c>
      <c r="C18" s="10" t="s">
        <v>81</v>
      </c>
      <c r="D18" s="11">
        <v>256</v>
      </c>
      <c r="E18" s="12">
        <f t="shared" si="0"/>
        <v>6.7421648670002637E-2</v>
      </c>
    </row>
    <row r="19" spans="1:5" ht="20.100000000000001" customHeight="1" x14ac:dyDescent="0.3">
      <c r="A19" s="8"/>
      <c r="B19" s="9">
        <v>7</v>
      </c>
      <c r="C19" s="10" t="s">
        <v>89</v>
      </c>
      <c r="D19" s="11">
        <v>157</v>
      </c>
      <c r="E19" s="12">
        <f t="shared" si="0"/>
        <v>4.1348432973400052E-2</v>
      </c>
    </row>
    <row r="20" spans="1:5" ht="20.100000000000001" customHeight="1" x14ac:dyDescent="0.3">
      <c r="A20" s="8"/>
      <c r="B20" s="9">
        <v>8</v>
      </c>
      <c r="C20" s="10" t="s">
        <v>73</v>
      </c>
      <c r="D20" s="11">
        <v>145</v>
      </c>
      <c r="E20" s="12">
        <f t="shared" si="0"/>
        <v>3.8188043191993676E-2</v>
      </c>
    </row>
    <row r="21" spans="1:5" ht="20.100000000000001" customHeight="1" x14ac:dyDescent="0.3">
      <c r="A21" s="8"/>
      <c r="B21" s="9">
        <v>9</v>
      </c>
      <c r="C21" s="10" t="s">
        <v>84</v>
      </c>
      <c r="D21" s="11">
        <v>139</v>
      </c>
      <c r="E21" s="12">
        <f t="shared" si="0"/>
        <v>3.6607848301290491E-2</v>
      </c>
    </row>
    <row r="22" spans="1:5" ht="20.100000000000001" customHeight="1" x14ac:dyDescent="0.3">
      <c r="A22" s="8"/>
      <c r="B22" s="9">
        <v>10</v>
      </c>
      <c r="C22" s="10" t="s">
        <v>100</v>
      </c>
      <c r="D22" s="11">
        <v>53</v>
      </c>
      <c r="E22" s="12">
        <f t="shared" si="0"/>
        <v>1.3958388201211482E-2</v>
      </c>
    </row>
    <row r="23" spans="1:5" ht="20.100000000000001" customHeight="1" x14ac:dyDescent="0.3">
      <c r="A23" s="8"/>
      <c r="B23" s="9">
        <v>11</v>
      </c>
      <c r="C23" s="10" t="s">
        <v>66</v>
      </c>
      <c r="D23" s="11">
        <v>52</v>
      </c>
      <c r="E23" s="12">
        <f t="shared" si="0"/>
        <v>1.3695022386094284E-2</v>
      </c>
    </row>
    <row r="24" spans="1:5" ht="20.100000000000001" customHeight="1" x14ac:dyDescent="0.3">
      <c r="A24" s="8"/>
      <c r="B24" s="9">
        <v>12</v>
      </c>
      <c r="C24" s="10" t="s">
        <v>68</v>
      </c>
      <c r="D24" s="11">
        <v>48</v>
      </c>
      <c r="E24" s="12">
        <f t="shared" si="0"/>
        <v>1.2641559125625495E-2</v>
      </c>
    </row>
    <row r="25" spans="1:5" ht="20.100000000000001" customHeight="1" x14ac:dyDescent="0.3">
      <c r="A25" s="8"/>
      <c r="B25" s="9">
        <v>13</v>
      </c>
      <c r="C25" s="10" t="s">
        <v>82</v>
      </c>
      <c r="D25" s="11">
        <v>31</v>
      </c>
      <c r="E25" s="12">
        <f t="shared" si="0"/>
        <v>8.1643402686331322E-3</v>
      </c>
    </row>
    <row r="26" spans="1:5" ht="20.100000000000001" customHeight="1" x14ac:dyDescent="0.3">
      <c r="A26" s="8"/>
      <c r="B26" s="9">
        <v>14</v>
      </c>
      <c r="C26" s="10" t="s">
        <v>71</v>
      </c>
      <c r="D26" s="11">
        <v>25</v>
      </c>
      <c r="E26" s="12">
        <f t="shared" si="0"/>
        <v>6.5841453779299447E-3</v>
      </c>
    </row>
    <row r="27" spans="1:5" ht="20.100000000000001" customHeight="1" x14ac:dyDescent="0.3">
      <c r="A27" s="8"/>
      <c r="B27" s="9">
        <v>15</v>
      </c>
      <c r="C27" s="10" t="s">
        <v>90</v>
      </c>
      <c r="D27" s="11">
        <v>23</v>
      </c>
      <c r="E27" s="12">
        <f t="shared" si="0"/>
        <v>6.0574137476955489E-3</v>
      </c>
    </row>
    <row r="28" spans="1:5" ht="20.100000000000001" customHeight="1" x14ac:dyDescent="0.3">
      <c r="A28" s="8"/>
      <c r="B28" s="9">
        <v>16</v>
      </c>
      <c r="C28" s="10" t="s">
        <v>76</v>
      </c>
      <c r="D28" s="11">
        <v>20</v>
      </c>
      <c r="E28" s="12">
        <f t="shared" si="0"/>
        <v>5.2673163023439556E-3</v>
      </c>
    </row>
    <row r="29" spans="1:5" ht="20.100000000000001" customHeight="1" x14ac:dyDescent="0.3">
      <c r="A29" s="8"/>
      <c r="B29" s="9">
        <v>17</v>
      </c>
      <c r="C29" s="10" t="s">
        <v>87</v>
      </c>
      <c r="D29" s="11">
        <v>20</v>
      </c>
      <c r="E29" s="12">
        <f t="shared" si="0"/>
        <v>5.2673163023439556E-3</v>
      </c>
    </row>
    <row r="30" spans="1:5" ht="20.100000000000001" customHeight="1" x14ac:dyDescent="0.3">
      <c r="A30" s="8"/>
      <c r="B30" s="9">
        <v>18</v>
      </c>
      <c r="C30" s="10" t="s">
        <v>67</v>
      </c>
      <c r="D30" s="11">
        <v>17</v>
      </c>
      <c r="E30" s="12">
        <f t="shared" si="0"/>
        <v>4.4772188569923623E-3</v>
      </c>
    </row>
    <row r="31" spans="1:5" ht="20.100000000000001" customHeight="1" x14ac:dyDescent="0.3">
      <c r="A31" s="8"/>
      <c r="B31" s="9">
        <v>19</v>
      </c>
      <c r="C31" s="10" t="s">
        <v>113</v>
      </c>
      <c r="D31" s="11">
        <v>16</v>
      </c>
      <c r="E31" s="12">
        <f t="shared" si="0"/>
        <v>4.2138530418751648E-3</v>
      </c>
    </row>
    <row r="32" spans="1:5" ht="20.100000000000001" customHeight="1" x14ac:dyDescent="0.3">
      <c r="A32" s="8"/>
      <c r="B32" s="9">
        <v>20</v>
      </c>
      <c r="C32" s="10" t="s">
        <v>111</v>
      </c>
      <c r="D32" s="11">
        <v>15</v>
      </c>
      <c r="E32" s="12">
        <f t="shared" si="0"/>
        <v>3.9504872267579665E-3</v>
      </c>
    </row>
    <row r="33" spans="1:5" ht="20.100000000000001" customHeight="1" x14ac:dyDescent="0.3">
      <c r="A33" s="8"/>
      <c r="B33" s="9">
        <v>21</v>
      </c>
      <c r="C33" s="10" t="s">
        <v>109</v>
      </c>
      <c r="D33" s="11">
        <v>10</v>
      </c>
      <c r="E33" s="12">
        <f t="shared" si="0"/>
        <v>2.6336581511719778E-3</v>
      </c>
    </row>
    <row r="34" spans="1:5" ht="20.100000000000001" customHeight="1" x14ac:dyDescent="0.3">
      <c r="A34" s="8"/>
      <c r="B34" s="9">
        <v>22</v>
      </c>
      <c r="C34" s="10" t="s">
        <v>112</v>
      </c>
      <c r="D34" s="11">
        <v>10</v>
      </c>
      <c r="E34" s="12">
        <f t="shared" si="0"/>
        <v>2.6336581511719778E-3</v>
      </c>
    </row>
    <row r="35" spans="1:5" ht="20.100000000000001" customHeight="1" x14ac:dyDescent="0.3">
      <c r="A35" s="8"/>
      <c r="B35" s="9">
        <v>23</v>
      </c>
      <c r="C35" s="10" t="s">
        <v>77</v>
      </c>
      <c r="D35" s="11">
        <v>8</v>
      </c>
      <c r="E35" s="12">
        <f t="shared" si="0"/>
        <v>2.1069265209375824E-3</v>
      </c>
    </row>
    <row r="36" spans="1:5" ht="20.100000000000001" customHeight="1" x14ac:dyDescent="0.3">
      <c r="A36" s="8"/>
      <c r="B36" s="9">
        <v>24</v>
      </c>
      <c r="C36" s="10" t="s">
        <v>88</v>
      </c>
      <c r="D36" s="11">
        <v>8</v>
      </c>
      <c r="E36" s="12">
        <f t="shared" si="0"/>
        <v>2.1069265209375824E-3</v>
      </c>
    </row>
    <row r="37" spans="1:5" ht="20.100000000000001" customHeight="1" x14ac:dyDescent="0.3">
      <c r="A37" s="8"/>
      <c r="B37" s="9">
        <v>25</v>
      </c>
      <c r="C37" s="10" t="s">
        <v>91</v>
      </c>
      <c r="D37" s="11">
        <v>8</v>
      </c>
      <c r="E37" s="12">
        <f t="shared" si="0"/>
        <v>2.1069265209375824E-3</v>
      </c>
    </row>
    <row r="38" spans="1:5" ht="20.100000000000001" customHeight="1" x14ac:dyDescent="0.3">
      <c r="A38" s="8"/>
      <c r="B38" s="9">
        <v>26</v>
      </c>
      <c r="C38" s="10" t="s">
        <v>94</v>
      </c>
      <c r="D38" s="11">
        <v>5</v>
      </c>
      <c r="E38" s="12">
        <f t="shared" si="0"/>
        <v>1.3168290755859889E-3</v>
      </c>
    </row>
    <row r="39" spans="1:5" ht="20.100000000000001" customHeight="1" x14ac:dyDescent="0.3">
      <c r="A39" s="8"/>
      <c r="B39" s="9">
        <v>27</v>
      </c>
      <c r="C39" s="10" t="s">
        <v>107</v>
      </c>
      <c r="D39" s="11">
        <v>4</v>
      </c>
      <c r="E39" s="12">
        <f t="shared" si="0"/>
        <v>1.0534632604687912E-3</v>
      </c>
    </row>
    <row r="40" spans="1:5" ht="20.100000000000001" customHeight="1" x14ac:dyDescent="0.3">
      <c r="A40" s="8"/>
      <c r="B40" s="9">
        <v>28</v>
      </c>
      <c r="C40" s="10" t="s">
        <v>86</v>
      </c>
      <c r="D40" s="11">
        <v>3</v>
      </c>
      <c r="E40" s="12">
        <f t="shared" si="0"/>
        <v>7.9009744535159341E-4</v>
      </c>
    </row>
    <row r="41" spans="1:5" ht="20.100000000000001" customHeight="1" x14ac:dyDescent="0.3">
      <c r="A41" s="8"/>
      <c r="B41" s="9">
        <v>29</v>
      </c>
      <c r="C41" s="10" t="s">
        <v>75</v>
      </c>
      <c r="D41" s="11">
        <v>2</v>
      </c>
      <c r="E41" s="12">
        <f t="shared" si="0"/>
        <v>5.267316302343956E-4</v>
      </c>
    </row>
    <row r="42" spans="1:5" ht="20.100000000000001" customHeight="1" x14ac:dyDescent="0.3">
      <c r="A42" s="8"/>
      <c r="B42" s="9">
        <v>30</v>
      </c>
      <c r="C42" s="10" t="s">
        <v>92</v>
      </c>
      <c r="D42" s="11">
        <v>2</v>
      </c>
      <c r="E42" s="12">
        <f t="shared" si="0"/>
        <v>5.267316302343956E-4</v>
      </c>
    </row>
    <row r="43" spans="1:5" ht="20.100000000000001" customHeight="1" x14ac:dyDescent="0.3">
      <c r="A43" s="8"/>
      <c r="B43" s="9">
        <v>31</v>
      </c>
      <c r="C43" s="10" t="s">
        <v>96</v>
      </c>
      <c r="D43" s="11">
        <v>2</v>
      </c>
      <c r="E43" s="12">
        <f t="shared" si="0"/>
        <v>5.267316302343956E-4</v>
      </c>
    </row>
    <row r="44" spans="1:5" ht="20.100000000000001" customHeight="1" x14ac:dyDescent="0.3">
      <c r="A44" s="8"/>
      <c r="B44" s="9">
        <v>32</v>
      </c>
      <c r="C44" s="10" t="s">
        <v>97</v>
      </c>
      <c r="D44" s="11">
        <v>2</v>
      </c>
      <c r="E44" s="12">
        <f t="shared" si="0"/>
        <v>5.267316302343956E-4</v>
      </c>
    </row>
    <row r="45" spans="1:5" ht="20.100000000000001" customHeight="1" x14ac:dyDescent="0.3">
      <c r="A45" s="8"/>
      <c r="B45" s="9">
        <v>33</v>
      </c>
      <c r="C45" s="10" t="s">
        <v>101</v>
      </c>
      <c r="D45" s="11">
        <v>2</v>
      </c>
      <c r="E45" s="12">
        <f t="shared" ref="E45:E62" si="1">D45/$D$63</f>
        <v>5.267316302343956E-4</v>
      </c>
    </row>
    <row r="46" spans="1:5" ht="20.100000000000001" customHeight="1" x14ac:dyDescent="0.3">
      <c r="A46" s="8"/>
      <c r="B46" s="9">
        <v>34</v>
      </c>
      <c r="C46" s="10" t="s">
        <v>104</v>
      </c>
      <c r="D46" s="11">
        <v>2</v>
      </c>
      <c r="E46" s="12">
        <f t="shared" si="1"/>
        <v>5.267316302343956E-4</v>
      </c>
    </row>
    <row r="47" spans="1:5" ht="20.100000000000001" customHeight="1" x14ac:dyDescent="0.3">
      <c r="A47" s="8"/>
      <c r="B47" s="9">
        <v>35</v>
      </c>
      <c r="C47" s="10" t="s">
        <v>105</v>
      </c>
      <c r="D47" s="11">
        <v>2</v>
      </c>
      <c r="E47" s="12">
        <f t="shared" si="1"/>
        <v>5.267316302343956E-4</v>
      </c>
    </row>
    <row r="48" spans="1:5" ht="20.100000000000001" customHeight="1" x14ac:dyDescent="0.3">
      <c r="A48" s="8"/>
      <c r="B48" s="9">
        <v>36</v>
      </c>
      <c r="C48" s="10" t="s">
        <v>110</v>
      </c>
      <c r="D48" s="11">
        <v>2</v>
      </c>
      <c r="E48" s="12">
        <f t="shared" si="1"/>
        <v>5.267316302343956E-4</v>
      </c>
    </row>
    <row r="49" spans="1:5" ht="20.100000000000001" customHeight="1" x14ac:dyDescent="0.3">
      <c r="A49" s="8"/>
      <c r="B49" s="9">
        <v>37</v>
      </c>
      <c r="C49" s="10" t="s">
        <v>70</v>
      </c>
      <c r="D49" s="11">
        <v>1</v>
      </c>
      <c r="E49" s="12">
        <f t="shared" si="1"/>
        <v>2.633658151171978E-4</v>
      </c>
    </row>
    <row r="50" spans="1:5" ht="20.100000000000001" customHeight="1" x14ac:dyDescent="0.3">
      <c r="A50" s="8"/>
      <c r="B50" s="9">
        <v>38</v>
      </c>
      <c r="C50" s="10" t="s">
        <v>79</v>
      </c>
      <c r="D50" s="11">
        <v>1</v>
      </c>
      <c r="E50" s="12">
        <f t="shared" si="1"/>
        <v>2.633658151171978E-4</v>
      </c>
    </row>
    <row r="51" spans="1:5" ht="20.100000000000001" customHeight="1" x14ac:dyDescent="0.3">
      <c r="A51" s="8"/>
      <c r="B51" s="9">
        <v>39</v>
      </c>
      <c r="C51" s="10" t="s">
        <v>95</v>
      </c>
      <c r="D51" s="11">
        <v>1</v>
      </c>
      <c r="E51" s="12">
        <f t="shared" si="1"/>
        <v>2.633658151171978E-4</v>
      </c>
    </row>
    <row r="52" spans="1:5" ht="20.100000000000001" customHeight="1" x14ac:dyDescent="0.3">
      <c r="A52" s="8"/>
      <c r="B52" s="9">
        <v>40</v>
      </c>
      <c r="C52" s="10" t="s">
        <v>98</v>
      </c>
      <c r="D52" s="11">
        <v>1</v>
      </c>
      <c r="E52" s="12">
        <f t="shared" si="1"/>
        <v>2.633658151171978E-4</v>
      </c>
    </row>
    <row r="53" spans="1:5" ht="20.100000000000001" customHeight="1" x14ac:dyDescent="0.3">
      <c r="A53" s="8"/>
      <c r="B53" s="9">
        <v>41</v>
      </c>
      <c r="C53" s="10" t="s">
        <v>108</v>
      </c>
      <c r="D53" s="11">
        <v>1</v>
      </c>
      <c r="E53" s="12">
        <f t="shared" si="1"/>
        <v>2.633658151171978E-4</v>
      </c>
    </row>
    <row r="54" spans="1:5" ht="20.100000000000001" customHeight="1" x14ac:dyDescent="0.3">
      <c r="A54" s="8"/>
      <c r="B54" s="9">
        <v>42</v>
      </c>
      <c r="C54" s="10" t="s">
        <v>72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74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78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80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85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93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102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106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71</v>
      </c>
      <c r="E62" s="12">
        <f t="shared" si="1"/>
        <v>1.8698972873321042E-2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3797</v>
      </c>
      <c r="E63" s="13">
        <f>SUM(E13:E62)</f>
        <v>1.0000000000000007</v>
      </c>
    </row>
    <row r="64" spans="1:5" x14ac:dyDescent="0.25">
      <c r="B64" s="48" t="s">
        <v>55</v>
      </c>
    </row>
  </sheetData>
  <autoFilter ref="B12:E43">
    <sortState ref="B13:E62">
      <sortCondition descending="1" ref="D12:D44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0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{F21016D9-1A6F-48D4-A3E1-6BDDB6283742}</x14:id>
        </ext>
      </extLst>
    </cfRule>
    <cfRule type="dataBar" priority="28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{5275E31A-9A42-4E70-A315-5DDB40C6F4DF}</x14:id>
        </ext>
      </extLst>
    </cfRule>
  </conditionalFormatting>
  <conditionalFormatting sqref="E13:E63">
    <cfRule type="dataBar" priority="28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{D4A0A90C-665B-46E1-B5E7-8FDA980A8755}</x14:id>
        </ext>
      </extLst>
    </cfRule>
    <cfRule type="dataBar" priority="28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{6A9EE569-ECFA-4884-ADAC-B1E6AD28D806}</x14:id>
        </ext>
      </extLst>
    </cfRule>
  </conditionalFormatting>
  <conditionalFormatting sqref="E13:E63">
    <cfRule type="dataBar" priority="28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{CEE0B64F-F572-4C65-BDD7-8B86D016CD2E}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1016D9-1A6F-48D4-A3E1-6BDDB62837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275E31A-9A42-4E70-A315-5DDB40C6F4D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D4A0A90C-665B-46E1-B5E7-8FDA980A87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A9EE569-ECFA-4884-ADAC-B1E6AD28D8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CEE0B64F-F572-4C65-BDD7-8B86D016CD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M8" sqref="M8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143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1110</v>
      </c>
      <c r="E13" s="12">
        <f t="shared" ref="E13:E44" si="0">D13/$D$63</f>
        <v>0.22334004024144868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821</v>
      </c>
      <c r="E14" s="12">
        <f t="shared" si="0"/>
        <v>0.16519114688128772</v>
      </c>
    </row>
    <row r="15" spans="1:11" ht="20.100000000000001" customHeight="1" x14ac:dyDescent="0.3">
      <c r="A15" s="8"/>
      <c r="B15" s="9">
        <v>3</v>
      </c>
      <c r="C15" s="10" t="s">
        <v>69</v>
      </c>
      <c r="D15" s="11">
        <v>660</v>
      </c>
      <c r="E15" s="12">
        <f t="shared" si="0"/>
        <v>0.13279678068410464</v>
      </c>
    </row>
    <row r="16" spans="1:11" ht="20.100000000000001" customHeight="1" x14ac:dyDescent="0.3">
      <c r="A16" s="8"/>
      <c r="B16" s="9">
        <v>4</v>
      </c>
      <c r="C16" s="10" t="s">
        <v>73</v>
      </c>
      <c r="D16" s="11">
        <v>360</v>
      </c>
      <c r="E16" s="12">
        <f t="shared" si="0"/>
        <v>7.2434607645875254E-2</v>
      </c>
    </row>
    <row r="17" spans="1:5" ht="20.100000000000001" customHeight="1" x14ac:dyDescent="0.3">
      <c r="A17" s="8"/>
      <c r="B17" s="9">
        <v>5</v>
      </c>
      <c r="C17" s="10" t="s">
        <v>89</v>
      </c>
      <c r="D17" s="11">
        <v>355</v>
      </c>
      <c r="E17" s="12">
        <f t="shared" si="0"/>
        <v>7.1428571428571425E-2</v>
      </c>
    </row>
    <row r="18" spans="1:5" ht="20.100000000000001" customHeight="1" x14ac:dyDescent="0.3">
      <c r="A18" s="8"/>
      <c r="B18" s="9">
        <v>6</v>
      </c>
      <c r="C18" s="10" t="s">
        <v>77</v>
      </c>
      <c r="D18" s="11">
        <v>216</v>
      </c>
      <c r="E18" s="12">
        <f t="shared" si="0"/>
        <v>4.3460764587525152E-2</v>
      </c>
    </row>
    <row r="19" spans="1:5" ht="20.100000000000001" customHeight="1" x14ac:dyDescent="0.3">
      <c r="A19" s="8"/>
      <c r="B19" s="9">
        <v>7</v>
      </c>
      <c r="C19" s="10" t="s">
        <v>114</v>
      </c>
      <c r="D19" s="11">
        <v>185</v>
      </c>
      <c r="E19" s="12">
        <f t="shared" si="0"/>
        <v>3.722334004024145E-2</v>
      </c>
    </row>
    <row r="20" spans="1:5" ht="20.100000000000001" customHeight="1" x14ac:dyDescent="0.3">
      <c r="A20" s="8"/>
      <c r="B20" s="9">
        <v>8</v>
      </c>
      <c r="C20" s="10" t="s">
        <v>66</v>
      </c>
      <c r="D20" s="11">
        <v>170</v>
      </c>
      <c r="E20" s="12">
        <f t="shared" si="0"/>
        <v>3.4205231388329982E-2</v>
      </c>
    </row>
    <row r="21" spans="1:5" ht="20.100000000000001" customHeight="1" x14ac:dyDescent="0.3">
      <c r="A21" s="8"/>
      <c r="B21" s="9">
        <v>9</v>
      </c>
      <c r="C21" s="10" t="s">
        <v>71</v>
      </c>
      <c r="D21" s="11">
        <v>119</v>
      </c>
      <c r="E21" s="12">
        <f t="shared" si="0"/>
        <v>2.3943661971830985E-2</v>
      </c>
    </row>
    <row r="22" spans="1:5" ht="20.100000000000001" customHeight="1" x14ac:dyDescent="0.3">
      <c r="A22" s="8"/>
      <c r="B22" s="9">
        <v>10</v>
      </c>
      <c r="C22" s="10" t="s">
        <v>68</v>
      </c>
      <c r="D22" s="11">
        <v>111</v>
      </c>
      <c r="E22" s="12">
        <f t="shared" si="0"/>
        <v>2.2334004024144868E-2</v>
      </c>
    </row>
    <row r="23" spans="1:5" ht="20.100000000000001" customHeight="1" x14ac:dyDescent="0.3">
      <c r="A23" s="8"/>
      <c r="B23" s="9">
        <v>11</v>
      </c>
      <c r="C23" s="10" t="s">
        <v>81</v>
      </c>
      <c r="D23" s="11">
        <v>90</v>
      </c>
      <c r="E23" s="12">
        <f t="shared" si="0"/>
        <v>1.8108651911468814E-2</v>
      </c>
    </row>
    <row r="24" spans="1:5" ht="20.100000000000001" customHeight="1" x14ac:dyDescent="0.3">
      <c r="A24" s="8"/>
      <c r="B24" s="9">
        <v>12</v>
      </c>
      <c r="C24" s="10" t="s">
        <v>87</v>
      </c>
      <c r="D24" s="11">
        <v>88</v>
      </c>
      <c r="E24" s="12">
        <f t="shared" si="0"/>
        <v>1.7706237424547282E-2</v>
      </c>
    </row>
    <row r="25" spans="1:5" ht="20.100000000000001" customHeight="1" x14ac:dyDescent="0.3">
      <c r="A25" s="8"/>
      <c r="B25" s="9">
        <v>13</v>
      </c>
      <c r="C25" s="10" t="s">
        <v>100</v>
      </c>
      <c r="D25" s="11">
        <v>76</v>
      </c>
      <c r="E25" s="12">
        <f t="shared" si="0"/>
        <v>1.5291750503018108E-2</v>
      </c>
    </row>
    <row r="26" spans="1:5" ht="20.100000000000001" customHeight="1" x14ac:dyDescent="0.3">
      <c r="A26" s="8"/>
      <c r="B26" s="9">
        <v>14</v>
      </c>
      <c r="C26" s="10" t="s">
        <v>83</v>
      </c>
      <c r="D26" s="11">
        <v>58</v>
      </c>
      <c r="E26" s="12">
        <f t="shared" si="0"/>
        <v>1.1670020120724347E-2</v>
      </c>
    </row>
    <row r="27" spans="1:5" ht="20.100000000000001" customHeight="1" x14ac:dyDescent="0.3">
      <c r="A27" s="8"/>
      <c r="B27" s="9">
        <v>15</v>
      </c>
      <c r="C27" s="10" t="s">
        <v>90</v>
      </c>
      <c r="D27" s="11">
        <v>58</v>
      </c>
      <c r="E27" s="12">
        <f t="shared" si="0"/>
        <v>1.1670020120724347E-2</v>
      </c>
    </row>
    <row r="28" spans="1:5" ht="20.100000000000001" customHeight="1" x14ac:dyDescent="0.3">
      <c r="A28" s="8"/>
      <c r="B28" s="9">
        <v>16</v>
      </c>
      <c r="C28" s="10" t="s">
        <v>113</v>
      </c>
      <c r="D28" s="11">
        <v>56</v>
      </c>
      <c r="E28" s="12">
        <f t="shared" si="0"/>
        <v>1.1267605633802818E-2</v>
      </c>
    </row>
    <row r="29" spans="1:5" ht="20.100000000000001" customHeight="1" x14ac:dyDescent="0.3">
      <c r="A29" s="8"/>
      <c r="B29" s="9">
        <v>17</v>
      </c>
      <c r="C29" s="10" t="s">
        <v>111</v>
      </c>
      <c r="D29" s="11">
        <v>49</v>
      </c>
      <c r="E29" s="12">
        <f t="shared" si="0"/>
        <v>9.8591549295774655E-3</v>
      </c>
    </row>
    <row r="30" spans="1:5" ht="20.100000000000001" customHeight="1" x14ac:dyDescent="0.3">
      <c r="A30" s="8"/>
      <c r="B30" s="9">
        <v>18</v>
      </c>
      <c r="C30" s="10" t="s">
        <v>84</v>
      </c>
      <c r="D30" s="11">
        <v>41</v>
      </c>
      <c r="E30" s="12">
        <f t="shared" si="0"/>
        <v>8.249496981891348E-3</v>
      </c>
    </row>
    <row r="31" spans="1:5" ht="20.100000000000001" customHeight="1" x14ac:dyDescent="0.3">
      <c r="A31" s="8"/>
      <c r="B31" s="9">
        <v>19</v>
      </c>
      <c r="C31" s="10" t="s">
        <v>67</v>
      </c>
      <c r="D31" s="11">
        <v>29</v>
      </c>
      <c r="E31" s="12">
        <f t="shared" si="0"/>
        <v>5.8350100603621734E-3</v>
      </c>
    </row>
    <row r="32" spans="1:5" ht="20.100000000000001" customHeight="1" x14ac:dyDescent="0.3">
      <c r="A32" s="8"/>
      <c r="B32" s="9">
        <v>20</v>
      </c>
      <c r="C32" s="10" t="s">
        <v>82</v>
      </c>
      <c r="D32" s="11">
        <v>21</v>
      </c>
      <c r="E32" s="12">
        <f t="shared" si="0"/>
        <v>4.2253521126760559E-3</v>
      </c>
    </row>
    <row r="33" spans="1:5" ht="20.100000000000001" customHeight="1" x14ac:dyDescent="0.3">
      <c r="A33" s="8"/>
      <c r="B33" s="9">
        <v>21</v>
      </c>
      <c r="C33" s="10" t="s">
        <v>91</v>
      </c>
      <c r="D33" s="11">
        <v>16</v>
      </c>
      <c r="E33" s="12">
        <f t="shared" si="0"/>
        <v>3.2193158953722333E-3</v>
      </c>
    </row>
    <row r="34" spans="1:5" ht="20.100000000000001" customHeight="1" x14ac:dyDescent="0.3">
      <c r="A34" s="8"/>
      <c r="B34" s="9">
        <v>22</v>
      </c>
      <c r="C34" s="10" t="s">
        <v>76</v>
      </c>
      <c r="D34" s="11">
        <v>11</v>
      </c>
      <c r="E34" s="12">
        <f t="shared" si="0"/>
        <v>2.2132796780684103E-3</v>
      </c>
    </row>
    <row r="35" spans="1:5" ht="20.100000000000001" customHeight="1" x14ac:dyDescent="0.3">
      <c r="A35" s="8"/>
      <c r="B35" s="9">
        <v>23</v>
      </c>
      <c r="C35" s="10" t="s">
        <v>94</v>
      </c>
      <c r="D35" s="11">
        <v>11</v>
      </c>
      <c r="E35" s="12">
        <f t="shared" si="0"/>
        <v>2.2132796780684103E-3</v>
      </c>
    </row>
    <row r="36" spans="1:5" ht="20.100000000000001" customHeight="1" x14ac:dyDescent="0.3">
      <c r="A36" s="8"/>
      <c r="B36" s="9">
        <v>24</v>
      </c>
      <c r="C36" s="10" t="s">
        <v>108</v>
      </c>
      <c r="D36" s="11">
        <v>10</v>
      </c>
      <c r="E36" s="12">
        <f t="shared" si="0"/>
        <v>2.012072434607646E-3</v>
      </c>
    </row>
    <row r="37" spans="1:5" ht="20.100000000000001" customHeight="1" x14ac:dyDescent="0.3">
      <c r="A37" s="8"/>
      <c r="B37" s="9">
        <v>25</v>
      </c>
      <c r="C37" s="10" t="s">
        <v>109</v>
      </c>
      <c r="D37" s="11">
        <v>10</v>
      </c>
      <c r="E37" s="12">
        <f t="shared" si="0"/>
        <v>2.012072434607646E-3</v>
      </c>
    </row>
    <row r="38" spans="1:5" ht="20.100000000000001" customHeight="1" x14ac:dyDescent="0.3">
      <c r="A38" s="8"/>
      <c r="B38" s="9">
        <v>26</v>
      </c>
      <c r="C38" s="10" t="s">
        <v>92</v>
      </c>
      <c r="D38" s="11">
        <v>8</v>
      </c>
      <c r="E38" s="12">
        <f t="shared" si="0"/>
        <v>1.6096579476861167E-3</v>
      </c>
    </row>
    <row r="39" spans="1:5" ht="20.100000000000001" customHeight="1" x14ac:dyDescent="0.3">
      <c r="A39" s="8"/>
      <c r="B39" s="9">
        <v>27</v>
      </c>
      <c r="C39" s="10" t="s">
        <v>104</v>
      </c>
      <c r="D39" s="11">
        <v>7</v>
      </c>
      <c r="E39" s="12">
        <f t="shared" si="0"/>
        <v>1.4084507042253522E-3</v>
      </c>
    </row>
    <row r="40" spans="1:5" ht="20.100000000000001" customHeight="1" x14ac:dyDescent="0.3">
      <c r="A40" s="8"/>
      <c r="B40" s="9">
        <v>28</v>
      </c>
      <c r="C40" s="10" t="s">
        <v>88</v>
      </c>
      <c r="D40" s="11">
        <v>6</v>
      </c>
      <c r="E40" s="12">
        <f t="shared" si="0"/>
        <v>1.2072434607645875E-3</v>
      </c>
    </row>
    <row r="41" spans="1:5" ht="20.100000000000001" customHeight="1" x14ac:dyDescent="0.3">
      <c r="A41" s="8"/>
      <c r="B41" s="9">
        <v>29</v>
      </c>
      <c r="C41" s="10" t="s">
        <v>70</v>
      </c>
      <c r="D41" s="11">
        <v>5</v>
      </c>
      <c r="E41" s="12">
        <f t="shared" si="0"/>
        <v>1.006036217303823E-3</v>
      </c>
    </row>
    <row r="42" spans="1:5" ht="20.100000000000001" customHeight="1" x14ac:dyDescent="0.3">
      <c r="A42" s="8"/>
      <c r="B42" s="9">
        <v>30</v>
      </c>
      <c r="C42" s="10" t="s">
        <v>78</v>
      </c>
      <c r="D42" s="11">
        <v>5</v>
      </c>
      <c r="E42" s="12">
        <f t="shared" si="0"/>
        <v>1.006036217303823E-3</v>
      </c>
    </row>
    <row r="43" spans="1:5" ht="20.100000000000001" customHeight="1" x14ac:dyDescent="0.3">
      <c r="A43" s="8"/>
      <c r="B43" s="9">
        <v>31</v>
      </c>
      <c r="C43" s="10" t="s">
        <v>79</v>
      </c>
      <c r="D43" s="11">
        <v>5</v>
      </c>
      <c r="E43" s="12">
        <f t="shared" si="0"/>
        <v>1.006036217303823E-3</v>
      </c>
    </row>
    <row r="44" spans="1:5" ht="20.100000000000001" customHeight="1" x14ac:dyDescent="0.3">
      <c r="A44" s="8"/>
      <c r="B44" s="9">
        <v>32</v>
      </c>
      <c r="C44" s="10" t="s">
        <v>102</v>
      </c>
      <c r="D44" s="11">
        <v>4</v>
      </c>
      <c r="E44" s="12">
        <f t="shared" si="0"/>
        <v>8.0482897384305833E-4</v>
      </c>
    </row>
    <row r="45" spans="1:5" ht="20.100000000000001" customHeight="1" x14ac:dyDescent="0.3">
      <c r="A45" s="8"/>
      <c r="B45" s="9">
        <v>33</v>
      </c>
      <c r="C45" s="10" t="s">
        <v>74</v>
      </c>
      <c r="D45" s="11">
        <v>2</v>
      </c>
      <c r="E45" s="12">
        <f t="shared" ref="E45:E62" si="1">D45/$D$63</f>
        <v>4.0241448692152917E-4</v>
      </c>
    </row>
    <row r="46" spans="1:5" ht="20.100000000000001" customHeight="1" x14ac:dyDescent="0.3">
      <c r="A46" s="8"/>
      <c r="B46" s="9">
        <v>34</v>
      </c>
      <c r="C46" s="10" t="s">
        <v>107</v>
      </c>
      <c r="D46" s="11">
        <v>2</v>
      </c>
      <c r="E46" s="12">
        <f t="shared" si="1"/>
        <v>4.0241448692152917E-4</v>
      </c>
    </row>
    <row r="47" spans="1:5" ht="20.100000000000001" customHeight="1" x14ac:dyDescent="0.3">
      <c r="A47" s="8"/>
      <c r="B47" s="9">
        <v>35</v>
      </c>
      <c r="C47" s="10" t="s">
        <v>110</v>
      </c>
      <c r="D47" s="11">
        <v>2</v>
      </c>
      <c r="E47" s="12">
        <f t="shared" si="1"/>
        <v>4.0241448692152917E-4</v>
      </c>
    </row>
    <row r="48" spans="1:5" ht="20.100000000000001" customHeight="1" x14ac:dyDescent="0.3">
      <c r="A48" s="8"/>
      <c r="B48" s="9">
        <v>36</v>
      </c>
      <c r="C48" s="10" t="s">
        <v>86</v>
      </c>
      <c r="D48" s="11">
        <v>1</v>
      </c>
      <c r="E48" s="12">
        <f t="shared" si="1"/>
        <v>2.0120724346076458E-4</v>
      </c>
    </row>
    <row r="49" spans="1:5" ht="20.100000000000001" customHeight="1" x14ac:dyDescent="0.3">
      <c r="A49" s="8"/>
      <c r="B49" s="9">
        <v>37</v>
      </c>
      <c r="C49" s="10" t="s">
        <v>105</v>
      </c>
      <c r="D49" s="11">
        <v>1</v>
      </c>
      <c r="E49" s="12">
        <f t="shared" si="1"/>
        <v>2.0120724346076458E-4</v>
      </c>
    </row>
    <row r="50" spans="1:5" ht="20.100000000000001" customHeight="1" x14ac:dyDescent="0.3">
      <c r="A50" s="8"/>
      <c r="B50" s="9">
        <v>38</v>
      </c>
      <c r="C50" s="10" t="s">
        <v>72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75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80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85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93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95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96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97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98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101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106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191</v>
      </c>
      <c r="E62" s="12">
        <f t="shared" si="1"/>
        <v>3.843058350100604E-2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4970</v>
      </c>
      <c r="E63" s="13">
        <f>SUM(E13:E62)</f>
        <v>0.99999999999999978</v>
      </c>
    </row>
    <row r="64" spans="1:5" x14ac:dyDescent="0.25">
      <c r="B64" s="48" t="s">
        <v>55</v>
      </c>
    </row>
  </sheetData>
  <autoFilter ref="B12:E49">
    <sortState ref="B13:E62">
      <sortCondition descending="1" ref="D12:D50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0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{0F06A339-442D-44EA-BF4A-BD4D63EF52C1}</x14:id>
        </ext>
      </extLst>
    </cfRule>
    <cfRule type="dataBar" priority="28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{646B1ACE-1CC7-488D-8472-6BFBE972E80E}</x14:id>
        </ext>
      </extLst>
    </cfRule>
  </conditionalFormatting>
  <conditionalFormatting sqref="E13:E63">
    <cfRule type="dataBar" priority="28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{7D444B74-558A-45CB-9516-0EA59B674687}</x14:id>
        </ext>
      </extLst>
    </cfRule>
    <cfRule type="dataBar" priority="28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{994B3BB6-B2D7-42D3-8346-E4AF39C44FC8}</x14:id>
        </ext>
      </extLst>
    </cfRule>
  </conditionalFormatting>
  <conditionalFormatting sqref="E13:E63">
    <cfRule type="dataBar" priority="28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{6A6AA062-7284-43B8-954E-E6E4AC8F316D}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06A339-442D-44EA-BF4A-BD4D63EF5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46B1ACE-1CC7-488D-8472-6BFBE972E80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7D444B74-558A-45CB-9516-0EA59B6746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94B3BB6-B2D7-42D3-8346-E4AF39C44F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6A6AA062-7284-43B8-954E-E6E4AC8F31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43" workbookViewId="0">
      <selection activeCell="I67" sqref="I67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bestFit="1" customWidth="1"/>
    <col min="9" max="9" width="11.5703125" customWidth="1"/>
    <col min="10" max="10" width="6.28515625" customWidth="1"/>
    <col min="11" max="11" width="6.425781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144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233</v>
      </c>
      <c r="E13" s="12">
        <f t="shared" ref="E13:E44" si="0">D13/$D$63</f>
        <v>0.38963210702341139</v>
      </c>
    </row>
    <row r="14" spans="1:11" ht="20.100000000000001" customHeight="1" x14ac:dyDescent="0.3">
      <c r="A14" s="8"/>
      <c r="B14" s="9">
        <v>2</v>
      </c>
      <c r="C14" s="10" t="s">
        <v>69</v>
      </c>
      <c r="D14" s="11">
        <v>103</v>
      </c>
      <c r="E14" s="12">
        <f t="shared" si="0"/>
        <v>0.17224080267558528</v>
      </c>
    </row>
    <row r="15" spans="1:11" ht="20.100000000000001" customHeight="1" x14ac:dyDescent="0.3">
      <c r="A15" s="8"/>
      <c r="B15" s="9">
        <v>3</v>
      </c>
      <c r="C15" s="10" t="s">
        <v>103</v>
      </c>
      <c r="D15" s="11">
        <v>64</v>
      </c>
      <c r="E15" s="12">
        <f t="shared" si="0"/>
        <v>0.10702341137123746</v>
      </c>
    </row>
    <row r="16" spans="1:11" ht="20.100000000000001" customHeight="1" x14ac:dyDescent="0.3">
      <c r="A16" s="8"/>
      <c r="B16" s="9">
        <v>4</v>
      </c>
      <c r="C16" s="10" t="s">
        <v>66</v>
      </c>
      <c r="D16" s="11">
        <v>38</v>
      </c>
      <c r="E16" s="12">
        <f t="shared" si="0"/>
        <v>6.354515050167224E-2</v>
      </c>
    </row>
    <row r="17" spans="1:5" ht="20.100000000000001" customHeight="1" x14ac:dyDescent="0.3">
      <c r="A17" s="8"/>
      <c r="B17" s="9">
        <v>5</v>
      </c>
      <c r="C17" s="10" t="s">
        <v>114</v>
      </c>
      <c r="D17" s="11">
        <v>38</v>
      </c>
      <c r="E17" s="12">
        <f t="shared" si="0"/>
        <v>6.354515050167224E-2</v>
      </c>
    </row>
    <row r="18" spans="1:5" ht="20.100000000000001" customHeight="1" x14ac:dyDescent="0.3">
      <c r="A18" s="8"/>
      <c r="B18" s="9">
        <v>6</v>
      </c>
      <c r="C18" s="10" t="s">
        <v>89</v>
      </c>
      <c r="D18" s="11">
        <v>23</v>
      </c>
      <c r="E18" s="12">
        <f t="shared" si="0"/>
        <v>3.8461538461538464E-2</v>
      </c>
    </row>
    <row r="19" spans="1:5" ht="20.100000000000001" customHeight="1" x14ac:dyDescent="0.3">
      <c r="A19" s="8"/>
      <c r="B19" s="9">
        <v>7</v>
      </c>
      <c r="C19" s="10" t="s">
        <v>73</v>
      </c>
      <c r="D19" s="11">
        <v>12</v>
      </c>
      <c r="E19" s="12">
        <f t="shared" si="0"/>
        <v>2.0066889632107024E-2</v>
      </c>
    </row>
    <row r="20" spans="1:5" ht="20.100000000000001" customHeight="1" x14ac:dyDescent="0.3">
      <c r="A20" s="8"/>
      <c r="B20" s="9">
        <v>8</v>
      </c>
      <c r="C20" s="10" t="s">
        <v>87</v>
      </c>
      <c r="D20" s="11">
        <v>11</v>
      </c>
      <c r="E20" s="12">
        <f t="shared" si="0"/>
        <v>1.839464882943144E-2</v>
      </c>
    </row>
    <row r="21" spans="1:5" ht="20.100000000000001" customHeight="1" x14ac:dyDescent="0.3">
      <c r="A21" s="8"/>
      <c r="B21" s="9">
        <v>9</v>
      </c>
      <c r="C21" s="10" t="s">
        <v>67</v>
      </c>
      <c r="D21" s="11">
        <v>9</v>
      </c>
      <c r="E21" s="12">
        <f t="shared" si="0"/>
        <v>1.5050167224080268E-2</v>
      </c>
    </row>
    <row r="22" spans="1:5" ht="20.100000000000001" customHeight="1" x14ac:dyDescent="0.3">
      <c r="A22" s="8"/>
      <c r="B22" s="9">
        <v>10</v>
      </c>
      <c r="C22" s="10" t="s">
        <v>77</v>
      </c>
      <c r="D22" s="11">
        <v>9</v>
      </c>
      <c r="E22" s="12">
        <f t="shared" si="0"/>
        <v>1.5050167224080268E-2</v>
      </c>
    </row>
    <row r="23" spans="1:5" ht="20.100000000000001" customHeight="1" x14ac:dyDescent="0.3">
      <c r="A23" s="8"/>
      <c r="B23" s="9">
        <v>11</v>
      </c>
      <c r="C23" s="10" t="s">
        <v>68</v>
      </c>
      <c r="D23" s="11">
        <v>6</v>
      </c>
      <c r="E23" s="12">
        <f t="shared" si="0"/>
        <v>1.0033444816053512E-2</v>
      </c>
    </row>
    <row r="24" spans="1:5" ht="20.100000000000001" customHeight="1" x14ac:dyDescent="0.3">
      <c r="A24" s="8"/>
      <c r="B24" s="9">
        <v>12</v>
      </c>
      <c r="C24" s="10" t="s">
        <v>90</v>
      </c>
      <c r="D24" s="11">
        <v>5</v>
      </c>
      <c r="E24" s="12">
        <f t="shared" si="0"/>
        <v>8.3612040133779261E-3</v>
      </c>
    </row>
    <row r="25" spans="1:5" ht="20.100000000000001" customHeight="1" x14ac:dyDescent="0.3">
      <c r="A25" s="8"/>
      <c r="B25" s="9">
        <v>13</v>
      </c>
      <c r="C25" s="10" t="s">
        <v>71</v>
      </c>
      <c r="D25" s="11">
        <v>3</v>
      </c>
      <c r="E25" s="12">
        <f t="shared" si="0"/>
        <v>5.016722408026756E-3</v>
      </c>
    </row>
    <row r="26" spans="1:5" ht="20.100000000000001" customHeight="1" x14ac:dyDescent="0.3">
      <c r="A26" s="8"/>
      <c r="B26" s="9">
        <v>14</v>
      </c>
      <c r="C26" s="10" t="s">
        <v>76</v>
      </c>
      <c r="D26" s="11">
        <v>3</v>
      </c>
      <c r="E26" s="12">
        <f t="shared" si="0"/>
        <v>5.016722408026756E-3</v>
      </c>
    </row>
    <row r="27" spans="1:5" ht="20.100000000000001" customHeight="1" x14ac:dyDescent="0.3">
      <c r="A27" s="8"/>
      <c r="B27" s="9">
        <v>15</v>
      </c>
      <c r="C27" s="10" t="s">
        <v>81</v>
      </c>
      <c r="D27" s="11">
        <v>3</v>
      </c>
      <c r="E27" s="12">
        <f t="shared" si="0"/>
        <v>5.016722408026756E-3</v>
      </c>
    </row>
    <row r="28" spans="1:5" ht="20.100000000000001" customHeight="1" x14ac:dyDescent="0.3">
      <c r="A28" s="8"/>
      <c r="B28" s="9">
        <v>16</v>
      </c>
      <c r="C28" s="10" t="s">
        <v>91</v>
      </c>
      <c r="D28" s="11">
        <v>3</v>
      </c>
      <c r="E28" s="12">
        <f t="shared" si="0"/>
        <v>5.016722408026756E-3</v>
      </c>
    </row>
    <row r="29" spans="1:5" ht="20.100000000000001" customHeight="1" x14ac:dyDescent="0.3">
      <c r="A29" s="8"/>
      <c r="B29" s="9">
        <v>17</v>
      </c>
      <c r="C29" s="10" t="s">
        <v>94</v>
      </c>
      <c r="D29" s="11">
        <v>3</v>
      </c>
      <c r="E29" s="12">
        <f t="shared" si="0"/>
        <v>5.016722408026756E-3</v>
      </c>
    </row>
    <row r="30" spans="1:5" ht="20.100000000000001" customHeight="1" x14ac:dyDescent="0.3">
      <c r="A30" s="8"/>
      <c r="B30" s="9">
        <v>18</v>
      </c>
      <c r="C30" s="10" t="s">
        <v>111</v>
      </c>
      <c r="D30" s="11">
        <v>3</v>
      </c>
      <c r="E30" s="12">
        <f t="shared" si="0"/>
        <v>5.016722408026756E-3</v>
      </c>
    </row>
    <row r="31" spans="1:5" ht="20.100000000000001" customHeight="1" x14ac:dyDescent="0.3">
      <c r="A31" s="8"/>
      <c r="B31" s="9">
        <v>19</v>
      </c>
      <c r="C31" s="10" t="s">
        <v>113</v>
      </c>
      <c r="D31" s="11">
        <v>3</v>
      </c>
      <c r="E31" s="12">
        <f t="shared" si="0"/>
        <v>5.016722408026756E-3</v>
      </c>
    </row>
    <row r="32" spans="1:5" ht="20.100000000000001" customHeight="1" x14ac:dyDescent="0.3">
      <c r="A32" s="8"/>
      <c r="B32" s="9">
        <v>20</v>
      </c>
      <c r="C32" s="10" t="s">
        <v>70</v>
      </c>
      <c r="D32" s="11">
        <v>2</v>
      </c>
      <c r="E32" s="12">
        <f t="shared" si="0"/>
        <v>3.3444816053511705E-3</v>
      </c>
    </row>
    <row r="33" spans="1:5" ht="20.100000000000001" customHeight="1" x14ac:dyDescent="0.3">
      <c r="A33" s="8"/>
      <c r="B33" s="9">
        <v>21</v>
      </c>
      <c r="C33" s="10" t="s">
        <v>79</v>
      </c>
      <c r="D33" s="11">
        <v>2</v>
      </c>
      <c r="E33" s="12">
        <f t="shared" si="0"/>
        <v>3.3444816053511705E-3</v>
      </c>
    </row>
    <row r="34" spans="1:5" ht="20.100000000000001" customHeight="1" x14ac:dyDescent="0.3">
      <c r="A34" s="8"/>
      <c r="B34" s="9">
        <v>22</v>
      </c>
      <c r="C34" s="10" t="s">
        <v>100</v>
      </c>
      <c r="D34" s="11">
        <v>2</v>
      </c>
      <c r="E34" s="12">
        <f t="shared" si="0"/>
        <v>3.3444816053511705E-3</v>
      </c>
    </row>
    <row r="35" spans="1:5" ht="20.100000000000001" customHeight="1" x14ac:dyDescent="0.3">
      <c r="A35" s="8"/>
      <c r="B35" s="9">
        <v>23</v>
      </c>
      <c r="C35" s="10" t="s">
        <v>104</v>
      </c>
      <c r="D35" s="11">
        <v>2</v>
      </c>
      <c r="E35" s="12">
        <f t="shared" si="0"/>
        <v>3.3444816053511705E-3</v>
      </c>
    </row>
    <row r="36" spans="1:5" ht="20.100000000000001" customHeight="1" x14ac:dyDescent="0.3">
      <c r="A36" s="8"/>
      <c r="B36" s="9">
        <v>24</v>
      </c>
      <c r="C36" s="10" t="s">
        <v>92</v>
      </c>
      <c r="D36" s="11">
        <v>1</v>
      </c>
      <c r="E36" s="12">
        <f t="shared" si="0"/>
        <v>1.6722408026755853E-3</v>
      </c>
    </row>
    <row r="37" spans="1:5" ht="20.100000000000001" customHeight="1" x14ac:dyDescent="0.3">
      <c r="A37" s="8"/>
      <c r="B37" s="9">
        <v>25</v>
      </c>
      <c r="C37" s="10" t="s">
        <v>72</v>
      </c>
      <c r="D37" s="11">
        <v>0</v>
      </c>
      <c r="E37" s="12">
        <f t="shared" si="0"/>
        <v>0</v>
      </c>
    </row>
    <row r="38" spans="1:5" ht="20.100000000000001" customHeight="1" x14ac:dyDescent="0.3">
      <c r="A38" s="8"/>
      <c r="B38" s="9">
        <v>26</v>
      </c>
      <c r="C38" s="10" t="s">
        <v>74</v>
      </c>
      <c r="D38" s="11">
        <v>0</v>
      </c>
      <c r="E38" s="12">
        <f t="shared" si="0"/>
        <v>0</v>
      </c>
    </row>
    <row r="39" spans="1:5" ht="20.100000000000001" customHeight="1" x14ac:dyDescent="0.3">
      <c r="A39" s="8"/>
      <c r="B39" s="9">
        <v>27</v>
      </c>
      <c r="C39" s="10" t="s">
        <v>75</v>
      </c>
      <c r="D39" s="11">
        <v>0</v>
      </c>
      <c r="E39" s="12">
        <f t="shared" si="0"/>
        <v>0</v>
      </c>
    </row>
    <row r="40" spans="1:5" ht="20.100000000000001" customHeight="1" x14ac:dyDescent="0.3">
      <c r="A40" s="8"/>
      <c r="B40" s="9">
        <v>28</v>
      </c>
      <c r="C40" s="10" t="s">
        <v>78</v>
      </c>
      <c r="D40" s="11">
        <v>0</v>
      </c>
      <c r="E40" s="12">
        <f t="shared" si="0"/>
        <v>0</v>
      </c>
    </row>
    <row r="41" spans="1:5" ht="20.100000000000001" customHeight="1" x14ac:dyDescent="0.3">
      <c r="A41" s="8"/>
      <c r="B41" s="9">
        <v>29</v>
      </c>
      <c r="C41" s="10" t="s">
        <v>80</v>
      </c>
      <c r="D41" s="11"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">
        <v>82</v>
      </c>
      <c r="D42" s="11"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">
        <v>83</v>
      </c>
      <c r="D43" s="11"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">
        <v>84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85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86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88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93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95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96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97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98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101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102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105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106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107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108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109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110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17</v>
      </c>
      <c r="E62" s="12">
        <f t="shared" si="1"/>
        <v>2.8428093645484948E-2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598</v>
      </c>
      <c r="E63" s="13">
        <f>SUM(E13:E62)</f>
        <v>0.99999999999999989</v>
      </c>
    </row>
    <row r="64" spans="1:5" x14ac:dyDescent="0.25">
      <c r="B64" s="48" t="s">
        <v>55</v>
      </c>
    </row>
  </sheetData>
  <autoFilter ref="B12:E48">
    <sortState ref="B13:E62">
      <sortCondition descending="1" ref="D12:D49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1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{F35B179E-F24F-4098-B2E6-D6E4B76EDEF1}</x14:id>
        </ext>
      </extLst>
    </cfRule>
    <cfRule type="dataBar" priority="28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{B99FDE60-F34C-4046-A16F-2070F91428D0}</x14:id>
        </ext>
      </extLst>
    </cfRule>
  </conditionalFormatting>
  <conditionalFormatting sqref="E13:E63">
    <cfRule type="dataBar" priority="28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{EFE4EFF1-C72E-42DB-B321-2E75140D4472}</x14:id>
        </ext>
      </extLst>
    </cfRule>
    <cfRule type="dataBar" priority="28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{954DE4DB-1944-43BD-A81D-D4ECE231C768}</x14:id>
        </ext>
      </extLst>
    </cfRule>
  </conditionalFormatting>
  <conditionalFormatting sqref="E13:E63">
    <cfRule type="dataBar" priority="28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{84820249-2EF8-48B0-B68D-D09E6BD63E0D}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B179E-F24F-4098-B2E6-D6E4B76EDE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99FDE60-F34C-4046-A16F-2070F91428D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EFE4EFF1-C72E-42DB-B321-2E75140D44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54DE4DB-1944-43BD-A81D-D4ECE231C7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4820249-2EF8-48B0-B68D-D09E6BD63E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13" workbookViewId="0">
      <selection activeCell="N16" sqref="N1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145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4958</v>
      </c>
      <c r="E13" s="12">
        <f t="shared" ref="E13:E44" si="0">D13/$D$63</f>
        <v>0.36780415430267061</v>
      </c>
    </row>
    <row r="14" spans="1:11" ht="20.100000000000001" customHeight="1" x14ac:dyDescent="0.3">
      <c r="A14" s="8"/>
      <c r="B14" s="9">
        <v>2</v>
      </c>
      <c r="C14" s="10" t="s">
        <v>114</v>
      </c>
      <c r="D14" s="11">
        <v>2592</v>
      </c>
      <c r="E14" s="12">
        <f t="shared" si="0"/>
        <v>0.19228486646884274</v>
      </c>
    </row>
    <row r="15" spans="1:11" ht="20.100000000000001" customHeight="1" x14ac:dyDescent="0.3">
      <c r="A15" s="8"/>
      <c r="B15" s="9">
        <v>3</v>
      </c>
      <c r="C15" s="10" t="s">
        <v>103</v>
      </c>
      <c r="D15" s="11">
        <v>1087</v>
      </c>
      <c r="E15" s="12">
        <f t="shared" si="0"/>
        <v>8.0637982195845698E-2</v>
      </c>
    </row>
    <row r="16" spans="1:11" ht="20.100000000000001" customHeight="1" x14ac:dyDescent="0.3">
      <c r="A16" s="8"/>
      <c r="B16" s="9">
        <v>4</v>
      </c>
      <c r="C16" s="10" t="s">
        <v>89</v>
      </c>
      <c r="D16" s="11">
        <v>826</v>
      </c>
      <c r="E16" s="12">
        <f t="shared" si="0"/>
        <v>6.1275964391691397E-2</v>
      </c>
    </row>
    <row r="17" spans="1:5" ht="20.100000000000001" customHeight="1" x14ac:dyDescent="0.3">
      <c r="A17" s="8"/>
      <c r="B17" s="9">
        <v>5</v>
      </c>
      <c r="C17" s="10" t="s">
        <v>71</v>
      </c>
      <c r="D17" s="11">
        <v>505</v>
      </c>
      <c r="E17" s="12">
        <f t="shared" si="0"/>
        <v>3.7462908011869439E-2</v>
      </c>
    </row>
    <row r="18" spans="1:5" ht="20.100000000000001" customHeight="1" x14ac:dyDescent="0.3">
      <c r="A18" s="8"/>
      <c r="B18" s="9">
        <v>6</v>
      </c>
      <c r="C18" s="10" t="s">
        <v>69</v>
      </c>
      <c r="D18" s="11">
        <v>396</v>
      </c>
      <c r="E18" s="12">
        <f t="shared" si="0"/>
        <v>2.9376854599406529E-2</v>
      </c>
    </row>
    <row r="19" spans="1:5" ht="20.100000000000001" customHeight="1" x14ac:dyDescent="0.3">
      <c r="A19" s="8"/>
      <c r="B19" s="9">
        <v>7</v>
      </c>
      <c r="C19" s="10" t="s">
        <v>100</v>
      </c>
      <c r="D19" s="11">
        <v>224</v>
      </c>
      <c r="E19" s="12">
        <f t="shared" si="0"/>
        <v>1.661721068249258E-2</v>
      </c>
    </row>
    <row r="20" spans="1:5" ht="20.100000000000001" customHeight="1" x14ac:dyDescent="0.3">
      <c r="A20" s="8"/>
      <c r="B20" s="9">
        <v>8</v>
      </c>
      <c r="C20" s="10" t="s">
        <v>81</v>
      </c>
      <c r="D20" s="11">
        <v>201</v>
      </c>
      <c r="E20" s="12">
        <f t="shared" si="0"/>
        <v>1.4910979228486648E-2</v>
      </c>
    </row>
    <row r="21" spans="1:5" ht="20.100000000000001" customHeight="1" x14ac:dyDescent="0.3">
      <c r="A21" s="8"/>
      <c r="B21" s="9">
        <v>9</v>
      </c>
      <c r="C21" s="10" t="s">
        <v>68</v>
      </c>
      <c r="D21" s="11">
        <v>196</v>
      </c>
      <c r="E21" s="12">
        <f t="shared" si="0"/>
        <v>1.4540059347181009E-2</v>
      </c>
    </row>
    <row r="22" spans="1:5" ht="20.100000000000001" customHeight="1" x14ac:dyDescent="0.3">
      <c r="A22" s="8"/>
      <c r="B22" s="9">
        <v>10</v>
      </c>
      <c r="C22" s="10" t="s">
        <v>83</v>
      </c>
      <c r="D22" s="11">
        <v>169</v>
      </c>
      <c r="E22" s="12">
        <f t="shared" si="0"/>
        <v>1.2537091988130564E-2</v>
      </c>
    </row>
    <row r="23" spans="1:5" ht="20.100000000000001" customHeight="1" x14ac:dyDescent="0.3">
      <c r="A23" s="8"/>
      <c r="B23" s="9">
        <v>11</v>
      </c>
      <c r="C23" s="10" t="s">
        <v>66</v>
      </c>
      <c r="D23" s="11">
        <v>115</v>
      </c>
      <c r="E23" s="12">
        <f t="shared" si="0"/>
        <v>8.5311572700296733E-3</v>
      </c>
    </row>
    <row r="24" spans="1:5" ht="20.100000000000001" customHeight="1" x14ac:dyDescent="0.3">
      <c r="A24" s="8"/>
      <c r="B24" s="9">
        <v>12</v>
      </c>
      <c r="C24" s="10" t="s">
        <v>73</v>
      </c>
      <c r="D24" s="11">
        <v>99</v>
      </c>
      <c r="E24" s="12">
        <f t="shared" si="0"/>
        <v>7.3442136498516322E-3</v>
      </c>
    </row>
    <row r="25" spans="1:5" ht="20.100000000000001" customHeight="1" x14ac:dyDescent="0.3">
      <c r="A25" s="8"/>
      <c r="B25" s="9">
        <v>13</v>
      </c>
      <c r="C25" s="10" t="s">
        <v>82</v>
      </c>
      <c r="D25" s="11">
        <v>93</v>
      </c>
      <c r="E25" s="12">
        <f t="shared" si="0"/>
        <v>6.8991097922848667E-3</v>
      </c>
    </row>
    <row r="26" spans="1:5" ht="20.100000000000001" customHeight="1" x14ac:dyDescent="0.3">
      <c r="A26" s="8"/>
      <c r="B26" s="9">
        <v>14</v>
      </c>
      <c r="C26" s="10" t="s">
        <v>87</v>
      </c>
      <c r="D26" s="11">
        <v>61</v>
      </c>
      <c r="E26" s="12">
        <f t="shared" si="0"/>
        <v>4.5252225519287837E-3</v>
      </c>
    </row>
    <row r="27" spans="1:5" ht="20.100000000000001" customHeight="1" x14ac:dyDescent="0.3">
      <c r="A27" s="8"/>
      <c r="B27" s="9">
        <v>15</v>
      </c>
      <c r="C27" s="10" t="s">
        <v>90</v>
      </c>
      <c r="D27" s="11">
        <v>56</v>
      </c>
      <c r="E27" s="12">
        <f t="shared" si="0"/>
        <v>4.154302670623145E-3</v>
      </c>
    </row>
    <row r="28" spans="1:5" ht="20.100000000000001" customHeight="1" x14ac:dyDescent="0.3">
      <c r="A28" s="8"/>
      <c r="B28" s="9">
        <v>16</v>
      </c>
      <c r="C28" s="10" t="s">
        <v>84</v>
      </c>
      <c r="D28" s="11">
        <v>49</v>
      </c>
      <c r="E28" s="12">
        <f t="shared" si="0"/>
        <v>3.6350148367952522E-3</v>
      </c>
    </row>
    <row r="29" spans="1:5" ht="20.100000000000001" customHeight="1" x14ac:dyDescent="0.3">
      <c r="A29" s="8"/>
      <c r="B29" s="9">
        <v>17</v>
      </c>
      <c r="C29" s="10" t="s">
        <v>113</v>
      </c>
      <c r="D29" s="11">
        <v>46</v>
      </c>
      <c r="E29" s="12">
        <f t="shared" si="0"/>
        <v>3.4124629080118695E-3</v>
      </c>
    </row>
    <row r="30" spans="1:5" ht="20.100000000000001" customHeight="1" x14ac:dyDescent="0.3">
      <c r="A30" s="8"/>
      <c r="B30" s="9">
        <v>18</v>
      </c>
      <c r="C30" s="10" t="s">
        <v>79</v>
      </c>
      <c r="D30" s="11">
        <v>33</v>
      </c>
      <c r="E30" s="12">
        <f t="shared" si="0"/>
        <v>2.4480712166172107E-3</v>
      </c>
    </row>
    <row r="31" spans="1:5" ht="20.100000000000001" customHeight="1" x14ac:dyDescent="0.3">
      <c r="A31" s="8"/>
      <c r="B31" s="9">
        <v>19</v>
      </c>
      <c r="C31" s="10" t="s">
        <v>76</v>
      </c>
      <c r="D31" s="11">
        <v>28</v>
      </c>
      <c r="E31" s="12">
        <f t="shared" si="0"/>
        <v>2.0771513353115725E-3</v>
      </c>
    </row>
    <row r="32" spans="1:5" ht="20.100000000000001" customHeight="1" x14ac:dyDescent="0.3">
      <c r="A32" s="8"/>
      <c r="B32" s="9">
        <v>20</v>
      </c>
      <c r="C32" s="10" t="s">
        <v>77</v>
      </c>
      <c r="D32" s="11">
        <v>27</v>
      </c>
      <c r="E32" s="12">
        <f t="shared" si="0"/>
        <v>2.0029673590504452E-3</v>
      </c>
    </row>
    <row r="33" spans="1:5" ht="20.100000000000001" customHeight="1" x14ac:dyDescent="0.3">
      <c r="A33" s="8"/>
      <c r="B33" s="9">
        <v>21</v>
      </c>
      <c r="C33" s="10" t="s">
        <v>67</v>
      </c>
      <c r="D33" s="11">
        <v>22</v>
      </c>
      <c r="E33" s="12">
        <f t="shared" si="0"/>
        <v>1.6320474777448072E-3</v>
      </c>
    </row>
    <row r="34" spans="1:5" ht="20.100000000000001" customHeight="1" x14ac:dyDescent="0.3">
      <c r="A34" s="8"/>
      <c r="B34" s="9">
        <v>22</v>
      </c>
      <c r="C34" s="10" t="s">
        <v>111</v>
      </c>
      <c r="D34" s="11">
        <v>17</v>
      </c>
      <c r="E34" s="12">
        <f t="shared" si="0"/>
        <v>1.2611275964391692E-3</v>
      </c>
    </row>
    <row r="35" spans="1:5" ht="20.100000000000001" customHeight="1" x14ac:dyDescent="0.3">
      <c r="A35" s="8"/>
      <c r="B35" s="9">
        <v>23</v>
      </c>
      <c r="C35" s="10" t="s">
        <v>109</v>
      </c>
      <c r="D35" s="11">
        <v>13</v>
      </c>
      <c r="E35" s="12">
        <f t="shared" si="0"/>
        <v>9.6439169139465875E-4</v>
      </c>
    </row>
    <row r="36" spans="1:5" ht="20.100000000000001" customHeight="1" x14ac:dyDescent="0.3">
      <c r="A36" s="8"/>
      <c r="B36" s="9">
        <v>24</v>
      </c>
      <c r="C36" s="10" t="s">
        <v>88</v>
      </c>
      <c r="D36" s="11">
        <v>11</v>
      </c>
      <c r="E36" s="12">
        <f t="shared" si="0"/>
        <v>8.1602373887240361E-4</v>
      </c>
    </row>
    <row r="37" spans="1:5" ht="20.100000000000001" customHeight="1" x14ac:dyDescent="0.3">
      <c r="A37" s="8"/>
      <c r="B37" s="9">
        <v>25</v>
      </c>
      <c r="C37" s="10" t="s">
        <v>104</v>
      </c>
      <c r="D37" s="11">
        <v>10</v>
      </c>
      <c r="E37" s="12">
        <f t="shared" si="0"/>
        <v>7.4183976261127599E-4</v>
      </c>
    </row>
    <row r="38" spans="1:5" ht="20.100000000000001" customHeight="1" x14ac:dyDescent="0.3">
      <c r="A38" s="8"/>
      <c r="B38" s="9">
        <v>26</v>
      </c>
      <c r="C38" s="10" t="s">
        <v>91</v>
      </c>
      <c r="D38" s="11">
        <v>6</v>
      </c>
      <c r="E38" s="12">
        <f t="shared" si="0"/>
        <v>4.4510385756676556E-4</v>
      </c>
    </row>
    <row r="39" spans="1:5" ht="20.100000000000001" customHeight="1" x14ac:dyDescent="0.3">
      <c r="A39" s="8"/>
      <c r="B39" s="9">
        <v>27</v>
      </c>
      <c r="C39" s="10" t="s">
        <v>108</v>
      </c>
      <c r="D39" s="11">
        <v>6</v>
      </c>
      <c r="E39" s="12">
        <f t="shared" si="0"/>
        <v>4.4510385756676556E-4</v>
      </c>
    </row>
    <row r="40" spans="1:5" ht="20.100000000000001" customHeight="1" x14ac:dyDescent="0.3">
      <c r="A40" s="8"/>
      <c r="B40" s="9">
        <v>28</v>
      </c>
      <c r="C40" s="10" t="s">
        <v>110</v>
      </c>
      <c r="D40" s="11">
        <v>6</v>
      </c>
      <c r="E40" s="12">
        <f t="shared" si="0"/>
        <v>4.4510385756676556E-4</v>
      </c>
    </row>
    <row r="41" spans="1:5" ht="20.100000000000001" customHeight="1" x14ac:dyDescent="0.3">
      <c r="A41" s="8"/>
      <c r="B41" s="9">
        <v>29</v>
      </c>
      <c r="C41" s="10" t="s">
        <v>92</v>
      </c>
      <c r="D41" s="11">
        <v>5</v>
      </c>
      <c r="E41" s="12">
        <f t="shared" si="0"/>
        <v>3.70919881305638E-4</v>
      </c>
    </row>
    <row r="42" spans="1:5" ht="20.100000000000001" customHeight="1" x14ac:dyDescent="0.3">
      <c r="A42" s="8"/>
      <c r="B42" s="9">
        <v>30</v>
      </c>
      <c r="C42" s="10" t="s">
        <v>74</v>
      </c>
      <c r="D42" s="11">
        <v>3</v>
      </c>
      <c r="E42" s="12">
        <f t="shared" si="0"/>
        <v>2.2255192878338278E-4</v>
      </c>
    </row>
    <row r="43" spans="1:5" ht="20.100000000000001" customHeight="1" x14ac:dyDescent="0.3">
      <c r="A43" s="8"/>
      <c r="B43" s="9">
        <v>31</v>
      </c>
      <c r="C43" s="10" t="s">
        <v>106</v>
      </c>
      <c r="D43" s="11">
        <v>3</v>
      </c>
      <c r="E43" s="12">
        <f t="shared" si="0"/>
        <v>2.2255192878338278E-4</v>
      </c>
    </row>
    <row r="44" spans="1:5" ht="20.100000000000001" customHeight="1" x14ac:dyDescent="0.3">
      <c r="A44" s="8"/>
      <c r="B44" s="9">
        <v>32</v>
      </c>
      <c r="C44" s="10" t="s">
        <v>70</v>
      </c>
      <c r="D44" s="11">
        <v>2</v>
      </c>
      <c r="E44" s="12">
        <f t="shared" si="0"/>
        <v>1.4836795252225519E-4</v>
      </c>
    </row>
    <row r="45" spans="1:5" ht="20.100000000000001" customHeight="1" x14ac:dyDescent="0.3">
      <c r="A45" s="8"/>
      <c r="B45" s="9">
        <v>33</v>
      </c>
      <c r="C45" s="10" t="s">
        <v>94</v>
      </c>
      <c r="D45" s="11">
        <v>1</v>
      </c>
      <c r="E45" s="12">
        <f t="shared" ref="E45:E62" si="1">D45/$D$63</f>
        <v>7.4183976261127594E-5</v>
      </c>
    </row>
    <row r="46" spans="1:5" ht="20.100000000000001" customHeight="1" x14ac:dyDescent="0.3">
      <c r="A46" s="8"/>
      <c r="B46" s="9">
        <v>34</v>
      </c>
      <c r="C46" s="10" t="s">
        <v>98</v>
      </c>
      <c r="D46" s="11">
        <v>1</v>
      </c>
      <c r="E46" s="12">
        <f t="shared" si="1"/>
        <v>7.4183976261127594E-5</v>
      </c>
    </row>
    <row r="47" spans="1:5" ht="20.100000000000001" customHeight="1" x14ac:dyDescent="0.3">
      <c r="A47" s="8"/>
      <c r="B47" s="9">
        <v>35</v>
      </c>
      <c r="C47" s="10" t="s">
        <v>112</v>
      </c>
      <c r="D47" s="11">
        <v>1</v>
      </c>
      <c r="E47" s="12">
        <f t="shared" si="1"/>
        <v>7.4183976261127594E-5</v>
      </c>
    </row>
    <row r="48" spans="1:5" ht="20.100000000000001" customHeight="1" x14ac:dyDescent="0.3">
      <c r="A48" s="8"/>
      <c r="B48" s="9">
        <v>36</v>
      </c>
      <c r="C48" s="10" t="s">
        <v>72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75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78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80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85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86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93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95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96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97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101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102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105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107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1612</v>
      </c>
      <c r="E62" s="12">
        <f t="shared" si="1"/>
        <v>0.11958456973293768</v>
      </c>
    </row>
    <row r="63" spans="1:5" ht="20.100000000000001" customHeight="1" thickBot="1" x14ac:dyDescent="0.4">
      <c r="A63" s="8"/>
      <c r="B63" s="67" t="s">
        <v>2</v>
      </c>
      <c r="C63" s="22"/>
      <c r="D63" s="14">
        <f>SUM(D13:D62)</f>
        <v>13480</v>
      </c>
      <c r="E63" s="13">
        <f>SUM(E13:E62)</f>
        <v>1.0000000000000002</v>
      </c>
    </row>
    <row r="64" spans="1:5" x14ac:dyDescent="0.25">
      <c r="B64" s="48" t="s">
        <v>55</v>
      </c>
    </row>
  </sheetData>
  <autoFilter ref="B12:E48">
    <sortState ref="B13:E62">
      <sortCondition descending="1" ref="D12:D49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{E50197DF-9BA6-48CD-89DD-77FFC285379B}</x14:id>
        </ext>
      </extLst>
    </cfRule>
    <cfRule type="dataBar" priority="28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{3E6AB139-FFE2-4923-B7D6-D340FB3175D4}</x14:id>
        </ext>
      </extLst>
    </cfRule>
  </conditionalFormatting>
  <conditionalFormatting sqref="E13:E63">
    <cfRule type="dataBar" priority="28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{3C4A4505-FCF3-415E-A7EA-3256529B1FC4}</x14:id>
        </ext>
      </extLst>
    </cfRule>
    <cfRule type="dataBar" priority="28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{E0D0F829-2CF0-4019-86C0-18BFE034DF33}</x14:id>
        </ext>
      </extLst>
    </cfRule>
  </conditionalFormatting>
  <conditionalFormatting sqref="E13:E63">
    <cfRule type="dataBar" priority="28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{805156F7-619B-4C3A-9618-B940BBA2008F}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0197DF-9BA6-48CD-89DD-77FFC28537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E6AB139-FFE2-4923-B7D6-D340FB3175D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3C4A4505-FCF3-415E-A7EA-3256529B1F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D0F829-2CF0-4019-86C0-18BFE034DF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05156F7-619B-4C3A-9618-B940BBA200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146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12637</v>
      </c>
      <c r="E13" s="12">
        <f t="shared" ref="E13:E44" si="0">D13/$D$63</f>
        <v>0.60597487292605734</v>
      </c>
    </row>
    <row r="14" spans="1:11" ht="20.100000000000001" customHeight="1" x14ac:dyDescent="0.3">
      <c r="A14" s="8"/>
      <c r="B14" s="9">
        <v>2</v>
      </c>
      <c r="C14" s="10" t="s">
        <v>114</v>
      </c>
      <c r="D14" s="11">
        <v>2036</v>
      </c>
      <c r="E14" s="12">
        <f t="shared" si="0"/>
        <v>9.7631149899299899E-2</v>
      </c>
    </row>
    <row r="15" spans="1:11" ht="20.100000000000001" customHeight="1" x14ac:dyDescent="0.3">
      <c r="A15" s="8"/>
      <c r="B15" s="9">
        <v>3</v>
      </c>
      <c r="C15" s="10" t="s">
        <v>73</v>
      </c>
      <c r="D15" s="11">
        <v>1016</v>
      </c>
      <c r="E15" s="12">
        <f t="shared" si="0"/>
        <v>4.8719670087273424E-2</v>
      </c>
    </row>
    <row r="16" spans="1:11" ht="20.100000000000001" customHeight="1" x14ac:dyDescent="0.3">
      <c r="A16" s="8"/>
      <c r="B16" s="9">
        <v>4</v>
      </c>
      <c r="C16" s="10" t="s">
        <v>69</v>
      </c>
      <c r="D16" s="11">
        <v>675</v>
      </c>
      <c r="E16" s="12">
        <f t="shared" si="0"/>
        <v>3.2367891052076339E-2</v>
      </c>
    </row>
    <row r="17" spans="1:5" ht="20.100000000000001" customHeight="1" x14ac:dyDescent="0.3">
      <c r="A17" s="8"/>
      <c r="B17" s="9">
        <v>5</v>
      </c>
      <c r="C17" s="10" t="s">
        <v>89</v>
      </c>
      <c r="D17" s="11">
        <v>464</v>
      </c>
      <c r="E17" s="12">
        <f t="shared" si="0"/>
        <v>2.2249928071353217E-2</v>
      </c>
    </row>
    <row r="18" spans="1:5" ht="20.100000000000001" customHeight="1" x14ac:dyDescent="0.3">
      <c r="A18" s="8"/>
      <c r="B18" s="9">
        <v>6</v>
      </c>
      <c r="C18" s="10" t="s">
        <v>103</v>
      </c>
      <c r="D18" s="11">
        <v>448</v>
      </c>
      <c r="E18" s="12">
        <f t="shared" si="0"/>
        <v>2.1482689172341037E-2</v>
      </c>
    </row>
    <row r="19" spans="1:5" ht="20.100000000000001" customHeight="1" x14ac:dyDescent="0.3">
      <c r="A19" s="8"/>
      <c r="B19" s="9">
        <v>7</v>
      </c>
      <c r="C19" s="10" t="s">
        <v>66</v>
      </c>
      <c r="D19" s="11">
        <v>136</v>
      </c>
      <c r="E19" s="12">
        <f t="shared" si="0"/>
        <v>6.5215306416035292E-3</v>
      </c>
    </row>
    <row r="20" spans="1:5" ht="20.100000000000001" customHeight="1" x14ac:dyDescent="0.3">
      <c r="A20" s="8"/>
      <c r="B20" s="9">
        <v>8</v>
      </c>
      <c r="C20" s="10" t="s">
        <v>76</v>
      </c>
      <c r="D20" s="11">
        <v>122</v>
      </c>
      <c r="E20" s="12">
        <f t="shared" si="0"/>
        <v>5.850196604967872E-3</v>
      </c>
    </row>
    <row r="21" spans="1:5" ht="20.100000000000001" customHeight="1" x14ac:dyDescent="0.3">
      <c r="A21" s="8"/>
      <c r="B21" s="9">
        <v>9</v>
      </c>
      <c r="C21" s="10" t="s">
        <v>84</v>
      </c>
      <c r="D21" s="11">
        <v>116</v>
      </c>
      <c r="E21" s="12">
        <f t="shared" si="0"/>
        <v>5.5624820178383043E-3</v>
      </c>
    </row>
    <row r="22" spans="1:5" ht="20.100000000000001" customHeight="1" x14ac:dyDescent="0.3">
      <c r="A22" s="8"/>
      <c r="B22" s="9">
        <v>10</v>
      </c>
      <c r="C22" s="10" t="s">
        <v>68</v>
      </c>
      <c r="D22" s="11">
        <v>92</v>
      </c>
      <c r="E22" s="12">
        <f t="shared" si="0"/>
        <v>4.4116236693200342E-3</v>
      </c>
    </row>
    <row r="23" spans="1:5" ht="20.100000000000001" customHeight="1" x14ac:dyDescent="0.3">
      <c r="A23" s="8"/>
      <c r="B23" s="9">
        <v>11</v>
      </c>
      <c r="C23" s="10" t="s">
        <v>87</v>
      </c>
      <c r="D23" s="11">
        <v>86</v>
      </c>
      <c r="E23" s="12">
        <f t="shared" si="0"/>
        <v>4.1239090821904674E-3</v>
      </c>
    </row>
    <row r="24" spans="1:5" ht="20.100000000000001" customHeight="1" x14ac:dyDescent="0.3">
      <c r="A24" s="8"/>
      <c r="B24" s="9">
        <v>12</v>
      </c>
      <c r="C24" s="10" t="s">
        <v>77</v>
      </c>
      <c r="D24" s="11">
        <v>68</v>
      </c>
      <c r="E24" s="12">
        <f t="shared" si="0"/>
        <v>3.2607653208017646E-3</v>
      </c>
    </row>
    <row r="25" spans="1:5" ht="20.100000000000001" customHeight="1" x14ac:dyDescent="0.3">
      <c r="A25" s="8"/>
      <c r="B25" s="9">
        <v>13</v>
      </c>
      <c r="C25" s="10" t="s">
        <v>82</v>
      </c>
      <c r="D25" s="11">
        <v>59</v>
      </c>
      <c r="E25" s="12">
        <f t="shared" si="0"/>
        <v>2.8291934401074134E-3</v>
      </c>
    </row>
    <row r="26" spans="1:5" ht="20.100000000000001" customHeight="1" x14ac:dyDescent="0.3">
      <c r="A26" s="8"/>
      <c r="B26" s="9">
        <v>14</v>
      </c>
      <c r="C26" s="10" t="s">
        <v>67</v>
      </c>
      <c r="D26" s="11">
        <v>53</v>
      </c>
      <c r="E26" s="12">
        <f t="shared" si="0"/>
        <v>2.5414788529778461E-3</v>
      </c>
    </row>
    <row r="27" spans="1:5" ht="20.100000000000001" customHeight="1" x14ac:dyDescent="0.3">
      <c r="A27" s="8"/>
      <c r="B27" s="9">
        <v>15</v>
      </c>
      <c r="C27" s="10" t="s">
        <v>100</v>
      </c>
      <c r="D27" s="11">
        <v>52</v>
      </c>
      <c r="E27" s="12">
        <f t="shared" si="0"/>
        <v>2.4935264217895848E-3</v>
      </c>
    </row>
    <row r="28" spans="1:5" ht="20.100000000000001" customHeight="1" x14ac:dyDescent="0.3">
      <c r="A28" s="8"/>
      <c r="B28" s="9">
        <v>16</v>
      </c>
      <c r="C28" s="10" t="s">
        <v>90</v>
      </c>
      <c r="D28" s="11">
        <v>48</v>
      </c>
      <c r="E28" s="12">
        <f t="shared" si="0"/>
        <v>2.3017166970365397E-3</v>
      </c>
    </row>
    <row r="29" spans="1:5" ht="20.100000000000001" customHeight="1" x14ac:dyDescent="0.3">
      <c r="A29" s="8"/>
      <c r="B29" s="9">
        <v>17</v>
      </c>
      <c r="C29" s="10" t="s">
        <v>111</v>
      </c>
      <c r="D29" s="11">
        <v>46</v>
      </c>
      <c r="E29" s="12">
        <f t="shared" si="0"/>
        <v>2.2058118346600171E-3</v>
      </c>
    </row>
    <row r="30" spans="1:5" ht="20.100000000000001" customHeight="1" x14ac:dyDescent="0.3">
      <c r="A30" s="8"/>
      <c r="B30" s="9">
        <v>18</v>
      </c>
      <c r="C30" s="10" t="s">
        <v>113</v>
      </c>
      <c r="D30" s="11">
        <v>34</v>
      </c>
      <c r="E30" s="12">
        <f t="shared" si="0"/>
        <v>1.6303826604008823E-3</v>
      </c>
    </row>
    <row r="31" spans="1:5" ht="20.100000000000001" customHeight="1" x14ac:dyDescent="0.3">
      <c r="A31" s="8"/>
      <c r="B31" s="9">
        <v>19</v>
      </c>
      <c r="C31" s="10" t="s">
        <v>81</v>
      </c>
      <c r="D31" s="11">
        <v>32</v>
      </c>
      <c r="E31" s="12">
        <f t="shared" si="0"/>
        <v>1.5344777980243599E-3</v>
      </c>
    </row>
    <row r="32" spans="1:5" ht="20.100000000000001" customHeight="1" x14ac:dyDescent="0.3">
      <c r="A32" s="8"/>
      <c r="B32" s="9">
        <v>20</v>
      </c>
      <c r="C32" s="10" t="s">
        <v>92</v>
      </c>
      <c r="D32" s="11">
        <v>27</v>
      </c>
      <c r="E32" s="12">
        <f t="shared" si="0"/>
        <v>1.2947156420830537E-3</v>
      </c>
    </row>
    <row r="33" spans="1:5" ht="20.100000000000001" customHeight="1" x14ac:dyDescent="0.3">
      <c r="A33" s="8"/>
      <c r="B33" s="9">
        <v>21</v>
      </c>
      <c r="C33" s="10" t="s">
        <v>71</v>
      </c>
      <c r="D33" s="11">
        <v>25</v>
      </c>
      <c r="E33" s="12">
        <f t="shared" si="0"/>
        <v>1.1988107797065311E-3</v>
      </c>
    </row>
    <row r="34" spans="1:5" ht="20.100000000000001" customHeight="1" x14ac:dyDescent="0.3">
      <c r="A34" s="8"/>
      <c r="B34" s="9">
        <v>22</v>
      </c>
      <c r="C34" s="10" t="s">
        <v>88</v>
      </c>
      <c r="D34" s="11">
        <v>22</v>
      </c>
      <c r="E34" s="12">
        <f t="shared" si="0"/>
        <v>1.0549534861417475E-3</v>
      </c>
    </row>
    <row r="35" spans="1:5" ht="20.100000000000001" customHeight="1" x14ac:dyDescent="0.3">
      <c r="A35" s="8"/>
      <c r="B35" s="9">
        <v>23</v>
      </c>
      <c r="C35" s="10" t="s">
        <v>83</v>
      </c>
      <c r="D35" s="11">
        <v>21</v>
      </c>
      <c r="E35" s="12">
        <f t="shared" si="0"/>
        <v>1.0070010549534862E-3</v>
      </c>
    </row>
    <row r="36" spans="1:5" ht="20.100000000000001" customHeight="1" x14ac:dyDescent="0.3">
      <c r="A36" s="8"/>
      <c r="B36" s="9">
        <v>24</v>
      </c>
      <c r="C36" s="10" t="s">
        <v>109</v>
      </c>
      <c r="D36" s="11">
        <v>17</v>
      </c>
      <c r="E36" s="12">
        <f t="shared" si="0"/>
        <v>8.1519133020044115E-4</v>
      </c>
    </row>
    <row r="37" spans="1:5" ht="20.100000000000001" customHeight="1" x14ac:dyDescent="0.3">
      <c r="A37" s="8"/>
      <c r="B37" s="9">
        <v>25</v>
      </c>
      <c r="C37" s="10" t="s">
        <v>74</v>
      </c>
      <c r="D37" s="11">
        <v>13</v>
      </c>
      <c r="E37" s="12">
        <f t="shared" si="0"/>
        <v>6.2338160544739621E-4</v>
      </c>
    </row>
    <row r="38" spans="1:5" ht="20.100000000000001" customHeight="1" x14ac:dyDescent="0.3">
      <c r="A38" s="8"/>
      <c r="B38" s="9">
        <v>26</v>
      </c>
      <c r="C38" s="10" t="s">
        <v>91</v>
      </c>
      <c r="D38" s="11">
        <v>12</v>
      </c>
      <c r="E38" s="12">
        <f t="shared" si="0"/>
        <v>5.7542917425913492E-4</v>
      </c>
    </row>
    <row r="39" spans="1:5" ht="20.100000000000001" customHeight="1" x14ac:dyDescent="0.3">
      <c r="A39" s="8"/>
      <c r="B39" s="9">
        <v>27</v>
      </c>
      <c r="C39" s="10" t="s">
        <v>112</v>
      </c>
      <c r="D39" s="11">
        <v>11</v>
      </c>
      <c r="E39" s="12">
        <f t="shared" si="0"/>
        <v>5.2747674307087374E-4</v>
      </c>
    </row>
    <row r="40" spans="1:5" ht="20.100000000000001" customHeight="1" x14ac:dyDescent="0.3">
      <c r="A40" s="8"/>
      <c r="B40" s="9">
        <v>28</v>
      </c>
      <c r="C40" s="10" t="s">
        <v>79</v>
      </c>
      <c r="D40" s="11">
        <v>8</v>
      </c>
      <c r="E40" s="12">
        <f t="shared" si="0"/>
        <v>3.8361944950608998E-4</v>
      </c>
    </row>
    <row r="41" spans="1:5" ht="20.100000000000001" customHeight="1" x14ac:dyDescent="0.3">
      <c r="A41" s="8"/>
      <c r="B41" s="9">
        <v>29</v>
      </c>
      <c r="C41" s="10" t="s">
        <v>104</v>
      </c>
      <c r="D41" s="11">
        <v>6</v>
      </c>
      <c r="E41" s="12">
        <f t="shared" si="0"/>
        <v>2.8771458712956746E-4</v>
      </c>
    </row>
    <row r="42" spans="1:5" ht="20.100000000000001" customHeight="1" x14ac:dyDescent="0.3">
      <c r="A42" s="8"/>
      <c r="B42" s="9">
        <v>30</v>
      </c>
      <c r="C42" s="10" t="s">
        <v>94</v>
      </c>
      <c r="D42" s="11">
        <v>5</v>
      </c>
      <c r="E42" s="12">
        <f t="shared" si="0"/>
        <v>2.3976215594130623E-4</v>
      </c>
    </row>
    <row r="43" spans="1:5" ht="20.100000000000001" customHeight="1" x14ac:dyDescent="0.3">
      <c r="A43" s="8"/>
      <c r="B43" s="9">
        <v>31</v>
      </c>
      <c r="C43" s="10" t="s">
        <v>70</v>
      </c>
      <c r="D43" s="11">
        <v>1</v>
      </c>
      <c r="E43" s="12">
        <f t="shared" si="0"/>
        <v>4.7952431188261248E-5</v>
      </c>
    </row>
    <row r="44" spans="1:5" ht="20.100000000000001" customHeight="1" x14ac:dyDescent="0.3">
      <c r="A44" s="8"/>
      <c r="B44" s="9">
        <v>32</v>
      </c>
      <c r="C44" s="10" t="s">
        <v>97</v>
      </c>
      <c r="D44" s="11">
        <v>1</v>
      </c>
      <c r="E44" s="12">
        <f t="shared" si="0"/>
        <v>4.7952431188261248E-5</v>
      </c>
    </row>
    <row r="45" spans="1:5" ht="20.100000000000001" customHeight="1" x14ac:dyDescent="0.3">
      <c r="A45" s="8"/>
      <c r="B45" s="9">
        <v>33</v>
      </c>
      <c r="C45" s="10" t="s">
        <v>101</v>
      </c>
      <c r="D45" s="11">
        <v>1</v>
      </c>
      <c r="E45" s="12">
        <f t="shared" ref="E45:E62" si="1">D45/$D$63</f>
        <v>4.7952431188261248E-5</v>
      </c>
    </row>
    <row r="46" spans="1:5" ht="20.100000000000001" customHeight="1" x14ac:dyDescent="0.3">
      <c r="A46" s="8"/>
      <c r="B46" s="9">
        <v>34</v>
      </c>
      <c r="C46" s="10" t="s">
        <v>108</v>
      </c>
      <c r="D46" s="11">
        <v>1</v>
      </c>
      <c r="E46" s="12">
        <f t="shared" si="1"/>
        <v>4.7952431188261248E-5</v>
      </c>
    </row>
    <row r="47" spans="1:5" ht="20.100000000000001" customHeight="1" x14ac:dyDescent="0.3">
      <c r="A47" s="8"/>
      <c r="B47" s="9">
        <v>35</v>
      </c>
      <c r="C47" s="10" t="s">
        <v>110</v>
      </c>
      <c r="D47" s="11">
        <v>1</v>
      </c>
      <c r="E47" s="12">
        <f t="shared" si="1"/>
        <v>4.7952431188261248E-5</v>
      </c>
    </row>
    <row r="48" spans="1:5" ht="20.100000000000001" customHeight="1" x14ac:dyDescent="0.3">
      <c r="A48" s="8"/>
      <c r="B48" s="9">
        <v>36</v>
      </c>
      <c r="C48" s="10" t="s">
        <v>72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75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78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80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85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86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93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95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96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98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102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105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106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107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2462</v>
      </c>
      <c r="E62" s="12">
        <f t="shared" si="1"/>
        <v>0.11805888558549918</v>
      </c>
    </row>
    <row r="63" spans="1:5" ht="20.100000000000001" customHeight="1" thickBot="1" x14ac:dyDescent="0.4">
      <c r="A63" s="8"/>
      <c r="B63" s="67" t="s">
        <v>2</v>
      </c>
      <c r="C63" s="22"/>
      <c r="D63" s="14">
        <f>SUM(D13:D62)</f>
        <v>20854</v>
      </c>
      <c r="E63" s="13">
        <f>SUM(E13:E62)</f>
        <v>1</v>
      </c>
    </row>
    <row r="64" spans="1:5" x14ac:dyDescent="0.25">
      <c r="B64" s="48" t="s">
        <v>55</v>
      </c>
    </row>
  </sheetData>
  <autoFilter ref="B12:E41">
    <sortState ref="B13:E62">
      <sortCondition descending="1" ref="D12:D42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3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{3A944884-9218-4F37-971D-69B0068EA8DC}</x14:id>
        </ext>
      </extLst>
    </cfRule>
  </conditionalFormatting>
  <conditionalFormatting sqref="E13:E63">
    <cfRule type="dataBar" priority="28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{1651BC87-11D7-42C5-9D28-CAE85F1ADCDC}</x14:id>
        </ext>
      </extLst>
    </cfRule>
    <cfRule type="dataBar" priority="28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{E685800A-8CDA-4150-8632-55D7DEE80CAB}</x14:id>
        </ext>
      </extLst>
    </cfRule>
  </conditionalFormatting>
  <conditionalFormatting sqref="E13:E63">
    <cfRule type="dataBar" priority="28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{C9BF6D59-CB13-48F2-9A55-BDD3F7A95DBD}</x14:id>
        </ext>
      </extLst>
    </cfRule>
    <cfRule type="dataBar" priority="28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{93252990-707A-4F6A-B356-20B7279A29A1}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944884-9218-4F37-971D-69B0068EA8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1651BC87-11D7-42C5-9D28-CAE85F1ADC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85800A-8CDA-4150-8632-55D7DEE80CA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C9BF6D59-CB13-48F2-9A55-BDD3F7A95D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3252990-707A-4F6A-B356-20B7279A29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1"/>
  <sheetViews>
    <sheetView topLeftCell="A40" workbookViewId="0">
      <selection activeCell="N49" sqref="N49"/>
    </sheetView>
  </sheetViews>
  <sheetFormatPr baseColWidth="10" defaultRowHeight="15" x14ac:dyDescent="0.25"/>
  <cols>
    <col min="1" max="1" width="13.85546875" customWidth="1"/>
    <col min="2" max="2" width="5.140625" customWidth="1"/>
    <col min="3" max="3" width="28.7109375" customWidth="1"/>
    <col min="4" max="4" width="16.42578125" customWidth="1"/>
    <col min="5" max="5" width="9.140625" customWidth="1"/>
    <col min="6" max="6" width="17.140625" customWidth="1"/>
    <col min="7" max="7" width="9.42578125" customWidth="1"/>
    <col min="8" max="8" width="13.140625" customWidth="1"/>
    <col min="10" max="10" width="5.7109375" customWidth="1"/>
    <col min="11" max="11" width="5.28515625" customWidth="1"/>
    <col min="12" max="12" width="11.5703125" customWidth="1"/>
    <col min="13" max="13" width="6.28515625" customWidth="1"/>
  </cols>
  <sheetData>
    <row r="5" spans="1:14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28"/>
      <c r="M5" s="28"/>
    </row>
    <row r="6" spans="1:14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4"/>
      <c r="M6" s="4"/>
    </row>
    <row r="7" spans="1:14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3"/>
      <c r="M7" s="3"/>
    </row>
    <row r="8" spans="1:14" ht="15.75" x14ac:dyDescent="0.25"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4" ht="20.25" customHeight="1" x14ac:dyDescent="0.25">
      <c r="A9" s="120" t="s">
        <v>54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29"/>
      <c r="M9" s="29"/>
      <c r="N9" s="29"/>
    </row>
    <row r="10" spans="1:14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30"/>
      <c r="M10" s="30"/>
    </row>
    <row r="11" spans="1:14" ht="18" thickBot="1" x14ac:dyDescent="0.4">
      <c r="C11" s="2"/>
      <c r="D11" s="2"/>
      <c r="E11" s="2"/>
      <c r="F11" s="2"/>
      <c r="G11" s="2"/>
    </row>
    <row r="12" spans="1:14" ht="24.95" customHeight="1" x14ac:dyDescent="0.3">
      <c r="B12" s="50" t="s">
        <v>1</v>
      </c>
      <c r="C12" s="51" t="s">
        <v>52</v>
      </c>
      <c r="D12" s="52" t="s">
        <v>50</v>
      </c>
      <c r="E12" s="52" t="s">
        <v>3</v>
      </c>
      <c r="F12" s="52" t="s">
        <v>49</v>
      </c>
      <c r="G12" s="52" t="s">
        <v>3</v>
      </c>
      <c r="H12" s="53" t="s">
        <v>2</v>
      </c>
      <c r="L12" t="s">
        <v>172</v>
      </c>
    </row>
    <row r="13" spans="1:14" ht="24.95" customHeight="1" x14ac:dyDescent="0.25">
      <c r="A13" s="8"/>
      <c r="B13" s="9">
        <v>1</v>
      </c>
      <c r="C13" s="19" t="s">
        <v>5</v>
      </c>
      <c r="D13" s="69">
        <v>0</v>
      </c>
      <c r="E13" s="70">
        <f>D13/$D$48</f>
        <v>0</v>
      </c>
      <c r="F13" s="69">
        <v>4460</v>
      </c>
      <c r="G13" s="70">
        <f>F13/$F$48</f>
        <v>2.1125826559805983E-2</v>
      </c>
      <c r="H13" s="71">
        <f t="shared" ref="H13:H47" si="0">D13+F13</f>
        <v>4460</v>
      </c>
    </row>
    <row r="14" spans="1:14" ht="24.95" customHeight="1" x14ac:dyDescent="0.25">
      <c r="A14" s="8"/>
      <c r="B14" s="9">
        <v>2</v>
      </c>
      <c r="C14" s="19" t="s">
        <v>6</v>
      </c>
      <c r="D14" s="69">
        <v>0</v>
      </c>
      <c r="E14" s="70">
        <f t="shared" ref="E14:E47" si="1">D14/$D$48</f>
        <v>0</v>
      </c>
      <c r="F14" s="69">
        <v>1746</v>
      </c>
      <c r="G14" s="70">
        <f t="shared" ref="G14:G47" si="2">F14/$F$48</f>
        <v>8.2703347922469164E-3</v>
      </c>
      <c r="H14" s="71">
        <f t="shared" si="0"/>
        <v>1746</v>
      </c>
    </row>
    <row r="15" spans="1:14" ht="24.95" customHeight="1" x14ac:dyDescent="0.25">
      <c r="A15" s="8"/>
      <c r="B15" s="9">
        <v>3</v>
      </c>
      <c r="C15" s="19" t="s">
        <v>7</v>
      </c>
      <c r="D15" s="69">
        <v>0</v>
      </c>
      <c r="E15" s="70">
        <f t="shared" si="1"/>
        <v>0</v>
      </c>
      <c r="F15" s="69">
        <v>7785</v>
      </c>
      <c r="G15" s="70">
        <f t="shared" si="2"/>
        <v>3.6875461831410217E-2</v>
      </c>
      <c r="H15" s="71">
        <f t="shared" si="0"/>
        <v>7785</v>
      </c>
    </row>
    <row r="16" spans="1:14" ht="24.95" customHeight="1" x14ac:dyDescent="0.25">
      <c r="A16" s="8"/>
      <c r="B16" s="9">
        <v>4</v>
      </c>
      <c r="C16" s="19" t="s">
        <v>21</v>
      </c>
      <c r="D16" s="69">
        <v>0</v>
      </c>
      <c r="E16" s="70">
        <f t="shared" si="1"/>
        <v>0</v>
      </c>
      <c r="F16" s="69">
        <v>2552</v>
      </c>
      <c r="G16" s="70">
        <f t="shared" si="2"/>
        <v>1.2088141116732034E-2</v>
      </c>
      <c r="H16" s="71">
        <f t="shared" si="0"/>
        <v>2552</v>
      </c>
    </row>
    <row r="17" spans="1:8" ht="24.95" customHeight="1" x14ac:dyDescent="0.25">
      <c r="A17" s="8"/>
      <c r="B17" s="9">
        <v>5</v>
      </c>
      <c r="C17" s="19" t="s">
        <v>8</v>
      </c>
      <c r="D17" s="69">
        <v>0</v>
      </c>
      <c r="E17" s="70">
        <f t="shared" si="1"/>
        <v>0</v>
      </c>
      <c r="F17" s="69">
        <v>2065</v>
      </c>
      <c r="G17" s="70">
        <f t="shared" si="2"/>
        <v>9.781352431838421E-3</v>
      </c>
      <c r="H17" s="71">
        <f t="shared" si="0"/>
        <v>2065</v>
      </c>
    </row>
    <row r="18" spans="1:8" ht="24.95" customHeight="1" x14ac:dyDescent="0.25">
      <c r="A18" s="8"/>
      <c r="B18" s="9">
        <v>6</v>
      </c>
      <c r="C18" s="19" t="s">
        <v>56</v>
      </c>
      <c r="D18" s="69">
        <v>3464</v>
      </c>
      <c r="E18" s="70">
        <f t="shared" si="1"/>
        <v>0.42482217316654403</v>
      </c>
      <c r="F18" s="69">
        <v>15</v>
      </c>
      <c r="G18" s="70">
        <f t="shared" si="2"/>
        <v>7.1050986187688281E-5</v>
      </c>
      <c r="H18" s="71">
        <f t="shared" si="0"/>
        <v>3479</v>
      </c>
    </row>
    <row r="19" spans="1:8" ht="24.95" customHeight="1" x14ac:dyDescent="0.25">
      <c r="A19" s="8"/>
      <c r="B19" s="9">
        <v>7</v>
      </c>
      <c r="C19" s="19" t="s">
        <v>57</v>
      </c>
      <c r="D19" s="69">
        <v>0</v>
      </c>
      <c r="E19" s="70">
        <f t="shared" si="1"/>
        <v>0</v>
      </c>
      <c r="F19" s="69">
        <v>695</v>
      </c>
      <c r="G19" s="70">
        <f t="shared" si="2"/>
        <v>3.2920290266962239E-3</v>
      </c>
      <c r="H19" s="71">
        <f t="shared" si="0"/>
        <v>695</v>
      </c>
    </row>
    <row r="20" spans="1:8" ht="24.95" customHeight="1" x14ac:dyDescent="0.25">
      <c r="A20" s="8"/>
      <c r="B20" s="9">
        <v>8</v>
      </c>
      <c r="C20" s="19" t="s">
        <v>58</v>
      </c>
      <c r="D20" s="69">
        <v>0</v>
      </c>
      <c r="E20" s="70">
        <f t="shared" si="1"/>
        <v>0</v>
      </c>
      <c r="F20" s="69">
        <v>4366</v>
      </c>
      <c r="G20" s="70">
        <f t="shared" si="2"/>
        <v>2.0680573713029803E-2</v>
      </c>
      <c r="H20" s="71">
        <f t="shared" si="0"/>
        <v>4366</v>
      </c>
    </row>
    <row r="21" spans="1:8" ht="24.95" customHeight="1" x14ac:dyDescent="0.25">
      <c r="A21" s="8"/>
      <c r="B21" s="9">
        <v>9</v>
      </c>
      <c r="C21" s="19" t="s">
        <v>11</v>
      </c>
      <c r="D21" s="69">
        <v>0</v>
      </c>
      <c r="E21" s="70">
        <f t="shared" si="1"/>
        <v>0</v>
      </c>
      <c r="F21" s="69">
        <v>1657</v>
      </c>
      <c r="G21" s="70">
        <f t="shared" si="2"/>
        <v>7.8487656075332986E-3</v>
      </c>
      <c r="H21" s="71">
        <f t="shared" si="0"/>
        <v>1657</v>
      </c>
    </row>
    <row r="22" spans="1:8" ht="24.95" customHeight="1" x14ac:dyDescent="0.25">
      <c r="A22" s="8"/>
      <c r="B22" s="9">
        <v>10</v>
      </c>
      <c r="C22" s="72" t="s">
        <v>12</v>
      </c>
      <c r="D22" s="73">
        <v>0</v>
      </c>
      <c r="E22" s="70">
        <f t="shared" si="1"/>
        <v>0</v>
      </c>
      <c r="F22" s="73">
        <v>845</v>
      </c>
      <c r="G22" s="70">
        <f t="shared" si="2"/>
        <v>4.0025388885731065E-3</v>
      </c>
      <c r="H22" s="71">
        <f t="shared" si="0"/>
        <v>845</v>
      </c>
    </row>
    <row r="23" spans="1:8" ht="24.95" customHeight="1" x14ac:dyDescent="0.25">
      <c r="A23" s="8"/>
      <c r="B23" s="9">
        <v>11</v>
      </c>
      <c r="C23" s="19" t="s">
        <v>13</v>
      </c>
      <c r="D23" s="69">
        <v>0</v>
      </c>
      <c r="E23" s="70">
        <f t="shared" si="1"/>
        <v>0</v>
      </c>
      <c r="F23" s="69">
        <v>1056</v>
      </c>
      <c r="G23" s="70">
        <f t="shared" si="2"/>
        <v>5.0019894276132557E-3</v>
      </c>
      <c r="H23" s="71">
        <f t="shared" si="0"/>
        <v>1056</v>
      </c>
    </row>
    <row r="24" spans="1:8" ht="24.95" customHeight="1" x14ac:dyDescent="0.25">
      <c r="A24" s="8"/>
      <c r="B24" s="9">
        <v>12</v>
      </c>
      <c r="C24" s="19" t="s">
        <v>59</v>
      </c>
      <c r="D24" s="69">
        <v>0</v>
      </c>
      <c r="E24" s="70">
        <f t="shared" si="1"/>
        <v>0</v>
      </c>
      <c r="F24" s="69">
        <v>1387</v>
      </c>
      <c r="G24" s="70">
        <f t="shared" si="2"/>
        <v>6.5698478561549102E-3</v>
      </c>
      <c r="H24" s="71">
        <f t="shared" si="0"/>
        <v>1387</v>
      </c>
    </row>
    <row r="25" spans="1:8" ht="24.95" customHeight="1" x14ac:dyDescent="0.25">
      <c r="A25" s="8"/>
      <c r="B25" s="9">
        <v>13</v>
      </c>
      <c r="C25" s="19" t="s">
        <v>22</v>
      </c>
      <c r="D25" s="69">
        <v>0</v>
      </c>
      <c r="E25" s="70">
        <f t="shared" si="1"/>
        <v>0</v>
      </c>
      <c r="F25" s="69">
        <v>7436</v>
      </c>
      <c r="G25" s="70">
        <f t="shared" si="2"/>
        <v>3.5222342219443342E-2</v>
      </c>
      <c r="H25" s="71">
        <f t="shared" si="0"/>
        <v>7436</v>
      </c>
    </row>
    <row r="26" spans="1:8" ht="24.95" customHeight="1" x14ac:dyDescent="0.25">
      <c r="A26" s="8"/>
      <c r="B26" s="9">
        <v>14</v>
      </c>
      <c r="C26" s="19" t="s">
        <v>14</v>
      </c>
      <c r="D26" s="69">
        <v>153</v>
      </c>
      <c r="E26" s="70">
        <f t="shared" si="1"/>
        <v>1.8763796909492272E-2</v>
      </c>
      <c r="F26" s="69">
        <v>5122</v>
      </c>
      <c r="G26" s="70">
        <f t="shared" si="2"/>
        <v>2.4261543416889294E-2</v>
      </c>
      <c r="H26" s="71">
        <f t="shared" si="0"/>
        <v>5275</v>
      </c>
    </row>
    <row r="27" spans="1:8" ht="24.95" customHeight="1" x14ac:dyDescent="0.25">
      <c r="A27" s="8"/>
      <c r="B27" s="9">
        <v>15</v>
      </c>
      <c r="C27" s="19" t="s">
        <v>15</v>
      </c>
      <c r="D27" s="69">
        <v>0</v>
      </c>
      <c r="E27" s="70">
        <f t="shared" si="1"/>
        <v>0</v>
      </c>
      <c r="F27" s="69">
        <v>6606</v>
      </c>
      <c r="G27" s="70">
        <f t="shared" si="2"/>
        <v>3.1290854317057921E-2</v>
      </c>
      <c r="H27" s="71">
        <f t="shared" si="0"/>
        <v>6606</v>
      </c>
    </row>
    <row r="28" spans="1:8" ht="24.95" customHeight="1" x14ac:dyDescent="0.25">
      <c r="A28" s="8"/>
      <c r="B28" s="9">
        <v>16</v>
      </c>
      <c r="C28" s="19" t="s">
        <v>23</v>
      </c>
      <c r="D28" s="69">
        <v>0</v>
      </c>
      <c r="E28" s="70">
        <f t="shared" si="1"/>
        <v>0</v>
      </c>
      <c r="F28" s="69">
        <v>218</v>
      </c>
      <c r="G28" s="70">
        <f t="shared" si="2"/>
        <v>1.0326076659277364E-3</v>
      </c>
      <c r="H28" s="71">
        <f t="shared" si="0"/>
        <v>218</v>
      </c>
    </row>
    <row r="29" spans="1:8" ht="24.95" customHeight="1" x14ac:dyDescent="0.25">
      <c r="A29" s="8"/>
      <c r="B29" s="9">
        <v>17</v>
      </c>
      <c r="C29" s="19" t="s">
        <v>60</v>
      </c>
      <c r="D29" s="69">
        <v>147</v>
      </c>
      <c r="E29" s="70">
        <f t="shared" si="1"/>
        <v>1.8027961736571008E-2</v>
      </c>
      <c r="F29" s="69">
        <v>4507</v>
      </c>
      <c r="G29" s="70">
        <f t="shared" si="2"/>
        <v>2.1348452983194072E-2</v>
      </c>
      <c r="H29" s="71">
        <f t="shared" si="0"/>
        <v>4654</v>
      </c>
    </row>
    <row r="30" spans="1:8" ht="24.95" customHeight="1" x14ac:dyDescent="0.25">
      <c r="A30" s="8"/>
      <c r="B30" s="9">
        <v>18</v>
      </c>
      <c r="C30" s="19" t="s">
        <v>16</v>
      </c>
      <c r="D30" s="69">
        <v>0</v>
      </c>
      <c r="E30" s="70">
        <f t="shared" si="1"/>
        <v>0</v>
      </c>
      <c r="F30" s="69">
        <v>2472</v>
      </c>
      <c r="G30" s="70">
        <f t="shared" si="2"/>
        <v>1.1709202523731029E-2</v>
      </c>
      <c r="H30" s="71">
        <f t="shared" si="0"/>
        <v>2472</v>
      </c>
    </row>
    <row r="31" spans="1:8" ht="24.95" customHeight="1" x14ac:dyDescent="0.25">
      <c r="A31" s="8"/>
      <c r="B31" s="9">
        <v>19</v>
      </c>
      <c r="C31" s="19" t="s">
        <v>17</v>
      </c>
      <c r="D31" s="69">
        <v>0</v>
      </c>
      <c r="E31" s="70">
        <f t="shared" si="1"/>
        <v>0</v>
      </c>
      <c r="F31" s="69">
        <v>4970</v>
      </c>
      <c r="G31" s="70">
        <f t="shared" si="2"/>
        <v>2.3541560090187385E-2</v>
      </c>
      <c r="H31" s="71">
        <f t="shared" si="0"/>
        <v>4970</v>
      </c>
    </row>
    <row r="32" spans="1:8" ht="24.95" customHeight="1" x14ac:dyDescent="0.25">
      <c r="A32" s="8"/>
      <c r="B32" s="9">
        <v>20</v>
      </c>
      <c r="C32" s="19" t="s">
        <v>18</v>
      </c>
      <c r="D32" s="69">
        <v>0</v>
      </c>
      <c r="E32" s="70">
        <f t="shared" si="1"/>
        <v>0</v>
      </c>
      <c r="F32" s="69">
        <v>3797</v>
      </c>
      <c r="G32" s="70">
        <f t="shared" si="2"/>
        <v>1.7985372970310162E-2</v>
      </c>
      <c r="H32" s="71">
        <f t="shared" si="0"/>
        <v>3797</v>
      </c>
    </row>
    <row r="33" spans="1:8" ht="24.95" customHeight="1" x14ac:dyDescent="0.25">
      <c r="A33" s="8"/>
      <c r="B33" s="9">
        <v>21</v>
      </c>
      <c r="C33" s="19" t="s">
        <v>35</v>
      </c>
      <c r="D33" s="69">
        <v>0</v>
      </c>
      <c r="E33" s="70">
        <f t="shared" si="1"/>
        <v>0</v>
      </c>
      <c r="F33" s="69">
        <v>598</v>
      </c>
      <c r="G33" s="70">
        <f t="shared" si="2"/>
        <v>2.8325659826825061E-3</v>
      </c>
      <c r="H33" s="71">
        <f t="shared" si="0"/>
        <v>598</v>
      </c>
    </row>
    <row r="34" spans="1:8" ht="24.95" customHeight="1" x14ac:dyDescent="0.25">
      <c r="A34" s="8"/>
      <c r="B34" s="9">
        <v>22</v>
      </c>
      <c r="C34" s="19" t="s">
        <v>19</v>
      </c>
      <c r="D34" s="69">
        <v>0</v>
      </c>
      <c r="E34" s="70">
        <f t="shared" si="1"/>
        <v>0</v>
      </c>
      <c r="F34" s="69">
        <v>13480</v>
      </c>
      <c r="G34" s="70">
        <f t="shared" si="2"/>
        <v>6.3851152920669202E-2</v>
      </c>
      <c r="H34" s="71">
        <f t="shared" si="0"/>
        <v>13480</v>
      </c>
    </row>
    <row r="35" spans="1:8" ht="24.95" customHeight="1" x14ac:dyDescent="0.25">
      <c r="A35" s="8"/>
      <c r="B35" s="9">
        <v>23</v>
      </c>
      <c r="C35" s="19" t="s">
        <v>61</v>
      </c>
      <c r="D35" s="69">
        <v>0</v>
      </c>
      <c r="E35" s="70">
        <f t="shared" si="1"/>
        <v>0</v>
      </c>
      <c r="F35" s="69">
        <v>20854</v>
      </c>
      <c r="G35" s="70">
        <f t="shared" si="2"/>
        <v>9.8779817730536762E-2</v>
      </c>
      <c r="H35" s="71">
        <f t="shared" si="0"/>
        <v>20854</v>
      </c>
    </row>
    <row r="36" spans="1:8" ht="24.95" customHeight="1" x14ac:dyDescent="0.25">
      <c r="A36" s="8"/>
      <c r="B36" s="9">
        <v>24</v>
      </c>
      <c r="C36" s="19" t="s">
        <v>36</v>
      </c>
      <c r="D36" s="69">
        <v>0</v>
      </c>
      <c r="E36" s="70">
        <f t="shared" si="1"/>
        <v>0</v>
      </c>
      <c r="F36" s="69">
        <v>2059</v>
      </c>
      <c r="G36" s="70">
        <f t="shared" si="2"/>
        <v>9.7529320373633457E-3</v>
      </c>
      <c r="H36" s="71">
        <f t="shared" si="0"/>
        <v>2059</v>
      </c>
    </row>
    <row r="37" spans="1:8" ht="24.95" customHeight="1" x14ac:dyDescent="0.25">
      <c r="A37" s="8"/>
      <c r="B37" s="9">
        <v>25</v>
      </c>
      <c r="C37" s="19" t="s">
        <v>42</v>
      </c>
      <c r="D37" s="69">
        <v>0</v>
      </c>
      <c r="E37" s="70">
        <f t="shared" si="1"/>
        <v>0</v>
      </c>
      <c r="F37" s="69">
        <v>4330</v>
      </c>
      <c r="G37" s="70">
        <f t="shared" si="2"/>
        <v>2.051005134617935E-2</v>
      </c>
      <c r="H37" s="71">
        <f t="shared" si="0"/>
        <v>4330</v>
      </c>
    </row>
    <row r="38" spans="1:8" ht="24.95" customHeight="1" x14ac:dyDescent="0.25">
      <c r="A38" s="8"/>
      <c r="B38" s="9">
        <v>26</v>
      </c>
      <c r="C38" s="19" t="s">
        <v>118</v>
      </c>
      <c r="D38" s="69">
        <v>0</v>
      </c>
      <c r="E38" s="70">
        <f t="shared" si="1"/>
        <v>0</v>
      </c>
      <c r="F38" s="69">
        <v>3003</v>
      </c>
      <c r="G38" s="70">
        <f t="shared" si="2"/>
        <v>1.4224407434775195E-2</v>
      </c>
      <c r="H38" s="71">
        <f t="shared" si="0"/>
        <v>3003</v>
      </c>
    </row>
    <row r="39" spans="1:8" ht="24.95" customHeight="1" x14ac:dyDescent="0.25">
      <c r="A39" s="8"/>
      <c r="B39" s="9">
        <v>27</v>
      </c>
      <c r="C39" s="19" t="s">
        <v>24</v>
      </c>
      <c r="D39" s="69">
        <v>0</v>
      </c>
      <c r="E39" s="70">
        <f t="shared" si="1"/>
        <v>0</v>
      </c>
      <c r="F39" s="69">
        <v>402</v>
      </c>
      <c r="G39" s="70">
        <f t="shared" si="2"/>
        <v>1.904166429830046E-3</v>
      </c>
      <c r="H39" s="71">
        <f t="shared" si="0"/>
        <v>402</v>
      </c>
    </row>
    <row r="40" spans="1:8" ht="24.95" customHeight="1" x14ac:dyDescent="0.25">
      <c r="A40" s="8"/>
      <c r="B40" s="9">
        <v>28</v>
      </c>
      <c r="C40" s="19" t="s">
        <v>62</v>
      </c>
      <c r="D40" s="69">
        <v>0</v>
      </c>
      <c r="E40" s="70">
        <f t="shared" si="1"/>
        <v>0</v>
      </c>
      <c r="F40" s="69">
        <v>2444</v>
      </c>
      <c r="G40" s="70">
        <f t="shared" si="2"/>
        <v>1.1576574016180678E-2</v>
      </c>
      <c r="H40" s="71">
        <f t="shared" si="0"/>
        <v>2444</v>
      </c>
    </row>
    <row r="41" spans="1:8" ht="24.95" customHeight="1" x14ac:dyDescent="0.25">
      <c r="A41" s="8"/>
      <c r="B41" s="9">
        <v>29</v>
      </c>
      <c r="C41" s="19" t="s">
        <v>63</v>
      </c>
      <c r="D41" s="69">
        <v>0</v>
      </c>
      <c r="E41" s="70">
        <f t="shared" si="1"/>
        <v>0</v>
      </c>
      <c r="F41" s="69">
        <v>9379</v>
      </c>
      <c r="G41" s="70">
        <f t="shared" si="2"/>
        <v>4.4425813296955226E-2</v>
      </c>
      <c r="H41" s="71">
        <f t="shared" si="0"/>
        <v>9379</v>
      </c>
    </row>
    <row r="42" spans="1:8" ht="24.95" customHeight="1" x14ac:dyDescent="0.25">
      <c r="A42" s="8"/>
      <c r="B42" s="9">
        <v>30</v>
      </c>
      <c r="C42" s="19" t="s">
        <v>64</v>
      </c>
      <c r="D42" s="69">
        <v>206</v>
      </c>
      <c r="E42" s="70">
        <f t="shared" si="1"/>
        <v>2.5263674270296788E-2</v>
      </c>
      <c r="F42" s="69">
        <v>2241</v>
      </c>
      <c r="G42" s="70">
        <f t="shared" si="2"/>
        <v>1.061501733644063E-2</v>
      </c>
      <c r="H42" s="71">
        <f t="shared" si="0"/>
        <v>2447</v>
      </c>
    </row>
    <row r="43" spans="1:8" ht="24.95" customHeight="1" x14ac:dyDescent="0.25">
      <c r="A43" s="8"/>
      <c r="B43" s="9">
        <v>31</v>
      </c>
      <c r="C43" s="19" t="s">
        <v>47</v>
      </c>
      <c r="D43" s="69">
        <v>0</v>
      </c>
      <c r="E43" s="70">
        <f t="shared" si="1"/>
        <v>0</v>
      </c>
      <c r="F43" s="69">
        <v>48521</v>
      </c>
      <c r="G43" s="70">
        <f t="shared" si="2"/>
        <v>0.22983099338752155</v>
      </c>
      <c r="H43" s="71">
        <f t="shared" si="0"/>
        <v>48521</v>
      </c>
    </row>
    <row r="44" spans="1:8" ht="24.95" customHeight="1" x14ac:dyDescent="0.25">
      <c r="A44" s="8"/>
      <c r="B44" s="9">
        <v>32</v>
      </c>
      <c r="C44" s="19" t="s">
        <v>41</v>
      </c>
      <c r="D44" s="69">
        <v>0</v>
      </c>
      <c r="E44" s="70">
        <f t="shared" si="1"/>
        <v>0</v>
      </c>
      <c r="F44" s="69">
        <v>546</v>
      </c>
      <c r="G44" s="70">
        <f t="shared" si="2"/>
        <v>2.5862558972318535E-3</v>
      </c>
      <c r="H44" s="71">
        <f t="shared" si="0"/>
        <v>546</v>
      </c>
    </row>
    <row r="45" spans="1:8" ht="24.95" customHeight="1" x14ac:dyDescent="0.25">
      <c r="B45" s="9">
        <v>33</v>
      </c>
      <c r="C45" s="19" t="s">
        <v>116</v>
      </c>
      <c r="D45" s="69">
        <v>3693</v>
      </c>
      <c r="E45" s="70">
        <f t="shared" si="1"/>
        <v>0.452906548933039</v>
      </c>
      <c r="F45" s="69">
        <v>36502</v>
      </c>
      <c r="G45" s="70">
        <f t="shared" si="2"/>
        <v>0.17290020652153318</v>
      </c>
      <c r="H45" s="71">
        <f t="shared" si="0"/>
        <v>40195</v>
      </c>
    </row>
    <row r="46" spans="1:8" ht="24.95" customHeight="1" x14ac:dyDescent="0.25">
      <c r="A46" s="8"/>
      <c r="B46" s="9">
        <v>34</v>
      </c>
      <c r="C46" s="19" t="s">
        <v>65</v>
      </c>
      <c r="D46" s="69">
        <v>0</v>
      </c>
      <c r="E46" s="70">
        <f t="shared" si="1"/>
        <v>0</v>
      </c>
      <c r="F46" s="69">
        <v>3000</v>
      </c>
      <c r="G46" s="70">
        <f t="shared" si="2"/>
        <v>1.4210197237537657E-2</v>
      </c>
      <c r="H46" s="71">
        <f t="shared" si="0"/>
        <v>3000</v>
      </c>
    </row>
    <row r="47" spans="1:8" ht="24.95" customHeight="1" thickBot="1" x14ac:dyDescent="0.3">
      <c r="A47" s="8"/>
      <c r="B47" s="23">
        <v>35</v>
      </c>
      <c r="C47" s="74" t="s">
        <v>117</v>
      </c>
      <c r="D47" s="75">
        <v>491</v>
      </c>
      <c r="E47" s="70">
        <f t="shared" si="1"/>
        <v>6.0215844984056903E-2</v>
      </c>
      <c r="F47" s="75">
        <v>0</v>
      </c>
      <c r="G47" s="70">
        <f t="shared" si="2"/>
        <v>0</v>
      </c>
      <c r="H47" s="92">
        <f t="shared" si="0"/>
        <v>491</v>
      </c>
    </row>
    <row r="48" spans="1:8" ht="18.75" customHeight="1" thickBot="1" x14ac:dyDescent="0.35">
      <c r="C48" s="93" t="s">
        <v>2</v>
      </c>
      <c r="D48" s="94">
        <f>SUM(D13:D47)</f>
        <v>8154</v>
      </c>
      <c r="E48" s="122"/>
      <c r="F48" s="94">
        <f>SUM(F13:F47)</f>
        <v>211116</v>
      </c>
      <c r="G48" s="122"/>
      <c r="H48" s="95">
        <f>SUM(H13:H47)</f>
        <v>219270</v>
      </c>
    </row>
    <row r="49" spans="2:8" ht="22.5" customHeight="1" thickBot="1" x14ac:dyDescent="0.3">
      <c r="B49" s="44"/>
      <c r="C49" s="45" t="s">
        <v>51</v>
      </c>
      <c r="D49" s="62">
        <f>D48/H48</f>
        <v>3.7187029689424E-2</v>
      </c>
      <c r="E49" s="122"/>
      <c r="F49" s="62">
        <f>F48/H48:H48</f>
        <v>0.962812970310576</v>
      </c>
      <c r="G49" s="122"/>
      <c r="H49" s="63">
        <f>SUM(D49:G49)</f>
        <v>1</v>
      </c>
    </row>
    <row r="50" spans="2:8" ht="24.95" customHeight="1" thickBot="1" x14ac:dyDescent="0.3">
      <c r="D50" s="64" t="s">
        <v>50</v>
      </c>
      <c r="E50" s="65"/>
      <c r="F50" s="115" t="s">
        <v>49</v>
      </c>
      <c r="G50" s="116"/>
    </row>
    <row r="51" spans="2:8" ht="24.95" customHeight="1" x14ac:dyDescent="0.25">
      <c r="D51" s="48" t="s">
        <v>55</v>
      </c>
    </row>
  </sheetData>
  <autoFilter ref="B12:H43">
    <sortState ref="B13:H48">
      <sortCondition descending="1" ref="H12:H43"/>
    </sortState>
  </autoFilter>
  <mergeCells count="8">
    <mergeCell ref="F50:G50"/>
    <mergeCell ref="A5:K5"/>
    <mergeCell ref="A6:K6"/>
    <mergeCell ref="A7:K7"/>
    <mergeCell ref="A9:K9"/>
    <mergeCell ref="A10:K10"/>
    <mergeCell ref="E48:E49"/>
    <mergeCell ref="G48:G49"/>
  </mergeCells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8.85546875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147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890</v>
      </c>
      <c r="E13" s="12">
        <f t="shared" ref="E13:E44" si="0">D13/$D$63</f>
        <v>0.43224866440019427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232</v>
      </c>
      <c r="E14" s="12">
        <f t="shared" si="0"/>
        <v>0.11267605633802817</v>
      </c>
    </row>
    <row r="15" spans="1:11" ht="20.100000000000001" customHeight="1" x14ac:dyDescent="0.3">
      <c r="A15" s="8"/>
      <c r="B15" s="9">
        <v>3</v>
      </c>
      <c r="C15" s="10" t="s">
        <v>69</v>
      </c>
      <c r="D15" s="11">
        <v>212</v>
      </c>
      <c r="E15" s="12">
        <f t="shared" si="0"/>
        <v>0.10296260320543954</v>
      </c>
    </row>
    <row r="16" spans="1:11" ht="20.100000000000001" customHeight="1" x14ac:dyDescent="0.3">
      <c r="A16" s="8"/>
      <c r="B16" s="9">
        <v>4</v>
      </c>
      <c r="C16" s="10" t="s">
        <v>114</v>
      </c>
      <c r="D16" s="11">
        <v>178</v>
      </c>
      <c r="E16" s="12">
        <f t="shared" si="0"/>
        <v>8.6449732880038849E-2</v>
      </c>
    </row>
    <row r="17" spans="1:5" ht="20.100000000000001" customHeight="1" x14ac:dyDescent="0.3">
      <c r="A17" s="8"/>
      <c r="B17" s="9">
        <v>5</v>
      </c>
      <c r="C17" s="10" t="s">
        <v>71</v>
      </c>
      <c r="D17" s="11">
        <v>130</v>
      </c>
      <c r="E17" s="12">
        <f t="shared" si="0"/>
        <v>6.3137445361826125E-2</v>
      </c>
    </row>
    <row r="18" spans="1:5" ht="20.100000000000001" customHeight="1" x14ac:dyDescent="0.3">
      <c r="A18" s="8"/>
      <c r="B18" s="9">
        <v>6</v>
      </c>
      <c r="C18" s="10" t="s">
        <v>73</v>
      </c>
      <c r="D18" s="11">
        <v>106</v>
      </c>
      <c r="E18" s="12">
        <f t="shared" si="0"/>
        <v>5.148130160271977E-2</v>
      </c>
    </row>
    <row r="19" spans="1:5" ht="20.100000000000001" customHeight="1" x14ac:dyDescent="0.3">
      <c r="A19" s="8"/>
      <c r="B19" s="9">
        <v>7</v>
      </c>
      <c r="C19" s="10" t="s">
        <v>89</v>
      </c>
      <c r="D19" s="11">
        <v>101</v>
      </c>
      <c r="E19" s="12">
        <f t="shared" si="0"/>
        <v>4.9052938319572609E-2</v>
      </c>
    </row>
    <row r="20" spans="1:5" ht="20.100000000000001" customHeight="1" x14ac:dyDescent="0.3">
      <c r="A20" s="8"/>
      <c r="B20" s="9">
        <v>8</v>
      </c>
      <c r="C20" s="10" t="s">
        <v>68</v>
      </c>
      <c r="D20" s="11">
        <v>32</v>
      </c>
      <c r="E20" s="12">
        <f t="shared" si="0"/>
        <v>1.5541525012141816E-2</v>
      </c>
    </row>
    <row r="21" spans="1:5" ht="20.100000000000001" customHeight="1" x14ac:dyDescent="0.3">
      <c r="A21" s="8"/>
      <c r="B21" s="9">
        <v>9</v>
      </c>
      <c r="C21" s="10" t="s">
        <v>100</v>
      </c>
      <c r="D21" s="11">
        <v>23</v>
      </c>
      <c r="E21" s="12">
        <f t="shared" si="0"/>
        <v>1.1170471102476931E-2</v>
      </c>
    </row>
    <row r="22" spans="1:5" ht="20.100000000000001" customHeight="1" x14ac:dyDescent="0.3">
      <c r="A22" s="8"/>
      <c r="B22" s="9">
        <v>10</v>
      </c>
      <c r="C22" s="10" t="s">
        <v>113</v>
      </c>
      <c r="D22" s="11">
        <v>20</v>
      </c>
      <c r="E22" s="12">
        <f t="shared" si="0"/>
        <v>9.7134531325886349E-3</v>
      </c>
    </row>
    <row r="23" spans="1:5" ht="20.100000000000001" customHeight="1" x14ac:dyDescent="0.3">
      <c r="A23" s="8"/>
      <c r="B23" s="9">
        <v>11</v>
      </c>
      <c r="C23" s="10" t="s">
        <v>77</v>
      </c>
      <c r="D23" s="11">
        <v>14</v>
      </c>
      <c r="E23" s="12">
        <f t="shared" si="0"/>
        <v>6.7994171928120444E-3</v>
      </c>
    </row>
    <row r="24" spans="1:5" ht="20.100000000000001" customHeight="1" x14ac:dyDescent="0.3">
      <c r="A24" s="8"/>
      <c r="B24" s="9">
        <v>12</v>
      </c>
      <c r="C24" s="10" t="s">
        <v>66</v>
      </c>
      <c r="D24" s="11">
        <v>13</v>
      </c>
      <c r="E24" s="12">
        <f t="shared" si="0"/>
        <v>6.3137445361826127E-3</v>
      </c>
    </row>
    <row r="25" spans="1:5" ht="20.100000000000001" customHeight="1" x14ac:dyDescent="0.3">
      <c r="A25" s="8"/>
      <c r="B25" s="9">
        <v>13</v>
      </c>
      <c r="C25" s="10" t="s">
        <v>90</v>
      </c>
      <c r="D25" s="11">
        <v>12</v>
      </c>
      <c r="E25" s="12">
        <f t="shared" si="0"/>
        <v>5.8280718795531809E-3</v>
      </c>
    </row>
    <row r="26" spans="1:5" ht="20.100000000000001" customHeight="1" x14ac:dyDescent="0.3">
      <c r="A26" s="8"/>
      <c r="B26" s="9">
        <v>14</v>
      </c>
      <c r="C26" s="10" t="s">
        <v>87</v>
      </c>
      <c r="D26" s="11">
        <v>11</v>
      </c>
      <c r="E26" s="12">
        <f t="shared" si="0"/>
        <v>5.3423992229237492E-3</v>
      </c>
    </row>
    <row r="27" spans="1:5" ht="20.100000000000001" customHeight="1" x14ac:dyDescent="0.3">
      <c r="A27" s="8"/>
      <c r="B27" s="9">
        <v>15</v>
      </c>
      <c r="C27" s="10" t="s">
        <v>76</v>
      </c>
      <c r="D27" s="11">
        <v>9</v>
      </c>
      <c r="E27" s="12">
        <f t="shared" si="0"/>
        <v>4.3710539096648857E-3</v>
      </c>
    </row>
    <row r="28" spans="1:5" ht="20.100000000000001" customHeight="1" x14ac:dyDescent="0.3">
      <c r="A28" s="8"/>
      <c r="B28" s="9">
        <v>16</v>
      </c>
      <c r="C28" s="10" t="s">
        <v>91</v>
      </c>
      <c r="D28" s="11">
        <v>9</v>
      </c>
      <c r="E28" s="12">
        <f t="shared" si="0"/>
        <v>4.3710539096648857E-3</v>
      </c>
    </row>
    <row r="29" spans="1:5" ht="20.100000000000001" customHeight="1" x14ac:dyDescent="0.3">
      <c r="A29" s="8"/>
      <c r="B29" s="9">
        <v>17</v>
      </c>
      <c r="C29" s="10" t="s">
        <v>109</v>
      </c>
      <c r="D29" s="11">
        <v>9</v>
      </c>
      <c r="E29" s="12">
        <f t="shared" si="0"/>
        <v>4.3710539096648857E-3</v>
      </c>
    </row>
    <row r="30" spans="1:5" ht="20.100000000000001" customHeight="1" x14ac:dyDescent="0.3">
      <c r="A30" s="8"/>
      <c r="B30" s="9">
        <v>18</v>
      </c>
      <c r="C30" s="10" t="s">
        <v>67</v>
      </c>
      <c r="D30" s="11">
        <v>8</v>
      </c>
      <c r="E30" s="12">
        <f t="shared" si="0"/>
        <v>3.885381253035454E-3</v>
      </c>
    </row>
    <row r="31" spans="1:5" ht="20.100000000000001" customHeight="1" x14ac:dyDescent="0.3">
      <c r="A31" s="8"/>
      <c r="B31" s="9">
        <v>19</v>
      </c>
      <c r="C31" s="10" t="s">
        <v>111</v>
      </c>
      <c r="D31" s="11">
        <v>4</v>
      </c>
      <c r="E31" s="12">
        <f t="shared" si="0"/>
        <v>1.942690626517727E-3</v>
      </c>
    </row>
    <row r="32" spans="1:5" ht="20.100000000000001" customHeight="1" x14ac:dyDescent="0.3">
      <c r="A32" s="8"/>
      <c r="B32" s="9">
        <v>20</v>
      </c>
      <c r="C32" s="10" t="s">
        <v>79</v>
      </c>
      <c r="D32" s="11">
        <v>3</v>
      </c>
      <c r="E32" s="12">
        <f t="shared" si="0"/>
        <v>1.4570179698882952E-3</v>
      </c>
    </row>
    <row r="33" spans="1:5" ht="20.100000000000001" customHeight="1" x14ac:dyDescent="0.3">
      <c r="A33" s="8"/>
      <c r="B33" s="9">
        <v>21</v>
      </c>
      <c r="C33" s="10" t="s">
        <v>110</v>
      </c>
      <c r="D33" s="11">
        <v>3</v>
      </c>
      <c r="E33" s="12">
        <f t="shared" si="0"/>
        <v>1.4570179698882952E-3</v>
      </c>
    </row>
    <row r="34" spans="1:5" ht="20.100000000000001" customHeight="1" x14ac:dyDescent="0.3">
      <c r="A34" s="8"/>
      <c r="B34" s="9">
        <v>22</v>
      </c>
      <c r="C34" s="10" t="s">
        <v>74</v>
      </c>
      <c r="D34" s="11">
        <v>2</v>
      </c>
      <c r="E34" s="12">
        <f t="shared" si="0"/>
        <v>9.7134531325886349E-4</v>
      </c>
    </row>
    <row r="35" spans="1:5" ht="20.100000000000001" customHeight="1" x14ac:dyDescent="0.3">
      <c r="A35" s="8"/>
      <c r="B35" s="9">
        <v>23</v>
      </c>
      <c r="C35" s="10" t="s">
        <v>83</v>
      </c>
      <c r="D35" s="11">
        <v>2</v>
      </c>
      <c r="E35" s="12">
        <f t="shared" si="0"/>
        <v>9.7134531325886349E-4</v>
      </c>
    </row>
    <row r="36" spans="1:5" ht="20.100000000000001" customHeight="1" x14ac:dyDescent="0.3">
      <c r="A36" s="8"/>
      <c r="B36" s="9">
        <v>24</v>
      </c>
      <c r="C36" s="10" t="s">
        <v>84</v>
      </c>
      <c r="D36" s="11">
        <v>2</v>
      </c>
      <c r="E36" s="12">
        <f t="shared" si="0"/>
        <v>9.7134531325886349E-4</v>
      </c>
    </row>
    <row r="37" spans="1:5" ht="20.100000000000001" customHeight="1" x14ac:dyDescent="0.3">
      <c r="A37" s="8"/>
      <c r="B37" s="9">
        <v>25</v>
      </c>
      <c r="C37" s="10" t="s">
        <v>108</v>
      </c>
      <c r="D37" s="11">
        <v>2</v>
      </c>
      <c r="E37" s="12">
        <f t="shared" si="0"/>
        <v>9.7134531325886349E-4</v>
      </c>
    </row>
    <row r="38" spans="1:5" ht="20.100000000000001" customHeight="1" x14ac:dyDescent="0.3">
      <c r="A38" s="8"/>
      <c r="B38" s="9">
        <v>26</v>
      </c>
      <c r="C38" s="10" t="s">
        <v>70</v>
      </c>
      <c r="D38" s="11">
        <v>1</v>
      </c>
      <c r="E38" s="12">
        <f t="shared" si="0"/>
        <v>4.8567265662943174E-4</v>
      </c>
    </row>
    <row r="39" spans="1:5" ht="20.100000000000001" customHeight="1" x14ac:dyDescent="0.3">
      <c r="A39" s="8"/>
      <c r="B39" s="9">
        <v>27</v>
      </c>
      <c r="C39" s="10" t="s">
        <v>78</v>
      </c>
      <c r="D39" s="11">
        <v>1</v>
      </c>
      <c r="E39" s="12">
        <f t="shared" si="0"/>
        <v>4.8567265662943174E-4</v>
      </c>
    </row>
    <row r="40" spans="1:5" ht="20.100000000000001" customHeight="1" x14ac:dyDescent="0.3">
      <c r="A40" s="8"/>
      <c r="B40" s="9">
        <v>28</v>
      </c>
      <c r="C40" s="10" t="s">
        <v>81</v>
      </c>
      <c r="D40" s="11">
        <v>1</v>
      </c>
      <c r="E40" s="12">
        <f t="shared" si="0"/>
        <v>4.8567265662943174E-4</v>
      </c>
    </row>
    <row r="41" spans="1:5" ht="20.100000000000001" customHeight="1" x14ac:dyDescent="0.3">
      <c r="A41" s="8"/>
      <c r="B41" s="9">
        <v>29</v>
      </c>
      <c r="C41" s="10" t="s">
        <v>94</v>
      </c>
      <c r="D41" s="11">
        <v>1</v>
      </c>
      <c r="E41" s="12">
        <f t="shared" si="0"/>
        <v>4.8567265662943174E-4</v>
      </c>
    </row>
    <row r="42" spans="1:5" ht="20.100000000000001" customHeight="1" x14ac:dyDescent="0.3">
      <c r="A42" s="8"/>
      <c r="B42" s="9">
        <v>30</v>
      </c>
      <c r="C42" s="10" t="s">
        <v>96</v>
      </c>
      <c r="D42" s="11">
        <v>1</v>
      </c>
      <c r="E42" s="12">
        <f t="shared" si="0"/>
        <v>4.8567265662943174E-4</v>
      </c>
    </row>
    <row r="43" spans="1:5" ht="20.100000000000001" customHeight="1" x14ac:dyDescent="0.3">
      <c r="A43" s="8"/>
      <c r="B43" s="9">
        <v>31</v>
      </c>
      <c r="C43" s="10" t="s">
        <v>72</v>
      </c>
      <c r="D43" s="11"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">
        <v>75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80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82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85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86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88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92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93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95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97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98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101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102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104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105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106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107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27</v>
      </c>
      <c r="E62" s="12">
        <f t="shared" si="1"/>
        <v>1.3113161728994658E-2</v>
      </c>
    </row>
    <row r="63" spans="1:5" ht="20.100000000000001" customHeight="1" thickBot="1" x14ac:dyDescent="0.4">
      <c r="A63" s="8"/>
      <c r="B63" s="67" t="s">
        <v>2</v>
      </c>
      <c r="C63" s="22"/>
      <c r="D63" s="14">
        <f>SUM(D13:D62)</f>
        <v>2059</v>
      </c>
      <c r="E63" s="13">
        <f>SUM(E13:E62)</f>
        <v>1</v>
      </c>
    </row>
    <row r="64" spans="1:5" x14ac:dyDescent="0.25">
      <c r="B64" s="48" t="s">
        <v>55</v>
      </c>
      <c r="C64" s="7"/>
    </row>
  </sheetData>
  <autoFilter ref="B12:E48">
    <sortState ref="B13:E62">
      <sortCondition descending="1" ref="D12:D49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{ABA4ACD9-AFDE-4619-8E82-B99D036CE466}</x14:id>
        </ext>
      </extLst>
    </cfRule>
  </conditionalFormatting>
  <conditionalFormatting sqref="E13:E63">
    <cfRule type="dataBar" priority="2846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{A3BE7927-43EA-43A5-9FB4-8B9CCA2D55AB}</x14:id>
        </ext>
      </extLst>
    </cfRule>
    <cfRule type="dataBar" priority="28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{0EBFBFF2-7921-405A-8954-B209164F2F77}</x14:id>
        </ext>
      </extLst>
    </cfRule>
  </conditionalFormatting>
  <conditionalFormatting sqref="E13:E63">
    <cfRule type="dataBar" priority="28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{D7867862-E8AA-4489-86D3-6DBD4BEE95DC}</x14:id>
        </ext>
      </extLst>
    </cfRule>
    <cfRule type="dataBar" priority="28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{E7BA310A-123B-4707-A379-DD260612A445}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A4ACD9-AFDE-4619-8E82-B99D036CE4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A3BE7927-43EA-43A5-9FB4-8B9CCA2D55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EBFBFF2-7921-405A-8954-B209164F2F7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D7867862-E8AA-4489-86D3-6DBD4BEE95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7BA310A-123B-4707-A379-DD260612A4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148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103</v>
      </c>
      <c r="D13" s="11">
        <v>935</v>
      </c>
      <c r="E13" s="12">
        <f t="shared" ref="E13:E44" si="0">D13/$D$63</f>
        <v>0.21593533487297922</v>
      </c>
    </row>
    <row r="14" spans="1:11" ht="20.100000000000001" customHeight="1" x14ac:dyDescent="0.3">
      <c r="A14" s="8"/>
      <c r="B14" s="9">
        <v>2</v>
      </c>
      <c r="C14" s="10" t="s">
        <v>71</v>
      </c>
      <c r="D14" s="11">
        <v>454</v>
      </c>
      <c r="E14" s="12">
        <f t="shared" si="0"/>
        <v>0.1048498845265589</v>
      </c>
    </row>
    <row r="15" spans="1:11" ht="20.100000000000001" customHeight="1" x14ac:dyDescent="0.3">
      <c r="A15" s="8"/>
      <c r="B15" s="9">
        <v>3</v>
      </c>
      <c r="C15" s="10" t="s">
        <v>114</v>
      </c>
      <c r="D15" s="11">
        <v>414</v>
      </c>
      <c r="E15" s="12">
        <f t="shared" si="0"/>
        <v>9.5612009237875287E-2</v>
      </c>
    </row>
    <row r="16" spans="1:11" ht="20.100000000000001" customHeight="1" x14ac:dyDescent="0.3">
      <c r="A16" s="8"/>
      <c r="B16" s="9">
        <v>4</v>
      </c>
      <c r="C16" s="10" t="s">
        <v>115</v>
      </c>
      <c r="D16" s="11">
        <v>367</v>
      </c>
      <c r="E16" s="12">
        <f t="shared" si="0"/>
        <v>8.4757505773672054E-2</v>
      </c>
    </row>
    <row r="17" spans="1:5" ht="20.100000000000001" customHeight="1" x14ac:dyDescent="0.3">
      <c r="A17" s="8"/>
      <c r="B17" s="9">
        <v>5</v>
      </c>
      <c r="C17" s="10" t="s">
        <v>89</v>
      </c>
      <c r="D17" s="11">
        <v>272</v>
      </c>
      <c r="E17" s="12">
        <f t="shared" si="0"/>
        <v>6.2817551963048501E-2</v>
      </c>
    </row>
    <row r="18" spans="1:5" ht="20.100000000000001" customHeight="1" x14ac:dyDescent="0.3">
      <c r="A18" s="8"/>
      <c r="B18" s="9">
        <v>6</v>
      </c>
      <c r="C18" s="10" t="s">
        <v>100</v>
      </c>
      <c r="D18" s="11">
        <v>267</v>
      </c>
      <c r="E18" s="12">
        <f t="shared" si="0"/>
        <v>6.1662817551963046E-2</v>
      </c>
    </row>
    <row r="19" spans="1:5" ht="20.100000000000001" customHeight="1" x14ac:dyDescent="0.3">
      <c r="A19" s="8"/>
      <c r="B19" s="9">
        <v>7</v>
      </c>
      <c r="C19" s="10" t="s">
        <v>69</v>
      </c>
      <c r="D19" s="11">
        <v>255</v>
      </c>
      <c r="E19" s="12">
        <f t="shared" si="0"/>
        <v>5.889145496535797E-2</v>
      </c>
    </row>
    <row r="20" spans="1:5" ht="20.100000000000001" customHeight="1" x14ac:dyDescent="0.3">
      <c r="A20" s="8"/>
      <c r="B20" s="9">
        <v>8</v>
      </c>
      <c r="C20" s="10" t="s">
        <v>81</v>
      </c>
      <c r="D20" s="11">
        <v>235</v>
      </c>
      <c r="E20" s="12">
        <f t="shared" si="0"/>
        <v>5.4272517321016164E-2</v>
      </c>
    </row>
    <row r="21" spans="1:5" ht="20.100000000000001" customHeight="1" x14ac:dyDescent="0.3">
      <c r="A21" s="8"/>
      <c r="B21" s="9">
        <v>9</v>
      </c>
      <c r="C21" s="10" t="s">
        <v>83</v>
      </c>
      <c r="D21" s="11">
        <v>194</v>
      </c>
      <c r="E21" s="12">
        <f t="shared" si="0"/>
        <v>4.4803695150115473E-2</v>
      </c>
    </row>
    <row r="22" spans="1:5" ht="20.100000000000001" customHeight="1" x14ac:dyDescent="0.3">
      <c r="A22" s="8"/>
      <c r="B22" s="9">
        <v>10</v>
      </c>
      <c r="C22" s="10" t="s">
        <v>73</v>
      </c>
      <c r="D22" s="11">
        <v>166</v>
      </c>
      <c r="E22" s="12">
        <f t="shared" si="0"/>
        <v>3.8337182448036952E-2</v>
      </c>
    </row>
    <row r="23" spans="1:5" ht="20.100000000000001" customHeight="1" x14ac:dyDescent="0.3">
      <c r="A23" s="8"/>
      <c r="B23" s="9">
        <v>11</v>
      </c>
      <c r="C23" s="10" t="s">
        <v>68</v>
      </c>
      <c r="D23" s="11">
        <v>132</v>
      </c>
      <c r="E23" s="12">
        <f t="shared" si="0"/>
        <v>3.048498845265589E-2</v>
      </c>
    </row>
    <row r="24" spans="1:5" ht="20.100000000000001" customHeight="1" x14ac:dyDescent="0.3">
      <c r="A24" s="8"/>
      <c r="B24" s="9">
        <v>12</v>
      </c>
      <c r="C24" s="10" t="s">
        <v>82</v>
      </c>
      <c r="D24" s="11">
        <v>114</v>
      </c>
      <c r="E24" s="12">
        <f t="shared" si="0"/>
        <v>2.6327944572748268E-2</v>
      </c>
    </row>
    <row r="25" spans="1:5" ht="20.100000000000001" customHeight="1" x14ac:dyDescent="0.3">
      <c r="A25" s="8"/>
      <c r="B25" s="9">
        <v>13</v>
      </c>
      <c r="C25" s="10" t="s">
        <v>90</v>
      </c>
      <c r="D25" s="11">
        <v>76</v>
      </c>
      <c r="E25" s="12">
        <f t="shared" si="0"/>
        <v>1.7551963048498844E-2</v>
      </c>
    </row>
    <row r="26" spans="1:5" ht="20.100000000000001" customHeight="1" x14ac:dyDescent="0.3">
      <c r="A26" s="8"/>
      <c r="B26" s="9">
        <v>14</v>
      </c>
      <c r="C26" s="10" t="s">
        <v>84</v>
      </c>
      <c r="D26" s="11">
        <v>62</v>
      </c>
      <c r="E26" s="12">
        <f t="shared" si="0"/>
        <v>1.4318706697459584E-2</v>
      </c>
    </row>
    <row r="27" spans="1:5" ht="20.100000000000001" customHeight="1" x14ac:dyDescent="0.3">
      <c r="A27" s="8"/>
      <c r="B27" s="9">
        <v>15</v>
      </c>
      <c r="C27" s="10" t="s">
        <v>66</v>
      </c>
      <c r="D27" s="11">
        <v>48</v>
      </c>
      <c r="E27" s="12">
        <f t="shared" si="0"/>
        <v>1.1085450346420323E-2</v>
      </c>
    </row>
    <row r="28" spans="1:5" ht="20.100000000000001" customHeight="1" x14ac:dyDescent="0.3">
      <c r="A28" s="8"/>
      <c r="B28" s="9">
        <v>16</v>
      </c>
      <c r="C28" s="10" t="s">
        <v>87</v>
      </c>
      <c r="D28" s="11">
        <v>37</v>
      </c>
      <c r="E28" s="12">
        <f t="shared" si="0"/>
        <v>8.5450346420323318E-3</v>
      </c>
    </row>
    <row r="29" spans="1:5" ht="20.100000000000001" customHeight="1" x14ac:dyDescent="0.3">
      <c r="A29" s="8"/>
      <c r="B29" s="9">
        <v>17</v>
      </c>
      <c r="C29" s="10" t="s">
        <v>76</v>
      </c>
      <c r="D29" s="11">
        <v>23</v>
      </c>
      <c r="E29" s="12">
        <f t="shared" si="0"/>
        <v>5.3117782909930713E-3</v>
      </c>
    </row>
    <row r="30" spans="1:5" ht="20.100000000000001" customHeight="1" x14ac:dyDescent="0.3">
      <c r="A30" s="8"/>
      <c r="B30" s="9">
        <v>18</v>
      </c>
      <c r="C30" s="10" t="s">
        <v>113</v>
      </c>
      <c r="D30" s="11">
        <v>18</v>
      </c>
      <c r="E30" s="12">
        <f t="shared" si="0"/>
        <v>4.1570438799076216E-3</v>
      </c>
    </row>
    <row r="31" spans="1:5" ht="20.100000000000001" customHeight="1" x14ac:dyDescent="0.3">
      <c r="A31" s="8"/>
      <c r="B31" s="9">
        <v>19</v>
      </c>
      <c r="C31" s="10" t="s">
        <v>77</v>
      </c>
      <c r="D31" s="11">
        <v>16</v>
      </c>
      <c r="E31" s="12">
        <f t="shared" si="0"/>
        <v>3.695150115473441E-3</v>
      </c>
    </row>
    <row r="32" spans="1:5" ht="20.100000000000001" customHeight="1" x14ac:dyDescent="0.3">
      <c r="A32" s="8"/>
      <c r="B32" s="9">
        <v>20</v>
      </c>
      <c r="C32" s="10" t="s">
        <v>92</v>
      </c>
      <c r="D32" s="11">
        <v>14</v>
      </c>
      <c r="E32" s="12">
        <f t="shared" si="0"/>
        <v>3.2332563510392609E-3</v>
      </c>
    </row>
    <row r="33" spans="1:5" ht="20.100000000000001" customHeight="1" x14ac:dyDescent="0.3">
      <c r="A33" s="8"/>
      <c r="B33" s="9">
        <v>21</v>
      </c>
      <c r="C33" s="10" t="s">
        <v>70</v>
      </c>
      <c r="D33" s="11">
        <v>11</v>
      </c>
      <c r="E33" s="12">
        <f t="shared" si="0"/>
        <v>2.5404157043879909E-3</v>
      </c>
    </row>
    <row r="34" spans="1:5" ht="20.100000000000001" customHeight="1" x14ac:dyDescent="0.3">
      <c r="A34" s="8"/>
      <c r="B34" s="9">
        <v>22</v>
      </c>
      <c r="C34" s="10" t="s">
        <v>88</v>
      </c>
      <c r="D34" s="11">
        <v>10</v>
      </c>
      <c r="E34" s="12">
        <f t="shared" si="0"/>
        <v>2.3094688221709007E-3</v>
      </c>
    </row>
    <row r="35" spans="1:5" ht="20.100000000000001" customHeight="1" x14ac:dyDescent="0.3">
      <c r="A35" s="8"/>
      <c r="B35" s="9">
        <v>23</v>
      </c>
      <c r="C35" s="10" t="s">
        <v>79</v>
      </c>
      <c r="D35" s="11">
        <v>9</v>
      </c>
      <c r="E35" s="12">
        <f t="shared" si="0"/>
        <v>2.0785219399538108E-3</v>
      </c>
    </row>
    <row r="36" spans="1:5" ht="20.100000000000001" customHeight="1" x14ac:dyDescent="0.3">
      <c r="A36" s="8"/>
      <c r="B36" s="9">
        <v>24</v>
      </c>
      <c r="C36" s="10" t="s">
        <v>74</v>
      </c>
      <c r="D36" s="11">
        <v>8</v>
      </c>
      <c r="E36" s="12">
        <f t="shared" si="0"/>
        <v>1.8475750577367205E-3</v>
      </c>
    </row>
    <row r="37" spans="1:5" ht="20.100000000000001" customHeight="1" x14ac:dyDescent="0.3">
      <c r="A37" s="8"/>
      <c r="B37" s="9">
        <v>25</v>
      </c>
      <c r="C37" s="10" t="s">
        <v>91</v>
      </c>
      <c r="D37" s="11">
        <v>8</v>
      </c>
      <c r="E37" s="12">
        <f t="shared" si="0"/>
        <v>1.8475750577367205E-3</v>
      </c>
    </row>
    <row r="38" spans="1:5" ht="20.100000000000001" customHeight="1" x14ac:dyDescent="0.3">
      <c r="A38" s="8"/>
      <c r="B38" s="9">
        <v>26</v>
      </c>
      <c r="C38" s="10" t="s">
        <v>104</v>
      </c>
      <c r="D38" s="11">
        <v>8</v>
      </c>
      <c r="E38" s="12">
        <f t="shared" si="0"/>
        <v>1.8475750577367205E-3</v>
      </c>
    </row>
    <row r="39" spans="1:5" ht="20.100000000000001" customHeight="1" x14ac:dyDescent="0.3">
      <c r="A39" s="8"/>
      <c r="B39" s="9">
        <v>27</v>
      </c>
      <c r="C39" s="10" t="s">
        <v>111</v>
      </c>
      <c r="D39" s="11">
        <v>8</v>
      </c>
      <c r="E39" s="12">
        <f t="shared" si="0"/>
        <v>1.8475750577367205E-3</v>
      </c>
    </row>
    <row r="40" spans="1:5" ht="20.100000000000001" customHeight="1" x14ac:dyDescent="0.3">
      <c r="A40" s="8"/>
      <c r="B40" s="9">
        <v>28</v>
      </c>
      <c r="C40" s="10" t="s">
        <v>109</v>
      </c>
      <c r="D40" s="11">
        <v>7</v>
      </c>
      <c r="E40" s="12">
        <f t="shared" si="0"/>
        <v>1.6166281755196305E-3</v>
      </c>
    </row>
    <row r="41" spans="1:5" ht="20.100000000000001" customHeight="1" x14ac:dyDescent="0.3">
      <c r="A41" s="8"/>
      <c r="B41" s="9">
        <v>29</v>
      </c>
      <c r="C41" s="10" t="s">
        <v>67</v>
      </c>
      <c r="D41" s="11">
        <v>2</v>
      </c>
      <c r="E41" s="12">
        <f t="shared" si="0"/>
        <v>4.6189376443418013E-4</v>
      </c>
    </row>
    <row r="42" spans="1:5" ht="20.100000000000001" customHeight="1" x14ac:dyDescent="0.3">
      <c r="A42" s="8"/>
      <c r="B42" s="9">
        <v>30</v>
      </c>
      <c r="C42" s="10" t="s">
        <v>94</v>
      </c>
      <c r="D42" s="11">
        <v>2</v>
      </c>
      <c r="E42" s="12">
        <f t="shared" si="0"/>
        <v>4.6189376443418013E-4</v>
      </c>
    </row>
    <row r="43" spans="1:5" ht="20.100000000000001" customHeight="1" x14ac:dyDescent="0.3">
      <c r="A43" s="8"/>
      <c r="B43" s="9">
        <v>31</v>
      </c>
      <c r="C43" s="10" t="s">
        <v>75</v>
      </c>
      <c r="D43" s="11">
        <v>1</v>
      </c>
      <c r="E43" s="12">
        <f t="shared" si="0"/>
        <v>2.3094688221709007E-4</v>
      </c>
    </row>
    <row r="44" spans="1:5" ht="20.100000000000001" customHeight="1" x14ac:dyDescent="0.3">
      <c r="A44" s="8"/>
      <c r="B44" s="9">
        <v>32</v>
      </c>
      <c r="C44" s="10" t="s">
        <v>78</v>
      </c>
      <c r="D44" s="11">
        <v>1</v>
      </c>
      <c r="E44" s="12">
        <f t="shared" si="0"/>
        <v>2.3094688221709007E-4</v>
      </c>
    </row>
    <row r="45" spans="1:5" ht="20.100000000000001" customHeight="1" x14ac:dyDescent="0.3">
      <c r="A45" s="8"/>
      <c r="B45" s="9">
        <v>33</v>
      </c>
      <c r="C45" s="10" t="s">
        <v>95</v>
      </c>
      <c r="D45" s="11">
        <v>1</v>
      </c>
      <c r="E45" s="12">
        <f t="shared" ref="E45:E62" si="1">D45/$D$63</f>
        <v>2.3094688221709007E-4</v>
      </c>
    </row>
    <row r="46" spans="1:5" ht="20.100000000000001" customHeight="1" x14ac:dyDescent="0.3">
      <c r="A46" s="8"/>
      <c r="B46" s="9">
        <v>34</v>
      </c>
      <c r="C46" s="10" t="s">
        <v>96</v>
      </c>
      <c r="D46" s="11">
        <v>1</v>
      </c>
      <c r="E46" s="12">
        <f t="shared" si="1"/>
        <v>2.3094688221709007E-4</v>
      </c>
    </row>
    <row r="47" spans="1:5" ht="20.100000000000001" customHeight="1" x14ac:dyDescent="0.3">
      <c r="A47" s="8"/>
      <c r="B47" s="9">
        <v>35</v>
      </c>
      <c r="C47" s="10" t="s">
        <v>98</v>
      </c>
      <c r="D47" s="11">
        <v>1</v>
      </c>
      <c r="E47" s="12">
        <f t="shared" si="1"/>
        <v>2.3094688221709007E-4</v>
      </c>
    </row>
    <row r="48" spans="1:5" ht="20.100000000000001" customHeight="1" x14ac:dyDescent="0.3">
      <c r="A48" s="8"/>
      <c r="B48" s="9">
        <v>36</v>
      </c>
      <c r="C48" s="10" t="s">
        <v>102</v>
      </c>
      <c r="D48" s="11">
        <v>1</v>
      </c>
      <c r="E48" s="12">
        <f t="shared" si="1"/>
        <v>2.3094688221709007E-4</v>
      </c>
    </row>
    <row r="49" spans="1:5" ht="20.100000000000001" customHeight="1" x14ac:dyDescent="0.3">
      <c r="A49" s="8"/>
      <c r="B49" s="9">
        <v>37</v>
      </c>
      <c r="C49" s="10" t="s">
        <v>105</v>
      </c>
      <c r="D49" s="11">
        <v>1</v>
      </c>
      <c r="E49" s="12">
        <f t="shared" si="1"/>
        <v>2.3094688221709007E-4</v>
      </c>
    </row>
    <row r="50" spans="1:5" ht="20.100000000000001" customHeight="1" x14ac:dyDescent="0.3">
      <c r="A50" s="8"/>
      <c r="B50" s="9">
        <v>38</v>
      </c>
      <c r="C50" s="10" t="s">
        <v>107</v>
      </c>
      <c r="D50" s="11">
        <v>1</v>
      </c>
      <c r="E50" s="12">
        <f t="shared" si="1"/>
        <v>2.3094688221709007E-4</v>
      </c>
    </row>
    <row r="51" spans="1:5" ht="20.100000000000001" customHeight="1" x14ac:dyDescent="0.3">
      <c r="A51" s="8"/>
      <c r="B51" s="9">
        <v>39</v>
      </c>
      <c r="C51" s="10" t="s">
        <v>72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80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85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86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93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97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101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106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108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110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150</v>
      </c>
      <c r="E62" s="12">
        <f t="shared" si="1"/>
        <v>3.4642032332563508E-2</v>
      </c>
    </row>
    <row r="63" spans="1:5" ht="20.100000000000001" customHeight="1" thickBot="1" x14ac:dyDescent="0.4">
      <c r="A63" s="8"/>
      <c r="B63" s="67" t="s">
        <v>2</v>
      </c>
      <c r="C63" s="22"/>
      <c r="D63" s="14">
        <f>SUM(D13:D62)</f>
        <v>4330</v>
      </c>
      <c r="E63" s="13">
        <f>SUM(E13:E62)</f>
        <v>1.0000000000000002</v>
      </c>
    </row>
    <row r="64" spans="1:5" x14ac:dyDescent="0.25">
      <c r="B64" s="48" t="s">
        <v>55</v>
      </c>
    </row>
  </sheetData>
  <autoFilter ref="B12:E44">
    <sortState ref="B13:E62">
      <sortCondition descending="1" ref="D12:D45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5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{935F58F8-4BC7-436E-8667-537F066CF49C}</x14:id>
        </ext>
      </extLst>
    </cfRule>
    <cfRule type="dataBar" priority="28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{AD31E6CC-C8AE-44D8-BFD5-7CAA34FCCA9B}</x14:id>
        </ext>
      </extLst>
    </cfRule>
  </conditionalFormatting>
  <conditionalFormatting sqref="E13:E63">
    <cfRule type="dataBar" priority="28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{4F6CEE9A-E88D-43D5-843E-648E7946944E}</x14:id>
        </ext>
      </extLst>
    </cfRule>
    <cfRule type="dataBar" priority="28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{4150BFE8-FE66-46E6-8439-A0D388FEF258}</x14:id>
        </ext>
      </extLst>
    </cfRule>
  </conditionalFormatting>
  <conditionalFormatting sqref="E13:E63">
    <cfRule type="dataBar" priority="28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{F1D26A83-9FF9-4626-9224-39D2620377EF}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5F58F8-4BC7-436E-8667-537F066CF4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D31E6CC-C8AE-44D8-BFD5-7CAA34FCCA9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4F6CEE9A-E88D-43D5-843E-648E794694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150BFE8-FE66-46E6-8439-A0D388FEF2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1D26A83-9FF9-4626-9224-39D2620377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103</v>
      </c>
      <c r="D13" s="11">
        <v>126</v>
      </c>
      <c r="E13" s="12">
        <f t="shared" ref="E13:E44" si="0">D13/$D$63</f>
        <v>0.31343283582089554</v>
      </c>
    </row>
    <row r="14" spans="1:11" ht="20.100000000000001" customHeight="1" x14ac:dyDescent="0.3">
      <c r="A14" s="8"/>
      <c r="B14" s="9">
        <v>2</v>
      </c>
      <c r="C14" s="10" t="s">
        <v>71</v>
      </c>
      <c r="D14" s="11">
        <v>49</v>
      </c>
      <c r="E14" s="12">
        <f t="shared" si="0"/>
        <v>0.12189054726368159</v>
      </c>
    </row>
    <row r="15" spans="1:11" ht="20.100000000000001" customHeight="1" x14ac:dyDescent="0.3">
      <c r="A15" s="8"/>
      <c r="B15" s="9">
        <v>3</v>
      </c>
      <c r="C15" s="10" t="s">
        <v>115</v>
      </c>
      <c r="D15" s="11">
        <v>28</v>
      </c>
      <c r="E15" s="12">
        <f t="shared" si="0"/>
        <v>6.965174129353234E-2</v>
      </c>
    </row>
    <row r="16" spans="1:11" ht="20.100000000000001" customHeight="1" x14ac:dyDescent="0.3">
      <c r="A16" s="8"/>
      <c r="B16" s="9">
        <v>4</v>
      </c>
      <c r="C16" s="10" t="s">
        <v>114</v>
      </c>
      <c r="D16" s="11">
        <v>27</v>
      </c>
      <c r="E16" s="12">
        <f t="shared" si="0"/>
        <v>6.7164179104477612E-2</v>
      </c>
    </row>
    <row r="17" spans="1:5" ht="20.100000000000001" customHeight="1" x14ac:dyDescent="0.3">
      <c r="A17" s="8"/>
      <c r="B17" s="9">
        <v>5</v>
      </c>
      <c r="C17" s="10" t="s">
        <v>89</v>
      </c>
      <c r="D17" s="11">
        <v>26</v>
      </c>
      <c r="E17" s="12">
        <f t="shared" si="0"/>
        <v>6.4676616915422883E-2</v>
      </c>
    </row>
    <row r="18" spans="1:5" ht="20.100000000000001" customHeight="1" x14ac:dyDescent="0.3">
      <c r="A18" s="8"/>
      <c r="B18" s="9">
        <v>6</v>
      </c>
      <c r="C18" s="10" t="s">
        <v>99</v>
      </c>
      <c r="D18" s="11">
        <v>24</v>
      </c>
      <c r="E18" s="12">
        <f t="shared" si="0"/>
        <v>5.9701492537313432E-2</v>
      </c>
    </row>
    <row r="19" spans="1:5" ht="20.100000000000001" customHeight="1" x14ac:dyDescent="0.3">
      <c r="A19" s="8"/>
      <c r="B19" s="9">
        <v>7</v>
      </c>
      <c r="C19" s="10" t="s">
        <v>81</v>
      </c>
      <c r="D19" s="11">
        <v>20</v>
      </c>
      <c r="E19" s="12">
        <f t="shared" si="0"/>
        <v>4.975124378109453E-2</v>
      </c>
    </row>
    <row r="20" spans="1:5" ht="20.100000000000001" customHeight="1" x14ac:dyDescent="0.3">
      <c r="A20" s="8"/>
      <c r="B20" s="9">
        <v>8</v>
      </c>
      <c r="C20" s="10" t="s">
        <v>100</v>
      </c>
      <c r="D20" s="11">
        <v>20</v>
      </c>
      <c r="E20" s="12">
        <f t="shared" si="0"/>
        <v>4.975124378109453E-2</v>
      </c>
    </row>
    <row r="21" spans="1:5" ht="20.100000000000001" customHeight="1" x14ac:dyDescent="0.3">
      <c r="A21" s="8"/>
      <c r="B21" s="9">
        <v>9</v>
      </c>
      <c r="C21" s="10" t="s">
        <v>73</v>
      </c>
      <c r="D21" s="11">
        <v>16</v>
      </c>
      <c r="E21" s="12">
        <f t="shared" si="0"/>
        <v>3.9800995024875621E-2</v>
      </c>
    </row>
    <row r="22" spans="1:5" ht="20.100000000000001" customHeight="1" x14ac:dyDescent="0.3">
      <c r="A22" s="8"/>
      <c r="B22" s="9">
        <v>10</v>
      </c>
      <c r="C22" s="10" t="s">
        <v>90</v>
      </c>
      <c r="D22" s="11">
        <v>16</v>
      </c>
      <c r="E22" s="12">
        <f t="shared" si="0"/>
        <v>3.9800995024875621E-2</v>
      </c>
    </row>
    <row r="23" spans="1:5" ht="20.100000000000001" customHeight="1" x14ac:dyDescent="0.3">
      <c r="A23" s="8"/>
      <c r="B23" s="9">
        <v>11</v>
      </c>
      <c r="C23" s="10" t="s">
        <v>68</v>
      </c>
      <c r="D23" s="11">
        <v>15</v>
      </c>
      <c r="E23" s="12">
        <f t="shared" si="0"/>
        <v>3.7313432835820892E-2</v>
      </c>
    </row>
    <row r="24" spans="1:5" ht="20.100000000000001" customHeight="1" x14ac:dyDescent="0.3">
      <c r="A24" s="8"/>
      <c r="B24" s="9">
        <v>12</v>
      </c>
      <c r="C24" s="10" t="s">
        <v>74</v>
      </c>
      <c r="D24" s="11">
        <v>8</v>
      </c>
      <c r="E24" s="12">
        <f t="shared" si="0"/>
        <v>1.9900497512437811E-2</v>
      </c>
    </row>
    <row r="25" spans="1:5" ht="20.100000000000001" customHeight="1" x14ac:dyDescent="0.3">
      <c r="A25" s="8"/>
      <c r="B25" s="9">
        <v>13</v>
      </c>
      <c r="C25" s="10" t="s">
        <v>113</v>
      </c>
      <c r="D25" s="11">
        <v>6</v>
      </c>
      <c r="E25" s="12">
        <f t="shared" si="0"/>
        <v>1.4925373134328358E-2</v>
      </c>
    </row>
    <row r="26" spans="1:5" ht="20.100000000000001" customHeight="1" x14ac:dyDescent="0.3">
      <c r="A26" s="8"/>
      <c r="B26" s="9">
        <v>14</v>
      </c>
      <c r="C26" s="10" t="s">
        <v>82</v>
      </c>
      <c r="D26" s="11">
        <v>4</v>
      </c>
      <c r="E26" s="12">
        <f t="shared" si="0"/>
        <v>9.9502487562189053E-3</v>
      </c>
    </row>
    <row r="27" spans="1:5" ht="20.100000000000001" customHeight="1" x14ac:dyDescent="0.3">
      <c r="A27" s="8"/>
      <c r="B27" s="9">
        <v>15</v>
      </c>
      <c r="C27" s="10" t="s">
        <v>69</v>
      </c>
      <c r="D27" s="11">
        <v>3</v>
      </c>
      <c r="E27" s="12">
        <f t="shared" si="0"/>
        <v>7.462686567164179E-3</v>
      </c>
    </row>
    <row r="28" spans="1:5" ht="20.100000000000001" customHeight="1" x14ac:dyDescent="0.3">
      <c r="A28" s="8"/>
      <c r="B28" s="9">
        <v>16</v>
      </c>
      <c r="C28" s="10" t="s">
        <v>70</v>
      </c>
      <c r="D28" s="11">
        <v>3</v>
      </c>
      <c r="E28" s="12">
        <f t="shared" si="0"/>
        <v>7.462686567164179E-3</v>
      </c>
    </row>
    <row r="29" spans="1:5" ht="20.100000000000001" customHeight="1" x14ac:dyDescent="0.3">
      <c r="A29" s="8"/>
      <c r="B29" s="9">
        <v>17</v>
      </c>
      <c r="C29" s="10" t="s">
        <v>87</v>
      </c>
      <c r="D29" s="11">
        <v>3</v>
      </c>
      <c r="E29" s="12">
        <f t="shared" si="0"/>
        <v>7.462686567164179E-3</v>
      </c>
    </row>
    <row r="30" spans="1:5" ht="20.100000000000001" customHeight="1" x14ac:dyDescent="0.3">
      <c r="A30" s="8"/>
      <c r="B30" s="9">
        <v>18</v>
      </c>
      <c r="C30" s="10" t="s">
        <v>77</v>
      </c>
      <c r="D30" s="11">
        <v>2</v>
      </c>
      <c r="E30" s="12">
        <f t="shared" si="0"/>
        <v>4.9751243781094526E-3</v>
      </c>
    </row>
    <row r="31" spans="1:5" ht="20.100000000000001" customHeight="1" x14ac:dyDescent="0.3">
      <c r="A31" s="8"/>
      <c r="B31" s="9">
        <v>19</v>
      </c>
      <c r="C31" s="10" t="s">
        <v>83</v>
      </c>
      <c r="D31" s="11">
        <v>2</v>
      </c>
      <c r="E31" s="12">
        <f t="shared" si="0"/>
        <v>4.9751243781094526E-3</v>
      </c>
    </row>
    <row r="32" spans="1:5" ht="20.100000000000001" customHeight="1" x14ac:dyDescent="0.3">
      <c r="A32" s="8"/>
      <c r="B32" s="9">
        <v>20</v>
      </c>
      <c r="C32" s="10" t="s">
        <v>92</v>
      </c>
      <c r="D32" s="11">
        <v>2</v>
      </c>
      <c r="E32" s="12">
        <f t="shared" si="0"/>
        <v>4.9751243781094526E-3</v>
      </c>
    </row>
    <row r="33" spans="1:5" ht="20.100000000000001" customHeight="1" x14ac:dyDescent="0.3">
      <c r="A33" s="8"/>
      <c r="B33" s="9">
        <v>21</v>
      </c>
      <c r="C33" s="10" t="s">
        <v>76</v>
      </c>
      <c r="D33" s="11">
        <v>1</v>
      </c>
      <c r="E33" s="12">
        <f t="shared" si="0"/>
        <v>2.4875621890547263E-3</v>
      </c>
    </row>
    <row r="34" spans="1:5" ht="20.100000000000001" customHeight="1" x14ac:dyDescent="0.3">
      <c r="A34" s="8"/>
      <c r="B34" s="9">
        <v>22</v>
      </c>
      <c r="C34" s="10" t="s">
        <v>105</v>
      </c>
      <c r="D34" s="11">
        <v>1</v>
      </c>
      <c r="E34" s="12">
        <f t="shared" si="0"/>
        <v>2.4875621890547263E-3</v>
      </c>
    </row>
    <row r="35" spans="1:5" ht="20.100000000000001" customHeight="1" x14ac:dyDescent="0.3">
      <c r="A35" s="8"/>
      <c r="B35" s="9">
        <v>23</v>
      </c>
      <c r="C35" s="10" t="s">
        <v>66</v>
      </c>
      <c r="D35" s="11">
        <v>0</v>
      </c>
      <c r="E35" s="12">
        <f t="shared" si="0"/>
        <v>0</v>
      </c>
    </row>
    <row r="36" spans="1:5" ht="20.100000000000001" customHeight="1" x14ac:dyDescent="0.3">
      <c r="A36" s="8"/>
      <c r="B36" s="9">
        <v>24</v>
      </c>
      <c r="C36" s="10" t="s">
        <v>67</v>
      </c>
      <c r="D36" s="11">
        <v>0</v>
      </c>
      <c r="E36" s="12">
        <f t="shared" si="0"/>
        <v>0</v>
      </c>
    </row>
    <row r="37" spans="1:5" ht="20.100000000000001" customHeight="1" x14ac:dyDescent="0.3">
      <c r="A37" s="8"/>
      <c r="B37" s="9">
        <v>25</v>
      </c>
      <c r="C37" s="10" t="s">
        <v>72</v>
      </c>
      <c r="D37" s="11">
        <v>0</v>
      </c>
      <c r="E37" s="12">
        <f t="shared" si="0"/>
        <v>0</v>
      </c>
    </row>
    <row r="38" spans="1:5" ht="20.100000000000001" customHeight="1" x14ac:dyDescent="0.3">
      <c r="A38" s="8"/>
      <c r="B38" s="9">
        <v>26</v>
      </c>
      <c r="C38" s="10" t="s">
        <v>75</v>
      </c>
      <c r="D38" s="11">
        <v>0</v>
      </c>
      <c r="E38" s="12">
        <f t="shared" si="0"/>
        <v>0</v>
      </c>
    </row>
    <row r="39" spans="1:5" ht="20.100000000000001" customHeight="1" x14ac:dyDescent="0.3">
      <c r="A39" s="8"/>
      <c r="B39" s="9">
        <v>27</v>
      </c>
      <c r="C39" s="10" t="s">
        <v>78</v>
      </c>
      <c r="D39" s="11">
        <v>0</v>
      </c>
      <c r="E39" s="12">
        <f t="shared" si="0"/>
        <v>0</v>
      </c>
    </row>
    <row r="40" spans="1:5" ht="20.100000000000001" customHeight="1" x14ac:dyDescent="0.3">
      <c r="A40" s="8"/>
      <c r="B40" s="9">
        <v>28</v>
      </c>
      <c r="C40" s="10" t="s">
        <v>79</v>
      </c>
      <c r="D40" s="11">
        <v>0</v>
      </c>
      <c r="E40" s="12">
        <f t="shared" si="0"/>
        <v>0</v>
      </c>
    </row>
    <row r="41" spans="1:5" ht="20.100000000000001" customHeight="1" x14ac:dyDescent="0.3">
      <c r="A41" s="8"/>
      <c r="B41" s="9">
        <v>29</v>
      </c>
      <c r="C41" s="10" t="s">
        <v>80</v>
      </c>
      <c r="D41" s="11"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">
        <v>84</v>
      </c>
      <c r="D42" s="11"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">
        <v>85</v>
      </c>
      <c r="D43" s="11"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">
        <v>86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88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91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93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94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95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96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97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98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101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102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104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106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107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108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109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110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111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112</v>
      </c>
      <c r="D62" s="11">
        <v>0</v>
      </c>
      <c r="E62" s="12">
        <f t="shared" si="1"/>
        <v>0</v>
      </c>
    </row>
    <row r="63" spans="1:5" ht="20.100000000000001" customHeight="1" thickBot="1" x14ac:dyDescent="0.4">
      <c r="A63" s="8"/>
      <c r="B63" s="66" t="s">
        <v>2</v>
      </c>
      <c r="C63" s="22"/>
      <c r="D63" s="14">
        <f>SUM(D13:D62)</f>
        <v>402</v>
      </c>
      <c r="E63" s="13">
        <f>SUM(E13:E62)</f>
        <v>1</v>
      </c>
    </row>
    <row r="64" spans="1:5" x14ac:dyDescent="0.25">
      <c r="B64" s="48" t="s">
        <v>55</v>
      </c>
    </row>
  </sheetData>
  <autoFilter ref="B12:E47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6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{0D0DF73B-E898-4EBD-8F20-1364EF700F87}</x14:id>
        </ext>
      </extLst>
    </cfRule>
  </conditionalFormatting>
  <conditionalFormatting sqref="E13:E63">
    <cfRule type="dataBar" priority="2863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{02A4CA9B-01D1-4A95-9977-6DB09E4CE4E8}</x14:id>
        </ext>
      </extLst>
    </cfRule>
    <cfRule type="dataBar" priority="286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{00CC5D18-B22C-48E9-84D3-CF949233DA2F}</x14:id>
        </ext>
      </extLst>
    </cfRule>
  </conditionalFormatting>
  <conditionalFormatting sqref="E13:E63">
    <cfRule type="dataBar" priority="28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{86C9A0E1-30A6-4881-9851-21A5B6518DF0}</x14:id>
        </ext>
      </extLst>
    </cfRule>
    <cfRule type="dataBar" priority="28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{62CEB7F6-1111-4C2D-98BC-F60278173B30}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0DF73B-E898-4EBD-8F20-1364EF700F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2A4CA9B-01D1-4A95-9977-6DB09E4CE4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0CC5D18-B22C-48E9-84D3-CF949233DA2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6C9A0E1-30A6-4881-9851-21A5B6518D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CEB7F6-1111-4C2D-98BC-F60278173B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150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519</v>
      </c>
      <c r="E13" s="12">
        <f t="shared" ref="E13:E44" si="0">D13/$D$63</f>
        <v>0.2123567921440262</v>
      </c>
    </row>
    <row r="14" spans="1:11" ht="20.100000000000001" customHeight="1" x14ac:dyDescent="0.3">
      <c r="A14" s="8"/>
      <c r="B14" s="9">
        <v>2</v>
      </c>
      <c r="C14" s="10" t="s">
        <v>114</v>
      </c>
      <c r="D14" s="11">
        <v>357</v>
      </c>
      <c r="E14" s="12">
        <f t="shared" si="0"/>
        <v>0.14607201309328968</v>
      </c>
    </row>
    <row r="15" spans="1:11" ht="20.100000000000001" customHeight="1" x14ac:dyDescent="0.3">
      <c r="A15" s="8"/>
      <c r="B15" s="9">
        <v>3</v>
      </c>
      <c r="C15" s="10" t="s">
        <v>103</v>
      </c>
      <c r="D15" s="11">
        <v>272</v>
      </c>
      <c r="E15" s="12">
        <f t="shared" si="0"/>
        <v>0.11129296235679215</v>
      </c>
    </row>
    <row r="16" spans="1:11" ht="20.100000000000001" customHeight="1" x14ac:dyDescent="0.3">
      <c r="A16" s="8"/>
      <c r="B16" s="9">
        <v>4</v>
      </c>
      <c r="C16" s="10" t="s">
        <v>84</v>
      </c>
      <c r="D16" s="11">
        <v>232</v>
      </c>
      <c r="E16" s="12">
        <f t="shared" si="0"/>
        <v>9.4926350245499183E-2</v>
      </c>
    </row>
    <row r="17" spans="1:5" ht="20.100000000000001" customHeight="1" x14ac:dyDescent="0.3">
      <c r="A17" s="8"/>
      <c r="B17" s="9">
        <v>5</v>
      </c>
      <c r="C17" s="10" t="s">
        <v>81</v>
      </c>
      <c r="D17" s="11">
        <v>181</v>
      </c>
      <c r="E17" s="12">
        <f t="shared" si="0"/>
        <v>7.4058919803600659E-2</v>
      </c>
    </row>
    <row r="18" spans="1:5" ht="20.100000000000001" customHeight="1" x14ac:dyDescent="0.3">
      <c r="A18" s="8"/>
      <c r="B18" s="9">
        <v>6</v>
      </c>
      <c r="C18" s="10" t="s">
        <v>71</v>
      </c>
      <c r="D18" s="11">
        <v>106</v>
      </c>
      <c r="E18" s="12">
        <f t="shared" si="0"/>
        <v>4.3371522094926347E-2</v>
      </c>
    </row>
    <row r="19" spans="1:5" ht="20.100000000000001" customHeight="1" x14ac:dyDescent="0.3">
      <c r="A19" s="8"/>
      <c r="B19" s="9">
        <v>7</v>
      </c>
      <c r="C19" s="10" t="s">
        <v>82</v>
      </c>
      <c r="D19" s="11">
        <v>104</v>
      </c>
      <c r="E19" s="12">
        <f t="shared" si="0"/>
        <v>4.2553191489361701E-2</v>
      </c>
    </row>
    <row r="20" spans="1:5" ht="20.100000000000001" customHeight="1" x14ac:dyDescent="0.3">
      <c r="A20" s="8"/>
      <c r="B20" s="9">
        <v>8</v>
      </c>
      <c r="C20" s="10" t="s">
        <v>68</v>
      </c>
      <c r="D20" s="11">
        <v>98</v>
      </c>
      <c r="E20" s="12">
        <f t="shared" si="0"/>
        <v>4.0098199672667756E-2</v>
      </c>
    </row>
    <row r="21" spans="1:5" ht="20.100000000000001" customHeight="1" x14ac:dyDescent="0.3">
      <c r="A21" s="8"/>
      <c r="B21" s="9">
        <v>9</v>
      </c>
      <c r="C21" s="10" t="s">
        <v>73</v>
      </c>
      <c r="D21" s="11">
        <v>85</v>
      </c>
      <c r="E21" s="12">
        <f t="shared" si="0"/>
        <v>3.4779050736497542E-2</v>
      </c>
    </row>
    <row r="22" spans="1:5" ht="20.100000000000001" customHeight="1" x14ac:dyDescent="0.3">
      <c r="A22" s="8"/>
      <c r="B22" s="9">
        <v>10</v>
      </c>
      <c r="C22" s="10" t="s">
        <v>69</v>
      </c>
      <c r="D22" s="11">
        <v>82</v>
      </c>
      <c r="E22" s="12">
        <f t="shared" si="0"/>
        <v>3.3551554828150573E-2</v>
      </c>
    </row>
    <row r="23" spans="1:5" ht="20.100000000000001" customHeight="1" x14ac:dyDescent="0.3">
      <c r="A23" s="8"/>
      <c r="B23" s="9">
        <v>11</v>
      </c>
      <c r="C23" s="10" t="s">
        <v>90</v>
      </c>
      <c r="D23" s="11">
        <v>64</v>
      </c>
      <c r="E23" s="12">
        <f t="shared" si="0"/>
        <v>2.6186579378068741E-2</v>
      </c>
    </row>
    <row r="24" spans="1:5" ht="20.100000000000001" customHeight="1" x14ac:dyDescent="0.3">
      <c r="A24" s="8"/>
      <c r="B24" s="9">
        <v>12</v>
      </c>
      <c r="C24" s="10" t="s">
        <v>89</v>
      </c>
      <c r="D24" s="11">
        <v>60</v>
      </c>
      <c r="E24" s="12">
        <f t="shared" si="0"/>
        <v>2.4549918166939442E-2</v>
      </c>
    </row>
    <row r="25" spans="1:5" ht="20.100000000000001" customHeight="1" x14ac:dyDescent="0.3">
      <c r="A25" s="8"/>
      <c r="B25" s="9">
        <v>13</v>
      </c>
      <c r="C25" s="10" t="s">
        <v>100</v>
      </c>
      <c r="D25" s="11">
        <v>47</v>
      </c>
      <c r="E25" s="12">
        <f t="shared" si="0"/>
        <v>1.9230769230769232E-2</v>
      </c>
    </row>
    <row r="26" spans="1:5" ht="20.100000000000001" customHeight="1" x14ac:dyDescent="0.3">
      <c r="A26" s="8"/>
      <c r="B26" s="9">
        <v>14</v>
      </c>
      <c r="C26" s="10" t="s">
        <v>66</v>
      </c>
      <c r="D26" s="11">
        <v>29</v>
      </c>
      <c r="E26" s="12">
        <f t="shared" si="0"/>
        <v>1.1865793780687398E-2</v>
      </c>
    </row>
    <row r="27" spans="1:5" ht="20.100000000000001" customHeight="1" x14ac:dyDescent="0.3">
      <c r="A27" s="8"/>
      <c r="B27" s="9">
        <v>15</v>
      </c>
      <c r="C27" s="10" t="s">
        <v>87</v>
      </c>
      <c r="D27" s="11">
        <v>21</v>
      </c>
      <c r="E27" s="12">
        <f t="shared" si="0"/>
        <v>8.5924713584288048E-3</v>
      </c>
    </row>
    <row r="28" spans="1:5" ht="20.100000000000001" customHeight="1" x14ac:dyDescent="0.3">
      <c r="A28" s="8"/>
      <c r="B28" s="9">
        <v>16</v>
      </c>
      <c r="C28" s="10" t="s">
        <v>113</v>
      </c>
      <c r="D28" s="11">
        <v>19</v>
      </c>
      <c r="E28" s="12">
        <f t="shared" si="0"/>
        <v>7.774140752864157E-3</v>
      </c>
    </row>
    <row r="29" spans="1:5" ht="20.100000000000001" customHeight="1" x14ac:dyDescent="0.3">
      <c r="A29" s="8"/>
      <c r="B29" s="9">
        <v>17</v>
      </c>
      <c r="C29" s="10" t="s">
        <v>109</v>
      </c>
      <c r="D29" s="11">
        <v>18</v>
      </c>
      <c r="E29" s="12">
        <f t="shared" si="0"/>
        <v>7.3649754500818331E-3</v>
      </c>
    </row>
    <row r="30" spans="1:5" ht="20.100000000000001" customHeight="1" x14ac:dyDescent="0.3">
      <c r="A30" s="8"/>
      <c r="B30" s="9">
        <v>18</v>
      </c>
      <c r="C30" s="10" t="s">
        <v>74</v>
      </c>
      <c r="D30" s="11">
        <v>16</v>
      </c>
      <c r="E30" s="12">
        <f t="shared" si="0"/>
        <v>6.5466448445171853E-3</v>
      </c>
    </row>
    <row r="31" spans="1:5" ht="20.100000000000001" customHeight="1" x14ac:dyDescent="0.3">
      <c r="A31" s="8"/>
      <c r="B31" s="9">
        <v>19</v>
      </c>
      <c r="C31" s="10" t="s">
        <v>77</v>
      </c>
      <c r="D31" s="11">
        <v>10</v>
      </c>
      <c r="E31" s="12">
        <f t="shared" si="0"/>
        <v>4.0916530278232409E-3</v>
      </c>
    </row>
    <row r="32" spans="1:5" ht="20.100000000000001" customHeight="1" x14ac:dyDescent="0.3">
      <c r="A32" s="8"/>
      <c r="B32" s="9">
        <v>20</v>
      </c>
      <c r="C32" s="10" t="s">
        <v>83</v>
      </c>
      <c r="D32" s="11">
        <v>10</v>
      </c>
      <c r="E32" s="12">
        <f t="shared" si="0"/>
        <v>4.0916530278232409E-3</v>
      </c>
    </row>
    <row r="33" spans="1:5" ht="20.100000000000001" customHeight="1" x14ac:dyDescent="0.3">
      <c r="A33" s="8"/>
      <c r="B33" s="9">
        <v>21</v>
      </c>
      <c r="C33" s="10" t="s">
        <v>67</v>
      </c>
      <c r="D33" s="11">
        <v>7</v>
      </c>
      <c r="E33" s="12">
        <f t="shared" si="0"/>
        <v>2.8641571194762683E-3</v>
      </c>
    </row>
    <row r="34" spans="1:5" ht="20.100000000000001" customHeight="1" x14ac:dyDescent="0.3">
      <c r="A34" s="8"/>
      <c r="B34" s="9">
        <v>22</v>
      </c>
      <c r="C34" s="10" t="s">
        <v>111</v>
      </c>
      <c r="D34" s="11">
        <v>7</v>
      </c>
      <c r="E34" s="12">
        <f t="shared" si="0"/>
        <v>2.8641571194762683E-3</v>
      </c>
    </row>
    <row r="35" spans="1:5" ht="20.100000000000001" customHeight="1" x14ac:dyDescent="0.3">
      <c r="A35" s="8"/>
      <c r="B35" s="9">
        <v>23</v>
      </c>
      <c r="C35" s="10" t="s">
        <v>112</v>
      </c>
      <c r="D35" s="11">
        <v>5</v>
      </c>
      <c r="E35" s="12">
        <f t="shared" si="0"/>
        <v>2.0458265139116204E-3</v>
      </c>
    </row>
    <row r="36" spans="1:5" ht="20.100000000000001" customHeight="1" x14ac:dyDescent="0.3">
      <c r="A36" s="8"/>
      <c r="B36" s="9">
        <v>24</v>
      </c>
      <c r="C36" s="10" t="s">
        <v>76</v>
      </c>
      <c r="D36" s="11">
        <v>4</v>
      </c>
      <c r="E36" s="12">
        <f t="shared" si="0"/>
        <v>1.6366612111292963E-3</v>
      </c>
    </row>
    <row r="37" spans="1:5" ht="20.100000000000001" customHeight="1" x14ac:dyDescent="0.3">
      <c r="A37" s="8"/>
      <c r="B37" s="9">
        <v>25</v>
      </c>
      <c r="C37" s="10" t="s">
        <v>92</v>
      </c>
      <c r="D37" s="11">
        <v>4</v>
      </c>
      <c r="E37" s="12">
        <f t="shared" si="0"/>
        <v>1.6366612111292963E-3</v>
      </c>
    </row>
    <row r="38" spans="1:5" ht="20.100000000000001" customHeight="1" x14ac:dyDescent="0.3">
      <c r="A38" s="8"/>
      <c r="B38" s="9">
        <v>26</v>
      </c>
      <c r="C38" s="10" t="s">
        <v>70</v>
      </c>
      <c r="D38" s="11">
        <v>3</v>
      </c>
      <c r="E38" s="12">
        <f t="shared" si="0"/>
        <v>1.2274959083469722E-3</v>
      </c>
    </row>
    <row r="39" spans="1:5" ht="20.100000000000001" customHeight="1" x14ac:dyDescent="0.3">
      <c r="A39" s="8"/>
      <c r="B39" s="9">
        <v>27</v>
      </c>
      <c r="C39" s="10" t="s">
        <v>86</v>
      </c>
      <c r="D39" s="11">
        <v>3</v>
      </c>
      <c r="E39" s="12">
        <f t="shared" si="0"/>
        <v>1.2274959083469722E-3</v>
      </c>
    </row>
    <row r="40" spans="1:5" ht="20.100000000000001" customHeight="1" x14ac:dyDescent="0.3">
      <c r="A40" s="8"/>
      <c r="B40" s="9">
        <v>28</v>
      </c>
      <c r="C40" s="10" t="s">
        <v>88</v>
      </c>
      <c r="D40" s="11">
        <v>3</v>
      </c>
      <c r="E40" s="12">
        <f t="shared" si="0"/>
        <v>1.2274959083469722E-3</v>
      </c>
    </row>
    <row r="41" spans="1:5" ht="20.100000000000001" customHeight="1" x14ac:dyDescent="0.3">
      <c r="A41" s="8"/>
      <c r="B41" s="9">
        <v>29</v>
      </c>
      <c r="C41" s="10" t="s">
        <v>79</v>
      </c>
      <c r="D41" s="11">
        <v>2</v>
      </c>
      <c r="E41" s="12">
        <f t="shared" si="0"/>
        <v>8.1833060556464816E-4</v>
      </c>
    </row>
    <row r="42" spans="1:5" ht="20.100000000000001" customHeight="1" x14ac:dyDescent="0.3">
      <c r="A42" s="8"/>
      <c r="B42" s="9">
        <v>30</v>
      </c>
      <c r="C42" s="10" t="s">
        <v>85</v>
      </c>
      <c r="D42" s="11">
        <v>2</v>
      </c>
      <c r="E42" s="12">
        <f t="shared" si="0"/>
        <v>8.1833060556464816E-4</v>
      </c>
    </row>
    <row r="43" spans="1:5" ht="20.100000000000001" customHeight="1" x14ac:dyDescent="0.3">
      <c r="A43" s="8"/>
      <c r="B43" s="9">
        <v>31</v>
      </c>
      <c r="C43" s="10" t="s">
        <v>91</v>
      </c>
      <c r="D43" s="11">
        <v>2</v>
      </c>
      <c r="E43" s="12">
        <f t="shared" si="0"/>
        <v>8.1833060556464816E-4</v>
      </c>
    </row>
    <row r="44" spans="1:5" ht="20.100000000000001" customHeight="1" x14ac:dyDescent="0.3">
      <c r="A44" s="8"/>
      <c r="B44" s="9">
        <v>32</v>
      </c>
      <c r="C44" s="10" t="s">
        <v>94</v>
      </c>
      <c r="D44" s="11">
        <v>2</v>
      </c>
      <c r="E44" s="12">
        <f t="shared" si="0"/>
        <v>8.1833060556464816E-4</v>
      </c>
    </row>
    <row r="45" spans="1:5" ht="20.100000000000001" customHeight="1" x14ac:dyDescent="0.3">
      <c r="A45" s="8"/>
      <c r="B45" s="9">
        <v>33</v>
      </c>
      <c r="C45" s="10" t="s">
        <v>93</v>
      </c>
      <c r="D45" s="11">
        <v>1</v>
      </c>
      <c r="E45" s="12">
        <f t="shared" ref="E45:E62" si="1">D45/$D$63</f>
        <v>4.0916530278232408E-4</v>
      </c>
    </row>
    <row r="46" spans="1:5" ht="20.100000000000001" customHeight="1" x14ac:dyDescent="0.3">
      <c r="A46" s="8"/>
      <c r="B46" s="9">
        <v>34</v>
      </c>
      <c r="C46" s="10" t="s">
        <v>95</v>
      </c>
      <c r="D46" s="11">
        <v>1</v>
      </c>
      <c r="E46" s="12">
        <f t="shared" si="1"/>
        <v>4.0916530278232408E-4</v>
      </c>
    </row>
    <row r="47" spans="1:5" ht="20.100000000000001" customHeight="1" x14ac:dyDescent="0.3">
      <c r="A47" s="8"/>
      <c r="B47" s="9">
        <v>35</v>
      </c>
      <c r="C47" s="10" t="s">
        <v>98</v>
      </c>
      <c r="D47" s="11">
        <v>1</v>
      </c>
      <c r="E47" s="12">
        <f t="shared" si="1"/>
        <v>4.0916530278232408E-4</v>
      </c>
    </row>
    <row r="48" spans="1:5" ht="20.100000000000001" customHeight="1" x14ac:dyDescent="0.3">
      <c r="A48" s="8"/>
      <c r="B48" s="9">
        <v>36</v>
      </c>
      <c r="C48" s="10" t="s">
        <v>104</v>
      </c>
      <c r="D48" s="11">
        <v>1</v>
      </c>
      <c r="E48" s="12">
        <f t="shared" si="1"/>
        <v>4.0916530278232408E-4</v>
      </c>
    </row>
    <row r="49" spans="1:5" ht="20.100000000000001" customHeight="1" x14ac:dyDescent="0.3">
      <c r="A49" s="8"/>
      <c r="B49" s="9">
        <v>37</v>
      </c>
      <c r="C49" s="10" t="s">
        <v>105</v>
      </c>
      <c r="D49" s="11">
        <v>1</v>
      </c>
      <c r="E49" s="12">
        <f t="shared" si="1"/>
        <v>4.0916530278232408E-4</v>
      </c>
    </row>
    <row r="50" spans="1:5" ht="20.100000000000001" customHeight="1" x14ac:dyDescent="0.3">
      <c r="A50" s="8"/>
      <c r="B50" s="9">
        <v>38</v>
      </c>
      <c r="C50" s="10" t="s">
        <v>110</v>
      </c>
      <c r="D50" s="11">
        <v>1</v>
      </c>
      <c r="E50" s="12">
        <f t="shared" si="1"/>
        <v>4.0916530278232408E-4</v>
      </c>
    </row>
    <row r="51" spans="1:5" ht="20.100000000000001" customHeight="1" x14ac:dyDescent="0.3">
      <c r="A51" s="8"/>
      <c r="B51" s="9">
        <v>39</v>
      </c>
      <c r="C51" s="10" t="s">
        <v>72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75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78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80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96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97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101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102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106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107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108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64</v>
      </c>
      <c r="E62" s="12">
        <f t="shared" si="1"/>
        <v>2.6186579378068741E-2</v>
      </c>
    </row>
    <row r="63" spans="1:5" ht="20.100000000000001" customHeight="1" thickBot="1" x14ac:dyDescent="0.4">
      <c r="A63" s="8"/>
      <c r="B63" s="67" t="s">
        <v>2</v>
      </c>
      <c r="C63" s="22"/>
      <c r="D63" s="14">
        <f>SUM(D13:D62)</f>
        <v>2444</v>
      </c>
      <c r="E63" s="13">
        <f>SUM(E13:E62)</f>
        <v>1.0000000000000002</v>
      </c>
    </row>
    <row r="64" spans="1:5" x14ac:dyDescent="0.25">
      <c r="B64" s="48" t="s">
        <v>55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6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{328A3A17-571F-4902-AB65-CC284E38A693}</x14:id>
        </ext>
      </extLst>
    </cfRule>
    <cfRule type="dataBar" priority="287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{EA258A22-546B-47C3-A042-6A1217737868}</x14:id>
        </ext>
      </extLst>
    </cfRule>
  </conditionalFormatting>
  <conditionalFormatting sqref="E13:E63">
    <cfRule type="dataBar" priority="28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{9FE06321-92CF-445E-843C-AD71876B3E27}</x14:id>
        </ext>
      </extLst>
    </cfRule>
    <cfRule type="dataBar" priority="28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{97F87EBE-B54C-4D70-A9AC-15B4E0FD7CD8}</x14:id>
        </ext>
      </extLst>
    </cfRule>
  </conditionalFormatting>
  <conditionalFormatting sqref="E13:E63">
    <cfRule type="dataBar" priority="28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{C70C5CB8-3492-41B1-A57E-D9E4171D00AB}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8A3A17-571F-4902-AB65-CC284E38A6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258A22-546B-47C3-A042-6A121773786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9FE06321-92CF-445E-843C-AD71876B3E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7F87EBE-B54C-4D70-A9AC-15B4E0FD7C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C70C5CB8-3492-41B1-A57E-D9E4171D00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49" workbookViewId="0">
      <selection activeCell="N59" sqref="N5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151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2365</v>
      </c>
      <c r="E13" s="12">
        <f t="shared" ref="E13:E44" si="0">D13/$D$63</f>
        <v>0.25215907879304827</v>
      </c>
    </row>
    <row r="14" spans="1:11" ht="20.100000000000001" customHeight="1" x14ac:dyDescent="0.3">
      <c r="A14" s="8"/>
      <c r="B14" s="9">
        <v>2</v>
      </c>
      <c r="C14" s="10" t="s">
        <v>81</v>
      </c>
      <c r="D14" s="11">
        <v>1094</v>
      </c>
      <c r="E14" s="12">
        <f t="shared" si="0"/>
        <v>0.11664356541209084</v>
      </c>
    </row>
    <row r="15" spans="1:11" ht="20.100000000000001" customHeight="1" x14ac:dyDescent="0.3">
      <c r="A15" s="8"/>
      <c r="B15" s="9">
        <v>3</v>
      </c>
      <c r="C15" s="10" t="s">
        <v>83</v>
      </c>
      <c r="D15" s="11">
        <v>930</v>
      </c>
      <c r="E15" s="12">
        <f t="shared" si="0"/>
        <v>9.9157692717773749E-2</v>
      </c>
    </row>
    <row r="16" spans="1:11" ht="20.100000000000001" customHeight="1" x14ac:dyDescent="0.3">
      <c r="A16" s="8"/>
      <c r="B16" s="9">
        <v>4</v>
      </c>
      <c r="C16" s="10" t="s">
        <v>69</v>
      </c>
      <c r="D16" s="11">
        <v>842</v>
      </c>
      <c r="E16" s="12">
        <f t="shared" si="0"/>
        <v>8.977502932082311E-2</v>
      </c>
    </row>
    <row r="17" spans="1:5" ht="20.100000000000001" customHeight="1" x14ac:dyDescent="0.3">
      <c r="A17" s="8"/>
      <c r="B17" s="9">
        <v>5</v>
      </c>
      <c r="C17" s="10" t="s">
        <v>73</v>
      </c>
      <c r="D17" s="11">
        <v>609</v>
      </c>
      <c r="E17" s="12">
        <f t="shared" si="0"/>
        <v>6.4932295553896999E-2</v>
      </c>
    </row>
    <row r="18" spans="1:5" ht="20.100000000000001" customHeight="1" x14ac:dyDescent="0.3">
      <c r="A18" s="8"/>
      <c r="B18" s="9">
        <v>6</v>
      </c>
      <c r="C18" s="10" t="s">
        <v>103</v>
      </c>
      <c r="D18" s="11">
        <v>580</v>
      </c>
      <c r="E18" s="12">
        <f t="shared" si="0"/>
        <v>6.1840281479901907E-2</v>
      </c>
    </row>
    <row r="19" spans="1:5" ht="20.100000000000001" customHeight="1" x14ac:dyDescent="0.3">
      <c r="A19" s="8"/>
      <c r="B19" s="9">
        <v>7</v>
      </c>
      <c r="C19" s="10" t="s">
        <v>89</v>
      </c>
      <c r="D19" s="11">
        <v>465</v>
      </c>
      <c r="E19" s="12">
        <f t="shared" si="0"/>
        <v>4.9578846358886874E-2</v>
      </c>
    </row>
    <row r="20" spans="1:5" ht="20.100000000000001" customHeight="1" x14ac:dyDescent="0.3">
      <c r="A20" s="8"/>
      <c r="B20" s="9">
        <v>8</v>
      </c>
      <c r="C20" s="10" t="s">
        <v>71</v>
      </c>
      <c r="D20" s="11">
        <v>278</v>
      </c>
      <c r="E20" s="12">
        <f t="shared" si="0"/>
        <v>2.9640686640366776E-2</v>
      </c>
    </row>
    <row r="21" spans="1:5" ht="20.100000000000001" customHeight="1" x14ac:dyDescent="0.3">
      <c r="A21" s="8"/>
      <c r="B21" s="9">
        <v>9</v>
      </c>
      <c r="C21" s="10" t="s">
        <v>84</v>
      </c>
      <c r="D21" s="11">
        <v>255</v>
      </c>
      <c r="E21" s="12">
        <f t="shared" si="0"/>
        <v>2.7188399616163771E-2</v>
      </c>
    </row>
    <row r="22" spans="1:5" ht="20.100000000000001" customHeight="1" x14ac:dyDescent="0.3">
      <c r="A22" s="8"/>
      <c r="B22" s="9">
        <v>10</v>
      </c>
      <c r="C22" s="10" t="s">
        <v>100</v>
      </c>
      <c r="D22" s="11">
        <v>225</v>
      </c>
      <c r="E22" s="12">
        <f t="shared" si="0"/>
        <v>2.3989764367203327E-2</v>
      </c>
    </row>
    <row r="23" spans="1:5" ht="20.100000000000001" customHeight="1" x14ac:dyDescent="0.3">
      <c r="A23" s="8"/>
      <c r="B23" s="9">
        <v>11</v>
      </c>
      <c r="C23" s="10" t="s">
        <v>76</v>
      </c>
      <c r="D23" s="11">
        <v>208</v>
      </c>
      <c r="E23" s="12">
        <f t="shared" si="0"/>
        <v>2.2177204392792409E-2</v>
      </c>
    </row>
    <row r="24" spans="1:5" ht="20.100000000000001" customHeight="1" x14ac:dyDescent="0.3">
      <c r="A24" s="8"/>
      <c r="B24" s="9">
        <v>12</v>
      </c>
      <c r="C24" s="10" t="s">
        <v>114</v>
      </c>
      <c r="D24" s="11">
        <v>192</v>
      </c>
      <c r="E24" s="12">
        <f t="shared" si="0"/>
        <v>2.0471265593346839E-2</v>
      </c>
    </row>
    <row r="25" spans="1:5" ht="20.100000000000001" customHeight="1" x14ac:dyDescent="0.3">
      <c r="A25" s="8"/>
      <c r="B25" s="9">
        <v>13</v>
      </c>
      <c r="C25" s="10" t="s">
        <v>66</v>
      </c>
      <c r="D25" s="11">
        <v>165</v>
      </c>
      <c r="E25" s="12">
        <f t="shared" si="0"/>
        <v>1.7592493869282438E-2</v>
      </c>
    </row>
    <row r="26" spans="1:5" ht="20.100000000000001" customHeight="1" x14ac:dyDescent="0.3">
      <c r="A26" s="8"/>
      <c r="B26" s="9">
        <v>14</v>
      </c>
      <c r="C26" s="10" t="s">
        <v>68</v>
      </c>
      <c r="D26" s="11">
        <v>139</v>
      </c>
      <c r="E26" s="12">
        <f t="shared" si="0"/>
        <v>1.4820343320183388E-2</v>
      </c>
    </row>
    <row r="27" spans="1:5" ht="20.100000000000001" customHeight="1" x14ac:dyDescent="0.3">
      <c r="A27" s="8"/>
      <c r="B27" s="9">
        <v>15</v>
      </c>
      <c r="C27" s="10" t="s">
        <v>82</v>
      </c>
      <c r="D27" s="11">
        <v>107</v>
      </c>
      <c r="E27" s="12">
        <f t="shared" si="0"/>
        <v>1.1408465721292249E-2</v>
      </c>
    </row>
    <row r="28" spans="1:5" ht="20.100000000000001" customHeight="1" x14ac:dyDescent="0.3">
      <c r="A28" s="8"/>
      <c r="B28" s="9">
        <v>16</v>
      </c>
      <c r="C28" s="10" t="s">
        <v>77</v>
      </c>
      <c r="D28" s="11">
        <v>62</v>
      </c>
      <c r="E28" s="12">
        <f t="shared" si="0"/>
        <v>6.610512847851583E-3</v>
      </c>
    </row>
    <row r="29" spans="1:5" ht="20.100000000000001" customHeight="1" x14ac:dyDescent="0.3">
      <c r="A29" s="8"/>
      <c r="B29" s="9">
        <v>17</v>
      </c>
      <c r="C29" s="10" t="s">
        <v>90</v>
      </c>
      <c r="D29" s="11">
        <v>52</v>
      </c>
      <c r="E29" s="12">
        <f t="shared" si="0"/>
        <v>5.5443010981981022E-3</v>
      </c>
    </row>
    <row r="30" spans="1:5" ht="20.100000000000001" customHeight="1" x14ac:dyDescent="0.3">
      <c r="A30" s="8"/>
      <c r="B30" s="9">
        <v>18</v>
      </c>
      <c r="C30" s="10" t="s">
        <v>87</v>
      </c>
      <c r="D30" s="11">
        <v>38</v>
      </c>
      <c r="E30" s="12">
        <f t="shared" si="0"/>
        <v>4.0516046486832281E-3</v>
      </c>
    </row>
    <row r="31" spans="1:5" ht="20.100000000000001" customHeight="1" x14ac:dyDescent="0.3">
      <c r="A31" s="8"/>
      <c r="B31" s="9">
        <v>19</v>
      </c>
      <c r="C31" s="10" t="s">
        <v>67</v>
      </c>
      <c r="D31" s="11">
        <v>35</v>
      </c>
      <c r="E31" s="12">
        <f t="shared" si="0"/>
        <v>3.7317411237871843E-3</v>
      </c>
    </row>
    <row r="32" spans="1:5" ht="20.100000000000001" customHeight="1" x14ac:dyDescent="0.3">
      <c r="A32" s="8"/>
      <c r="B32" s="9">
        <v>20</v>
      </c>
      <c r="C32" s="10" t="s">
        <v>113</v>
      </c>
      <c r="D32" s="11">
        <v>35</v>
      </c>
      <c r="E32" s="12">
        <f t="shared" si="0"/>
        <v>3.7317411237871843E-3</v>
      </c>
    </row>
    <row r="33" spans="1:5" ht="20.100000000000001" customHeight="1" x14ac:dyDescent="0.3">
      <c r="A33" s="8"/>
      <c r="B33" s="9">
        <v>21</v>
      </c>
      <c r="C33" s="10" t="s">
        <v>111</v>
      </c>
      <c r="D33" s="11">
        <v>24</v>
      </c>
      <c r="E33" s="12">
        <f t="shared" si="0"/>
        <v>2.5589081991683549E-3</v>
      </c>
    </row>
    <row r="34" spans="1:5" ht="20.100000000000001" customHeight="1" x14ac:dyDescent="0.3">
      <c r="A34" s="8"/>
      <c r="B34" s="9">
        <v>22</v>
      </c>
      <c r="C34" s="10" t="s">
        <v>109</v>
      </c>
      <c r="D34" s="11">
        <v>22</v>
      </c>
      <c r="E34" s="12">
        <f t="shared" si="0"/>
        <v>2.3456658492376587E-3</v>
      </c>
    </row>
    <row r="35" spans="1:5" ht="20.100000000000001" customHeight="1" x14ac:dyDescent="0.3">
      <c r="A35" s="8"/>
      <c r="B35" s="9">
        <v>23</v>
      </c>
      <c r="C35" s="10" t="s">
        <v>70</v>
      </c>
      <c r="D35" s="11">
        <v>20</v>
      </c>
      <c r="E35" s="12">
        <f t="shared" si="0"/>
        <v>2.1324234993069626E-3</v>
      </c>
    </row>
    <row r="36" spans="1:5" ht="20.100000000000001" customHeight="1" x14ac:dyDescent="0.3">
      <c r="A36" s="8"/>
      <c r="B36" s="9">
        <v>24</v>
      </c>
      <c r="C36" s="10" t="s">
        <v>88</v>
      </c>
      <c r="D36" s="11">
        <v>9</v>
      </c>
      <c r="E36" s="12">
        <f t="shared" si="0"/>
        <v>9.5959057468813309E-4</v>
      </c>
    </row>
    <row r="37" spans="1:5" ht="20.100000000000001" customHeight="1" x14ac:dyDescent="0.3">
      <c r="A37" s="8"/>
      <c r="B37" s="9">
        <v>25</v>
      </c>
      <c r="C37" s="10" t="s">
        <v>92</v>
      </c>
      <c r="D37" s="11">
        <v>9</v>
      </c>
      <c r="E37" s="12">
        <f t="shared" si="0"/>
        <v>9.5959057468813309E-4</v>
      </c>
    </row>
    <row r="38" spans="1:5" ht="20.100000000000001" customHeight="1" x14ac:dyDescent="0.3">
      <c r="A38" s="8"/>
      <c r="B38" s="9">
        <v>26</v>
      </c>
      <c r="C38" s="10" t="s">
        <v>91</v>
      </c>
      <c r="D38" s="11">
        <v>7</v>
      </c>
      <c r="E38" s="12">
        <f t="shared" si="0"/>
        <v>7.4634822475743681E-4</v>
      </c>
    </row>
    <row r="39" spans="1:5" ht="20.100000000000001" customHeight="1" x14ac:dyDescent="0.3">
      <c r="A39" s="8"/>
      <c r="B39" s="9">
        <v>27</v>
      </c>
      <c r="C39" s="10" t="s">
        <v>79</v>
      </c>
      <c r="D39" s="11">
        <v>5</v>
      </c>
      <c r="E39" s="12">
        <f t="shared" si="0"/>
        <v>5.3310587482674064E-4</v>
      </c>
    </row>
    <row r="40" spans="1:5" ht="20.100000000000001" customHeight="1" x14ac:dyDescent="0.3">
      <c r="A40" s="8"/>
      <c r="B40" s="9">
        <v>28</v>
      </c>
      <c r="C40" s="10" t="s">
        <v>86</v>
      </c>
      <c r="D40" s="11">
        <v>5</v>
      </c>
      <c r="E40" s="12">
        <f t="shared" si="0"/>
        <v>5.3310587482674064E-4</v>
      </c>
    </row>
    <row r="41" spans="1:5" ht="20.100000000000001" customHeight="1" x14ac:dyDescent="0.3">
      <c r="A41" s="8"/>
      <c r="B41" s="9">
        <v>29</v>
      </c>
      <c r="C41" s="10" t="s">
        <v>104</v>
      </c>
      <c r="D41" s="11">
        <v>5</v>
      </c>
      <c r="E41" s="12">
        <f t="shared" si="0"/>
        <v>5.3310587482674064E-4</v>
      </c>
    </row>
    <row r="42" spans="1:5" ht="20.100000000000001" customHeight="1" x14ac:dyDescent="0.3">
      <c r="A42" s="8"/>
      <c r="B42" s="9">
        <v>30</v>
      </c>
      <c r="C42" s="10" t="s">
        <v>105</v>
      </c>
      <c r="D42" s="11">
        <v>5</v>
      </c>
      <c r="E42" s="12">
        <f t="shared" si="0"/>
        <v>5.3310587482674064E-4</v>
      </c>
    </row>
    <row r="43" spans="1:5" ht="20.100000000000001" customHeight="1" x14ac:dyDescent="0.3">
      <c r="A43" s="8"/>
      <c r="B43" s="9">
        <v>31</v>
      </c>
      <c r="C43" s="10" t="s">
        <v>94</v>
      </c>
      <c r="D43" s="11">
        <v>3</v>
      </c>
      <c r="E43" s="12">
        <f t="shared" si="0"/>
        <v>3.1986352489604436E-4</v>
      </c>
    </row>
    <row r="44" spans="1:5" ht="20.100000000000001" customHeight="1" x14ac:dyDescent="0.3">
      <c r="A44" s="8"/>
      <c r="B44" s="9">
        <v>32</v>
      </c>
      <c r="C44" s="10" t="s">
        <v>108</v>
      </c>
      <c r="D44" s="11">
        <v>3</v>
      </c>
      <c r="E44" s="12">
        <f t="shared" si="0"/>
        <v>3.1986352489604436E-4</v>
      </c>
    </row>
    <row r="45" spans="1:5" ht="20.100000000000001" customHeight="1" x14ac:dyDescent="0.3">
      <c r="A45" s="8"/>
      <c r="B45" s="9">
        <v>33</v>
      </c>
      <c r="C45" s="10" t="s">
        <v>96</v>
      </c>
      <c r="D45" s="11">
        <v>2</v>
      </c>
      <c r="E45" s="12">
        <f t="shared" ref="E45:E62" si="1">D45/$D$63</f>
        <v>2.1324234993069622E-4</v>
      </c>
    </row>
    <row r="46" spans="1:5" ht="20.100000000000001" customHeight="1" x14ac:dyDescent="0.3">
      <c r="A46" s="8"/>
      <c r="B46" s="9">
        <v>34</v>
      </c>
      <c r="C46" s="10" t="s">
        <v>78</v>
      </c>
      <c r="D46" s="11">
        <v>1</v>
      </c>
      <c r="E46" s="12">
        <f t="shared" si="1"/>
        <v>1.0662117496534811E-4</v>
      </c>
    </row>
    <row r="47" spans="1:5" ht="20.100000000000001" customHeight="1" x14ac:dyDescent="0.3">
      <c r="A47" s="8"/>
      <c r="B47" s="9">
        <v>35</v>
      </c>
      <c r="C47" s="10" t="s">
        <v>107</v>
      </c>
      <c r="D47" s="11">
        <v>1</v>
      </c>
      <c r="E47" s="12">
        <f t="shared" si="1"/>
        <v>1.0662117496534811E-4</v>
      </c>
    </row>
    <row r="48" spans="1:5" ht="20.100000000000001" customHeight="1" x14ac:dyDescent="0.3">
      <c r="A48" s="8"/>
      <c r="B48" s="9">
        <v>36</v>
      </c>
      <c r="C48" s="10" t="s">
        <v>72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74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75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80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85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93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95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97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98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101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102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106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110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582</v>
      </c>
      <c r="E62" s="12">
        <f t="shared" si="1"/>
        <v>6.2053523829832605E-2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9379</v>
      </c>
      <c r="E63" s="13">
        <f>SUM(E13:E62)</f>
        <v>0.99999999999999967</v>
      </c>
    </row>
    <row r="64" spans="1:5" ht="15" customHeight="1" x14ac:dyDescent="0.25">
      <c r="B64" s="91" t="s">
        <v>55</v>
      </c>
      <c r="C64" s="38"/>
      <c r="D64" s="38"/>
      <c r="E64" s="38"/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7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{1075E242-7E47-447A-873C-C72DD4E96DC6}</x14:id>
        </ext>
      </extLst>
    </cfRule>
    <cfRule type="dataBar" priority="287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{8A0C0AFF-A9A2-46B5-BE5E-6B65B0D89B8E}</x14:id>
        </ext>
      </extLst>
    </cfRule>
  </conditionalFormatting>
  <conditionalFormatting sqref="E13:E63">
    <cfRule type="dataBar" priority="28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{D36549F1-296A-4722-A87E-7AC0DA076AB0}</x14:id>
        </ext>
      </extLst>
    </cfRule>
    <cfRule type="dataBar" priority="28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{C396426C-A09C-43A8-99CC-ADDAE75D5BF2}</x14:id>
        </ext>
      </extLst>
    </cfRule>
  </conditionalFormatting>
  <conditionalFormatting sqref="E13:E63">
    <cfRule type="dataBar" priority="28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{904672A0-2FAF-4D09-8DA2-D7D143110003}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75E242-7E47-447A-873C-C72DD4E96D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A0C0AFF-A9A2-46B5-BE5E-6B65B0D89B8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D36549F1-296A-4722-A87E-7AC0DA076A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96426C-A09C-43A8-99CC-ADDAE75D5B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904672A0-2FAF-4D09-8DA2-D7D1431100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48" workbookViewId="0">
      <selection activeCell="N54" sqref="N54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152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103</v>
      </c>
      <c r="D13" s="11">
        <v>601</v>
      </c>
      <c r="E13" s="12">
        <f t="shared" ref="E13:E44" si="0">D13/$D$63</f>
        <v>0.24560686554965264</v>
      </c>
    </row>
    <row r="14" spans="1:11" ht="20.100000000000001" customHeight="1" x14ac:dyDescent="0.3">
      <c r="A14" s="8"/>
      <c r="B14" s="9">
        <v>2</v>
      </c>
      <c r="C14" s="10" t="s">
        <v>83</v>
      </c>
      <c r="D14" s="11">
        <v>415</v>
      </c>
      <c r="E14" s="12">
        <f t="shared" si="0"/>
        <v>0.16959542296689825</v>
      </c>
    </row>
    <row r="15" spans="1:11" ht="20.100000000000001" customHeight="1" x14ac:dyDescent="0.25">
      <c r="A15" s="8"/>
      <c r="B15" s="9">
        <v>3</v>
      </c>
      <c r="C15" s="19" t="s">
        <v>69</v>
      </c>
      <c r="D15" s="11">
        <v>339</v>
      </c>
      <c r="E15" s="12">
        <f t="shared" si="0"/>
        <v>0.13853698406211687</v>
      </c>
    </row>
    <row r="16" spans="1:11" ht="20.100000000000001" customHeight="1" x14ac:dyDescent="0.3">
      <c r="A16" s="8"/>
      <c r="B16" s="9">
        <v>4</v>
      </c>
      <c r="C16" s="10" t="s">
        <v>71</v>
      </c>
      <c r="D16" s="11">
        <v>187</v>
      </c>
      <c r="E16" s="12">
        <f t="shared" si="0"/>
        <v>7.6420106252554146E-2</v>
      </c>
    </row>
    <row r="17" spans="1:5" ht="20.100000000000001" customHeight="1" x14ac:dyDescent="0.3">
      <c r="A17" s="8"/>
      <c r="B17" s="9">
        <v>5</v>
      </c>
      <c r="C17" s="10" t="s">
        <v>89</v>
      </c>
      <c r="D17" s="11">
        <v>164</v>
      </c>
      <c r="E17" s="12">
        <f t="shared" si="0"/>
        <v>6.7020841847159784E-2</v>
      </c>
    </row>
    <row r="18" spans="1:5" ht="20.100000000000001" customHeight="1" x14ac:dyDescent="0.3">
      <c r="A18" s="8"/>
      <c r="B18" s="9">
        <v>6</v>
      </c>
      <c r="C18" s="10" t="s">
        <v>66</v>
      </c>
      <c r="D18" s="11">
        <v>72</v>
      </c>
      <c r="E18" s="12">
        <f t="shared" si="0"/>
        <v>2.9423784225582346E-2</v>
      </c>
    </row>
    <row r="19" spans="1:5" ht="20.100000000000001" customHeight="1" x14ac:dyDescent="0.3">
      <c r="A19" s="8"/>
      <c r="B19" s="9">
        <v>7</v>
      </c>
      <c r="C19" s="10" t="s">
        <v>100</v>
      </c>
      <c r="D19" s="11">
        <v>72</v>
      </c>
      <c r="E19" s="12">
        <f t="shared" si="0"/>
        <v>2.9423784225582346E-2</v>
      </c>
    </row>
    <row r="20" spans="1:5" ht="20.100000000000001" customHeight="1" x14ac:dyDescent="0.3">
      <c r="A20" s="8"/>
      <c r="B20" s="9">
        <v>8</v>
      </c>
      <c r="C20" s="10" t="s">
        <v>77</v>
      </c>
      <c r="D20" s="11">
        <v>64</v>
      </c>
      <c r="E20" s="12">
        <f t="shared" si="0"/>
        <v>2.6154474867184307E-2</v>
      </c>
    </row>
    <row r="21" spans="1:5" ht="20.100000000000001" customHeight="1" x14ac:dyDescent="0.3">
      <c r="A21" s="8"/>
      <c r="B21" s="9">
        <v>9</v>
      </c>
      <c r="C21" s="10" t="s">
        <v>87</v>
      </c>
      <c r="D21" s="11">
        <v>64</v>
      </c>
      <c r="E21" s="12">
        <f t="shared" si="0"/>
        <v>2.6154474867184307E-2</v>
      </c>
    </row>
    <row r="22" spans="1:5" ht="20.100000000000001" customHeight="1" x14ac:dyDescent="0.3">
      <c r="A22" s="8"/>
      <c r="B22" s="9">
        <v>10</v>
      </c>
      <c r="C22" s="10" t="s">
        <v>81</v>
      </c>
      <c r="D22" s="11">
        <v>49</v>
      </c>
      <c r="E22" s="12">
        <f t="shared" si="0"/>
        <v>2.0024519820187985E-2</v>
      </c>
    </row>
    <row r="23" spans="1:5" ht="20.100000000000001" customHeight="1" x14ac:dyDescent="0.3">
      <c r="A23" s="8"/>
      <c r="B23" s="9">
        <v>11</v>
      </c>
      <c r="C23" s="10" t="s">
        <v>73</v>
      </c>
      <c r="D23" s="11">
        <v>42</v>
      </c>
      <c r="E23" s="12">
        <f t="shared" si="0"/>
        <v>1.71638741315897E-2</v>
      </c>
    </row>
    <row r="24" spans="1:5" ht="20.100000000000001" customHeight="1" x14ac:dyDescent="0.3">
      <c r="A24" s="8"/>
      <c r="B24" s="9">
        <v>12</v>
      </c>
      <c r="C24" s="10" t="s">
        <v>84</v>
      </c>
      <c r="D24" s="11">
        <v>39</v>
      </c>
      <c r="E24" s="12">
        <f t="shared" si="0"/>
        <v>1.5937883122190438E-2</v>
      </c>
    </row>
    <row r="25" spans="1:5" ht="20.100000000000001" customHeight="1" x14ac:dyDescent="0.3">
      <c r="A25" s="8"/>
      <c r="B25" s="9">
        <v>13</v>
      </c>
      <c r="C25" s="10" t="s">
        <v>114</v>
      </c>
      <c r="D25" s="11">
        <v>39</v>
      </c>
      <c r="E25" s="12">
        <f t="shared" si="0"/>
        <v>1.5937883122190438E-2</v>
      </c>
    </row>
    <row r="26" spans="1:5" ht="20.100000000000001" customHeight="1" x14ac:dyDescent="0.3">
      <c r="A26" s="8"/>
      <c r="B26" s="9">
        <v>14</v>
      </c>
      <c r="C26" s="10" t="s">
        <v>107</v>
      </c>
      <c r="D26" s="11">
        <v>27</v>
      </c>
      <c r="E26" s="12">
        <f t="shared" si="0"/>
        <v>1.1033919084593379E-2</v>
      </c>
    </row>
    <row r="27" spans="1:5" ht="20.100000000000001" customHeight="1" x14ac:dyDescent="0.3">
      <c r="A27" s="8"/>
      <c r="B27" s="9">
        <v>15</v>
      </c>
      <c r="C27" s="10" t="s">
        <v>109</v>
      </c>
      <c r="D27" s="11">
        <v>27</v>
      </c>
      <c r="E27" s="12">
        <f t="shared" si="0"/>
        <v>1.1033919084593379E-2</v>
      </c>
    </row>
    <row r="28" spans="1:5" ht="20.100000000000001" customHeight="1" x14ac:dyDescent="0.3">
      <c r="A28" s="8"/>
      <c r="B28" s="9">
        <v>16</v>
      </c>
      <c r="C28" s="10" t="s">
        <v>90</v>
      </c>
      <c r="D28" s="11">
        <v>20</v>
      </c>
      <c r="E28" s="12">
        <f t="shared" si="0"/>
        <v>8.1732733959950961E-3</v>
      </c>
    </row>
    <row r="29" spans="1:5" ht="20.100000000000001" customHeight="1" x14ac:dyDescent="0.3">
      <c r="A29" s="8"/>
      <c r="B29" s="9">
        <v>17</v>
      </c>
      <c r="C29" s="10" t="s">
        <v>76</v>
      </c>
      <c r="D29" s="11">
        <v>15</v>
      </c>
      <c r="E29" s="12">
        <f t="shared" si="0"/>
        <v>6.1299550469963221E-3</v>
      </c>
    </row>
    <row r="30" spans="1:5" ht="20.100000000000001" customHeight="1" x14ac:dyDescent="0.3">
      <c r="A30" s="8"/>
      <c r="B30" s="9">
        <v>18</v>
      </c>
      <c r="C30" s="10" t="s">
        <v>82</v>
      </c>
      <c r="D30" s="11">
        <v>14</v>
      </c>
      <c r="E30" s="12">
        <f t="shared" si="0"/>
        <v>5.7212913771965673E-3</v>
      </c>
    </row>
    <row r="31" spans="1:5" ht="20.100000000000001" customHeight="1" x14ac:dyDescent="0.3">
      <c r="A31" s="8"/>
      <c r="B31" s="9">
        <v>19</v>
      </c>
      <c r="C31" s="10" t="s">
        <v>88</v>
      </c>
      <c r="D31" s="11">
        <v>11</v>
      </c>
      <c r="E31" s="12">
        <f t="shared" si="0"/>
        <v>4.4953003677973028E-3</v>
      </c>
    </row>
    <row r="32" spans="1:5" ht="20.100000000000001" customHeight="1" x14ac:dyDescent="0.3">
      <c r="A32" s="8"/>
      <c r="B32" s="9">
        <v>20</v>
      </c>
      <c r="C32" s="10" t="s">
        <v>95</v>
      </c>
      <c r="D32" s="11">
        <v>9</v>
      </c>
      <c r="E32" s="12">
        <f t="shared" si="0"/>
        <v>3.6779730281977932E-3</v>
      </c>
    </row>
    <row r="33" spans="1:5" ht="20.100000000000001" customHeight="1" x14ac:dyDescent="0.3">
      <c r="A33" s="8"/>
      <c r="B33" s="9">
        <v>21</v>
      </c>
      <c r="C33" s="10" t="s">
        <v>70</v>
      </c>
      <c r="D33" s="11">
        <v>8</v>
      </c>
      <c r="E33" s="12">
        <f t="shared" si="0"/>
        <v>3.2693093583980384E-3</v>
      </c>
    </row>
    <row r="34" spans="1:5" ht="20.100000000000001" customHeight="1" x14ac:dyDescent="0.3">
      <c r="A34" s="8"/>
      <c r="B34" s="9">
        <v>22</v>
      </c>
      <c r="C34" s="10" t="s">
        <v>74</v>
      </c>
      <c r="D34" s="11">
        <v>8</v>
      </c>
      <c r="E34" s="12">
        <f t="shared" si="0"/>
        <v>3.2693093583980384E-3</v>
      </c>
    </row>
    <row r="35" spans="1:5" ht="20.100000000000001" customHeight="1" x14ac:dyDescent="0.3">
      <c r="A35" s="8"/>
      <c r="B35" s="9">
        <v>23</v>
      </c>
      <c r="C35" s="10" t="s">
        <v>79</v>
      </c>
      <c r="D35" s="11">
        <v>6</v>
      </c>
      <c r="E35" s="12">
        <f t="shared" si="0"/>
        <v>2.4519820187985288E-3</v>
      </c>
    </row>
    <row r="36" spans="1:5" ht="20.100000000000001" customHeight="1" x14ac:dyDescent="0.3">
      <c r="A36" s="8"/>
      <c r="B36" s="9">
        <v>24</v>
      </c>
      <c r="C36" s="10" t="s">
        <v>68</v>
      </c>
      <c r="D36" s="11">
        <v>5</v>
      </c>
      <c r="E36" s="12">
        <f t="shared" si="0"/>
        <v>2.043318348998774E-3</v>
      </c>
    </row>
    <row r="37" spans="1:5" ht="20.100000000000001" customHeight="1" x14ac:dyDescent="0.3">
      <c r="A37" s="8"/>
      <c r="B37" s="9">
        <v>25</v>
      </c>
      <c r="C37" s="10" t="s">
        <v>97</v>
      </c>
      <c r="D37" s="11">
        <v>5</v>
      </c>
      <c r="E37" s="12">
        <f t="shared" si="0"/>
        <v>2.043318348998774E-3</v>
      </c>
    </row>
    <row r="38" spans="1:5" ht="20.100000000000001" customHeight="1" x14ac:dyDescent="0.3">
      <c r="A38" s="8"/>
      <c r="B38" s="9">
        <v>26</v>
      </c>
      <c r="C38" s="10" t="s">
        <v>104</v>
      </c>
      <c r="D38" s="11">
        <v>5</v>
      </c>
      <c r="E38" s="12">
        <f t="shared" si="0"/>
        <v>2.043318348998774E-3</v>
      </c>
    </row>
    <row r="39" spans="1:5" ht="20.100000000000001" customHeight="1" x14ac:dyDescent="0.3">
      <c r="A39" s="8"/>
      <c r="B39" s="9">
        <v>27</v>
      </c>
      <c r="C39" s="10" t="s">
        <v>91</v>
      </c>
      <c r="D39" s="11">
        <v>4</v>
      </c>
      <c r="E39" s="12">
        <f t="shared" si="0"/>
        <v>1.6346546791990192E-3</v>
      </c>
    </row>
    <row r="40" spans="1:5" ht="20.100000000000001" customHeight="1" x14ac:dyDescent="0.3">
      <c r="A40" s="8"/>
      <c r="B40" s="9">
        <v>28</v>
      </c>
      <c r="C40" s="10" t="s">
        <v>105</v>
      </c>
      <c r="D40" s="11">
        <v>4</v>
      </c>
      <c r="E40" s="12">
        <f t="shared" si="0"/>
        <v>1.6346546791990192E-3</v>
      </c>
    </row>
    <row r="41" spans="1:5" ht="20.100000000000001" customHeight="1" x14ac:dyDescent="0.3">
      <c r="A41" s="8"/>
      <c r="B41" s="9">
        <v>29</v>
      </c>
      <c r="C41" s="10" t="s">
        <v>110</v>
      </c>
      <c r="D41" s="11">
        <v>4</v>
      </c>
      <c r="E41" s="12">
        <f t="shared" si="0"/>
        <v>1.6346546791990192E-3</v>
      </c>
    </row>
    <row r="42" spans="1:5" ht="20.100000000000001" customHeight="1" x14ac:dyDescent="0.3">
      <c r="A42" s="8"/>
      <c r="B42" s="9">
        <v>30</v>
      </c>
      <c r="C42" s="10" t="s">
        <v>113</v>
      </c>
      <c r="D42" s="11">
        <v>4</v>
      </c>
      <c r="E42" s="12">
        <f t="shared" si="0"/>
        <v>1.6346546791990192E-3</v>
      </c>
    </row>
    <row r="43" spans="1:5" ht="20.100000000000001" customHeight="1" x14ac:dyDescent="0.3">
      <c r="A43" s="8"/>
      <c r="B43" s="9">
        <v>31</v>
      </c>
      <c r="C43" s="10" t="s">
        <v>115</v>
      </c>
      <c r="D43" s="11">
        <v>4</v>
      </c>
      <c r="E43" s="12">
        <f t="shared" si="0"/>
        <v>1.6346546791990192E-3</v>
      </c>
    </row>
    <row r="44" spans="1:5" ht="20.100000000000001" customHeight="1" x14ac:dyDescent="0.3">
      <c r="A44" s="8"/>
      <c r="B44" s="9">
        <v>32</v>
      </c>
      <c r="C44" s="10" t="s">
        <v>94</v>
      </c>
      <c r="D44" s="11">
        <v>3</v>
      </c>
      <c r="E44" s="12">
        <f t="shared" si="0"/>
        <v>1.2259910093992644E-3</v>
      </c>
    </row>
    <row r="45" spans="1:5" ht="20.100000000000001" customHeight="1" x14ac:dyDescent="0.3">
      <c r="A45" s="8"/>
      <c r="B45" s="9">
        <v>33</v>
      </c>
      <c r="C45" s="10" t="s">
        <v>86</v>
      </c>
      <c r="D45" s="11">
        <v>2</v>
      </c>
      <c r="E45" s="12">
        <f t="shared" ref="E45:E62" si="1">D45/$D$63</f>
        <v>8.1732733959950961E-4</v>
      </c>
    </row>
    <row r="46" spans="1:5" ht="20.100000000000001" customHeight="1" x14ac:dyDescent="0.3">
      <c r="A46" s="8"/>
      <c r="B46" s="9">
        <v>34</v>
      </c>
      <c r="C46" s="10" t="s">
        <v>92</v>
      </c>
      <c r="D46" s="11">
        <v>2</v>
      </c>
      <c r="E46" s="12">
        <f t="shared" si="1"/>
        <v>8.1732733959950961E-4</v>
      </c>
    </row>
    <row r="47" spans="1:5" ht="20.100000000000001" customHeight="1" x14ac:dyDescent="0.3">
      <c r="A47" s="8"/>
      <c r="B47" s="9">
        <v>35</v>
      </c>
      <c r="C47" s="10" t="s">
        <v>96</v>
      </c>
      <c r="D47" s="11">
        <v>2</v>
      </c>
      <c r="E47" s="12">
        <f t="shared" si="1"/>
        <v>8.1732733959950961E-4</v>
      </c>
    </row>
    <row r="48" spans="1:5" ht="20.100000000000001" customHeight="1" x14ac:dyDescent="0.3">
      <c r="A48" s="8"/>
      <c r="B48" s="9">
        <v>36</v>
      </c>
      <c r="C48" s="10" t="s">
        <v>101</v>
      </c>
      <c r="D48" s="11">
        <v>2</v>
      </c>
      <c r="E48" s="12">
        <f t="shared" si="1"/>
        <v>8.1732733959950961E-4</v>
      </c>
    </row>
    <row r="49" spans="1:5" ht="20.100000000000001" customHeight="1" x14ac:dyDescent="0.3">
      <c r="A49" s="8"/>
      <c r="B49" s="9">
        <v>37</v>
      </c>
      <c r="C49" s="10" t="s">
        <v>67</v>
      </c>
      <c r="D49" s="11">
        <v>1</v>
      </c>
      <c r="E49" s="12">
        <f t="shared" si="1"/>
        <v>4.086636697997548E-4</v>
      </c>
    </row>
    <row r="50" spans="1:5" ht="20.100000000000001" customHeight="1" x14ac:dyDescent="0.3">
      <c r="A50" s="8"/>
      <c r="B50" s="9">
        <v>38</v>
      </c>
      <c r="C50" s="10" t="s">
        <v>98</v>
      </c>
      <c r="D50" s="11">
        <v>1</v>
      </c>
      <c r="E50" s="12">
        <f t="shared" si="1"/>
        <v>4.086636697997548E-4</v>
      </c>
    </row>
    <row r="51" spans="1:5" ht="20.100000000000001" customHeight="1" x14ac:dyDescent="0.3">
      <c r="A51" s="8"/>
      <c r="B51" s="9">
        <v>39</v>
      </c>
      <c r="C51" s="10" t="s">
        <v>108</v>
      </c>
      <c r="D51" s="11">
        <v>1</v>
      </c>
      <c r="E51" s="12">
        <f t="shared" si="1"/>
        <v>4.086636697997548E-4</v>
      </c>
    </row>
    <row r="52" spans="1:5" ht="20.100000000000001" customHeight="1" x14ac:dyDescent="0.3">
      <c r="A52" s="8"/>
      <c r="B52" s="9">
        <v>40</v>
      </c>
      <c r="C52" s="10" t="s">
        <v>111</v>
      </c>
      <c r="D52" s="11">
        <v>1</v>
      </c>
      <c r="E52" s="12">
        <f t="shared" si="1"/>
        <v>4.086636697997548E-4</v>
      </c>
    </row>
    <row r="53" spans="1:5" ht="20.100000000000001" customHeight="1" x14ac:dyDescent="0.3">
      <c r="A53" s="8"/>
      <c r="B53" s="9">
        <v>41</v>
      </c>
      <c r="C53" s="10" t="s">
        <v>72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75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78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80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85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93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102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106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105</v>
      </c>
      <c r="E62" s="12">
        <f t="shared" si="1"/>
        <v>4.2909685328974254E-2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2447</v>
      </c>
      <c r="E63" s="13">
        <f>SUM(E13:E62)</f>
        <v>0.99999999999999956</v>
      </c>
    </row>
    <row r="64" spans="1:5" x14ac:dyDescent="0.25">
      <c r="B64" s="48" t="s">
        <v>55</v>
      </c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8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{9E61B9AB-C413-4459-AA83-E52197024363}</x14:id>
        </ext>
      </extLst>
    </cfRule>
  </conditionalFormatting>
  <conditionalFormatting sqref="E13:E63">
    <cfRule type="dataBar" priority="2889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{17E596F8-86A4-4C27-A7CB-D0B96B6C67A1}</x14:id>
        </ext>
      </extLst>
    </cfRule>
    <cfRule type="dataBar" priority="289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{AA457F58-563F-41AB-95BF-474ABFBAAC2F}</x14:id>
        </ext>
      </extLst>
    </cfRule>
  </conditionalFormatting>
  <conditionalFormatting sqref="E13:E63">
    <cfRule type="dataBar" priority="28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{703A4895-FB30-4B1A-BEF7-6CACC56EB896}</x14:id>
        </ext>
      </extLst>
    </cfRule>
    <cfRule type="dataBar" priority="28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{D2E66FC9-8B38-4CA1-A1DB-2D04F1BE2F2B}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61B9AB-C413-4459-AA83-E521970243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17E596F8-86A4-4C27-A7CB-D0B96B6C67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A457F58-563F-41AB-95BF-474ABFBAAC2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703A4895-FB30-4B1A-BEF7-6CACC56EB8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E66FC9-8B38-4CA1-A1DB-2D04F1BE2F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3" workbookViewId="0">
      <selection activeCell="N59" sqref="N59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35"/>
      <c r="D8" s="35"/>
      <c r="E8" s="35"/>
      <c r="F8" s="35"/>
      <c r="G8" s="35"/>
      <c r="H8" s="35"/>
      <c r="I8" s="35"/>
    </row>
    <row r="9" spans="1:11" ht="20.25" customHeight="1" x14ac:dyDescent="0.25">
      <c r="A9" s="120" t="s">
        <v>153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114</v>
      </c>
      <c r="D13" s="11">
        <v>88</v>
      </c>
      <c r="E13" s="12">
        <f t="shared" ref="E13:E44" si="0">D13/$D$63</f>
        <v>0.16117216117216118</v>
      </c>
    </row>
    <row r="14" spans="1:11" ht="20.100000000000001" customHeight="1" x14ac:dyDescent="0.3">
      <c r="A14" s="8"/>
      <c r="B14" s="9">
        <v>2</v>
      </c>
      <c r="C14" s="10" t="s">
        <v>115</v>
      </c>
      <c r="D14" s="11">
        <v>78</v>
      </c>
      <c r="E14" s="12">
        <f t="shared" si="0"/>
        <v>0.14285714285714285</v>
      </c>
    </row>
    <row r="15" spans="1:11" ht="20.100000000000001" customHeight="1" x14ac:dyDescent="0.3">
      <c r="A15" s="8"/>
      <c r="B15" s="9">
        <v>3</v>
      </c>
      <c r="C15" s="10" t="s">
        <v>103</v>
      </c>
      <c r="D15" s="11">
        <v>59</v>
      </c>
      <c r="E15" s="12">
        <f t="shared" si="0"/>
        <v>0.10805860805860806</v>
      </c>
    </row>
    <row r="16" spans="1:11" ht="20.100000000000001" customHeight="1" x14ac:dyDescent="0.3">
      <c r="A16" s="8"/>
      <c r="B16" s="9">
        <v>4</v>
      </c>
      <c r="C16" s="10" t="s">
        <v>89</v>
      </c>
      <c r="D16" s="11">
        <v>43</v>
      </c>
      <c r="E16" s="12">
        <f t="shared" si="0"/>
        <v>7.8754578754578752E-2</v>
      </c>
    </row>
    <row r="17" spans="1:5" ht="20.100000000000001" customHeight="1" x14ac:dyDescent="0.3">
      <c r="A17" s="8"/>
      <c r="B17" s="9">
        <v>5</v>
      </c>
      <c r="C17" s="10" t="s">
        <v>69</v>
      </c>
      <c r="D17" s="11">
        <v>39</v>
      </c>
      <c r="E17" s="12">
        <f t="shared" si="0"/>
        <v>7.1428571428571425E-2</v>
      </c>
    </row>
    <row r="18" spans="1:5" ht="20.100000000000001" customHeight="1" x14ac:dyDescent="0.3">
      <c r="A18" s="8"/>
      <c r="B18" s="9">
        <v>6</v>
      </c>
      <c r="C18" s="10" t="s">
        <v>83</v>
      </c>
      <c r="D18" s="11">
        <v>36</v>
      </c>
      <c r="E18" s="12">
        <f t="shared" si="0"/>
        <v>6.5934065934065936E-2</v>
      </c>
    </row>
    <row r="19" spans="1:5" ht="20.100000000000001" customHeight="1" x14ac:dyDescent="0.3">
      <c r="A19" s="8"/>
      <c r="B19" s="9">
        <v>7</v>
      </c>
      <c r="C19" s="10" t="s">
        <v>84</v>
      </c>
      <c r="D19" s="11">
        <v>34</v>
      </c>
      <c r="E19" s="12">
        <f t="shared" si="0"/>
        <v>6.2271062271062272E-2</v>
      </c>
    </row>
    <row r="20" spans="1:5" ht="20.100000000000001" customHeight="1" x14ac:dyDescent="0.3">
      <c r="A20" s="8"/>
      <c r="B20" s="9">
        <v>8</v>
      </c>
      <c r="C20" s="10" t="s">
        <v>82</v>
      </c>
      <c r="D20" s="11">
        <v>26</v>
      </c>
      <c r="E20" s="12">
        <f t="shared" si="0"/>
        <v>4.7619047619047616E-2</v>
      </c>
    </row>
    <row r="21" spans="1:5" ht="20.100000000000001" customHeight="1" x14ac:dyDescent="0.3">
      <c r="A21" s="8"/>
      <c r="B21" s="9">
        <v>9</v>
      </c>
      <c r="C21" s="10" t="s">
        <v>68</v>
      </c>
      <c r="D21" s="11">
        <v>20</v>
      </c>
      <c r="E21" s="12">
        <f t="shared" si="0"/>
        <v>3.6630036630036632E-2</v>
      </c>
    </row>
    <row r="22" spans="1:5" ht="20.100000000000001" customHeight="1" x14ac:dyDescent="0.3">
      <c r="A22" s="8"/>
      <c r="B22" s="9">
        <v>10</v>
      </c>
      <c r="C22" s="10" t="s">
        <v>81</v>
      </c>
      <c r="D22" s="11">
        <v>20</v>
      </c>
      <c r="E22" s="12">
        <f t="shared" si="0"/>
        <v>3.6630036630036632E-2</v>
      </c>
    </row>
    <row r="23" spans="1:5" ht="20.100000000000001" customHeight="1" x14ac:dyDescent="0.3">
      <c r="A23" s="8"/>
      <c r="B23" s="9">
        <v>11</v>
      </c>
      <c r="C23" s="10" t="s">
        <v>73</v>
      </c>
      <c r="D23" s="11">
        <v>16</v>
      </c>
      <c r="E23" s="12">
        <f t="shared" si="0"/>
        <v>2.9304029304029304E-2</v>
      </c>
    </row>
    <row r="24" spans="1:5" ht="20.100000000000001" customHeight="1" x14ac:dyDescent="0.3">
      <c r="A24" s="8"/>
      <c r="B24" s="9">
        <v>12</v>
      </c>
      <c r="C24" s="10" t="s">
        <v>90</v>
      </c>
      <c r="D24" s="11">
        <v>16</v>
      </c>
      <c r="E24" s="12">
        <f t="shared" si="0"/>
        <v>2.9304029304029304E-2</v>
      </c>
    </row>
    <row r="25" spans="1:5" ht="20.100000000000001" customHeight="1" x14ac:dyDescent="0.3">
      <c r="A25" s="8"/>
      <c r="B25" s="9">
        <v>13</v>
      </c>
      <c r="C25" s="10" t="s">
        <v>71</v>
      </c>
      <c r="D25" s="11">
        <v>13</v>
      </c>
      <c r="E25" s="12">
        <f t="shared" si="0"/>
        <v>2.3809523809523808E-2</v>
      </c>
    </row>
    <row r="26" spans="1:5" ht="20.100000000000001" customHeight="1" x14ac:dyDescent="0.3">
      <c r="A26" s="8"/>
      <c r="B26" s="9">
        <v>14</v>
      </c>
      <c r="C26" s="10" t="s">
        <v>100</v>
      </c>
      <c r="D26" s="11">
        <v>10</v>
      </c>
      <c r="E26" s="12">
        <f t="shared" si="0"/>
        <v>1.8315018315018316E-2</v>
      </c>
    </row>
    <row r="27" spans="1:5" ht="20.100000000000001" customHeight="1" x14ac:dyDescent="0.3">
      <c r="A27" s="8"/>
      <c r="B27" s="9">
        <v>15</v>
      </c>
      <c r="C27" s="10" t="s">
        <v>87</v>
      </c>
      <c r="D27" s="11">
        <v>7</v>
      </c>
      <c r="E27" s="12">
        <f t="shared" si="0"/>
        <v>1.282051282051282E-2</v>
      </c>
    </row>
    <row r="28" spans="1:5" ht="20.100000000000001" customHeight="1" x14ac:dyDescent="0.3">
      <c r="A28" s="8"/>
      <c r="B28" s="9">
        <v>16</v>
      </c>
      <c r="C28" s="10" t="s">
        <v>88</v>
      </c>
      <c r="D28" s="11">
        <v>7</v>
      </c>
      <c r="E28" s="12">
        <f t="shared" si="0"/>
        <v>1.282051282051282E-2</v>
      </c>
    </row>
    <row r="29" spans="1:5" ht="20.100000000000001" customHeight="1" x14ac:dyDescent="0.3">
      <c r="A29" s="8"/>
      <c r="B29" s="9">
        <v>17</v>
      </c>
      <c r="C29" s="10" t="s">
        <v>66</v>
      </c>
      <c r="D29" s="11">
        <v>4</v>
      </c>
      <c r="E29" s="12">
        <f t="shared" si="0"/>
        <v>7.326007326007326E-3</v>
      </c>
    </row>
    <row r="30" spans="1:5" ht="20.100000000000001" customHeight="1" x14ac:dyDescent="0.3">
      <c r="A30" s="8"/>
      <c r="B30" s="9">
        <v>18</v>
      </c>
      <c r="C30" s="10" t="s">
        <v>74</v>
      </c>
      <c r="D30" s="11">
        <v>4</v>
      </c>
      <c r="E30" s="12">
        <f t="shared" si="0"/>
        <v>7.326007326007326E-3</v>
      </c>
    </row>
    <row r="31" spans="1:5" ht="20.100000000000001" customHeight="1" x14ac:dyDescent="0.3">
      <c r="A31" s="8"/>
      <c r="B31" s="9">
        <v>19</v>
      </c>
      <c r="C31" s="10" t="s">
        <v>113</v>
      </c>
      <c r="D31" s="11">
        <v>4</v>
      </c>
      <c r="E31" s="12">
        <f t="shared" si="0"/>
        <v>7.326007326007326E-3</v>
      </c>
    </row>
    <row r="32" spans="1:5" ht="20.100000000000001" customHeight="1" x14ac:dyDescent="0.3">
      <c r="A32" s="8"/>
      <c r="B32" s="9">
        <v>20</v>
      </c>
      <c r="C32" s="10" t="s">
        <v>76</v>
      </c>
      <c r="D32" s="11">
        <v>2</v>
      </c>
      <c r="E32" s="12">
        <f t="shared" si="0"/>
        <v>3.663003663003663E-3</v>
      </c>
    </row>
    <row r="33" spans="1:5" ht="20.100000000000001" customHeight="1" x14ac:dyDescent="0.3">
      <c r="A33" s="8"/>
      <c r="B33" s="9">
        <v>21</v>
      </c>
      <c r="C33" s="10" t="s">
        <v>112</v>
      </c>
      <c r="D33" s="11">
        <v>2</v>
      </c>
      <c r="E33" s="12">
        <f t="shared" si="0"/>
        <v>3.663003663003663E-3</v>
      </c>
    </row>
    <row r="34" spans="1:5" ht="20.100000000000001" customHeight="1" x14ac:dyDescent="0.3">
      <c r="A34" s="8"/>
      <c r="B34" s="9">
        <v>22</v>
      </c>
      <c r="C34" s="10" t="s">
        <v>79</v>
      </c>
      <c r="D34" s="11">
        <v>1</v>
      </c>
      <c r="E34" s="12">
        <f t="shared" si="0"/>
        <v>1.8315018315018315E-3</v>
      </c>
    </row>
    <row r="35" spans="1:5" ht="20.100000000000001" customHeight="1" x14ac:dyDescent="0.3">
      <c r="A35" s="8"/>
      <c r="B35" s="9">
        <v>23</v>
      </c>
      <c r="C35" s="10" t="s">
        <v>94</v>
      </c>
      <c r="D35" s="11">
        <v>1</v>
      </c>
      <c r="E35" s="12">
        <f t="shared" si="0"/>
        <v>1.8315018315018315E-3</v>
      </c>
    </row>
    <row r="36" spans="1:5" ht="20.100000000000001" customHeight="1" x14ac:dyDescent="0.3">
      <c r="A36" s="8"/>
      <c r="B36" s="9">
        <v>24</v>
      </c>
      <c r="C36" s="10" t="s">
        <v>98</v>
      </c>
      <c r="D36" s="11">
        <v>1</v>
      </c>
      <c r="E36" s="12">
        <f t="shared" si="0"/>
        <v>1.8315018315018315E-3</v>
      </c>
    </row>
    <row r="37" spans="1:5" ht="20.100000000000001" customHeight="1" x14ac:dyDescent="0.3">
      <c r="A37" s="8"/>
      <c r="B37" s="9">
        <v>25</v>
      </c>
      <c r="C37" s="10" t="s">
        <v>105</v>
      </c>
      <c r="D37" s="11">
        <v>1</v>
      </c>
      <c r="E37" s="12">
        <f t="shared" si="0"/>
        <v>1.8315018315018315E-3</v>
      </c>
    </row>
    <row r="38" spans="1:5" ht="20.100000000000001" customHeight="1" x14ac:dyDescent="0.3">
      <c r="A38" s="8"/>
      <c r="B38" s="9">
        <v>26</v>
      </c>
      <c r="C38" s="10" t="s">
        <v>67</v>
      </c>
      <c r="D38" s="11">
        <v>0</v>
      </c>
      <c r="E38" s="12">
        <f t="shared" si="0"/>
        <v>0</v>
      </c>
    </row>
    <row r="39" spans="1:5" ht="20.100000000000001" customHeight="1" x14ac:dyDescent="0.3">
      <c r="A39" s="8"/>
      <c r="B39" s="9">
        <v>27</v>
      </c>
      <c r="C39" s="10" t="s">
        <v>70</v>
      </c>
      <c r="D39" s="11">
        <v>0</v>
      </c>
      <c r="E39" s="12">
        <f t="shared" si="0"/>
        <v>0</v>
      </c>
    </row>
    <row r="40" spans="1:5" ht="20.100000000000001" customHeight="1" x14ac:dyDescent="0.3">
      <c r="A40" s="8"/>
      <c r="B40" s="9">
        <v>28</v>
      </c>
      <c r="C40" s="10" t="s">
        <v>72</v>
      </c>
      <c r="D40" s="11">
        <v>0</v>
      </c>
      <c r="E40" s="12">
        <f t="shared" si="0"/>
        <v>0</v>
      </c>
    </row>
    <row r="41" spans="1:5" ht="20.100000000000001" customHeight="1" x14ac:dyDescent="0.3">
      <c r="A41" s="8"/>
      <c r="B41" s="9">
        <v>29</v>
      </c>
      <c r="C41" s="10" t="s">
        <v>75</v>
      </c>
      <c r="D41" s="11"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">
        <v>77</v>
      </c>
      <c r="D42" s="11"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">
        <v>78</v>
      </c>
      <c r="D43" s="11"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">
        <v>80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85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86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91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92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93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95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96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97</v>
      </c>
      <c r="D52" s="11">
        <v>0</v>
      </c>
      <c r="E52" s="12">
        <f t="shared" si="1"/>
        <v>0</v>
      </c>
    </row>
    <row r="53" spans="1:5" ht="20.100000000000001" customHeight="1" x14ac:dyDescent="0.25">
      <c r="A53" s="8"/>
      <c r="B53" s="9">
        <v>41</v>
      </c>
      <c r="C53" s="19" t="s">
        <v>101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102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104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106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107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108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109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110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111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14</v>
      </c>
      <c r="E62" s="12">
        <f t="shared" si="1"/>
        <v>2.564102564102564E-2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546</v>
      </c>
      <c r="E63" s="13">
        <f>SUM(E13:E62)</f>
        <v>0.99999999999999989</v>
      </c>
    </row>
    <row r="64" spans="1:5" x14ac:dyDescent="0.25">
      <c r="B64" s="48" t="s">
        <v>55</v>
      </c>
    </row>
  </sheetData>
  <autoFilter ref="B12:E38">
    <sortState ref="B13:E62">
      <sortCondition descending="1" ref="D12:D39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89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{A79E7395-D5B4-40CB-8D0B-72D565C7FEA6}</x14:id>
        </ext>
      </extLst>
    </cfRule>
    <cfRule type="dataBar" priority="2896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{3B77412D-B147-4A2C-BCBF-C4D825BD2FD8}</x14:id>
        </ext>
      </extLst>
    </cfRule>
    <cfRule type="dataBar" priority="289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{EAF810C8-C8C5-466B-A8E4-06BEF18D993D}</x14:id>
        </ext>
      </extLst>
    </cfRule>
  </conditionalFormatting>
  <conditionalFormatting sqref="E13:E63">
    <cfRule type="dataBar" priority="29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{39C94D08-B491-47FA-880E-D71DE9477C67}</x14:id>
        </ext>
      </extLst>
    </cfRule>
    <cfRule type="dataBar" priority="29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{4F9C9C00-7EE4-4B6D-838D-05534605C257}</x14:id>
        </ext>
      </extLst>
    </cfRule>
  </conditionalFormatting>
  <conditionalFormatting sqref="E13:E63">
    <cfRule type="dataBar" priority="29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{B2BB8CF2-26DF-4996-8C2D-60AC73F61531}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9E7395-D5B4-40CB-8D0B-72D565C7FE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B77412D-B147-4A2C-BCBF-C4D825BD2F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F810C8-C8C5-466B-A8E4-06BEF18D99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39C94D08-B491-47FA-880E-D71DE9477C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F9C9C00-7EE4-4B6D-838D-05534605C2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2BB8CF2-26DF-4996-8C2D-60AC73F615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0" workbookViewId="0">
      <selection activeCell="F65" sqref="F6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154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15682</v>
      </c>
      <c r="E13" s="12">
        <f t="shared" ref="E13:E44" si="0">D13/$D$63</f>
        <v>0.32320026380330169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8959</v>
      </c>
      <c r="E14" s="12">
        <f t="shared" si="0"/>
        <v>0.18464170153129572</v>
      </c>
    </row>
    <row r="15" spans="1:11" ht="20.100000000000001" customHeight="1" x14ac:dyDescent="0.3">
      <c r="A15" s="8"/>
      <c r="B15" s="9">
        <v>3</v>
      </c>
      <c r="C15" s="10" t="s">
        <v>114</v>
      </c>
      <c r="D15" s="11">
        <v>5205</v>
      </c>
      <c r="E15" s="12">
        <f t="shared" si="0"/>
        <v>0.10727313946538612</v>
      </c>
    </row>
    <row r="16" spans="1:11" ht="20.100000000000001" customHeight="1" x14ac:dyDescent="0.3">
      <c r="A16" s="8"/>
      <c r="B16" s="9">
        <v>4</v>
      </c>
      <c r="C16" s="10" t="s">
        <v>89</v>
      </c>
      <c r="D16" s="11">
        <v>2477</v>
      </c>
      <c r="E16" s="12">
        <f t="shared" si="0"/>
        <v>5.1050060798417181E-2</v>
      </c>
    </row>
    <row r="17" spans="1:5" ht="20.100000000000001" customHeight="1" x14ac:dyDescent="0.3">
      <c r="A17" s="8"/>
      <c r="B17" s="9">
        <v>5</v>
      </c>
      <c r="C17" s="10" t="s">
        <v>69</v>
      </c>
      <c r="D17" s="11">
        <v>2134</v>
      </c>
      <c r="E17" s="12">
        <f t="shared" si="0"/>
        <v>4.3980956699161189E-2</v>
      </c>
    </row>
    <row r="18" spans="1:5" ht="20.100000000000001" customHeight="1" x14ac:dyDescent="0.3">
      <c r="A18" s="8"/>
      <c r="B18" s="9">
        <v>6</v>
      </c>
      <c r="C18" s="10" t="s">
        <v>73</v>
      </c>
      <c r="D18" s="11">
        <v>1296</v>
      </c>
      <c r="E18" s="12">
        <f t="shared" si="0"/>
        <v>2.6710084293398734E-2</v>
      </c>
    </row>
    <row r="19" spans="1:5" ht="20.100000000000001" customHeight="1" x14ac:dyDescent="0.3">
      <c r="A19" s="8"/>
      <c r="B19" s="9">
        <v>7</v>
      </c>
      <c r="C19" s="10" t="s">
        <v>76</v>
      </c>
      <c r="D19" s="11">
        <v>1121</v>
      </c>
      <c r="E19" s="12">
        <f t="shared" si="0"/>
        <v>2.3103398528472208E-2</v>
      </c>
    </row>
    <row r="20" spans="1:5" ht="20.100000000000001" customHeight="1" x14ac:dyDescent="0.3">
      <c r="A20" s="8"/>
      <c r="B20" s="9">
        <v>8</v>
      </c>
      <c r="C20" s="10" t="s">
        <v>66</v>
      </c>
      <c r="D20" s="11">
        <v>975</v>
      </c>
      <c r="E20" s="12">
        <f t="shared" si="0"/>
        <v>2.0094392118876363E-2</v>
      </c>
    </row>
    <row r="21" spans="1:5" ht="20.100000000000001" customHeight="1" x14ac:dyDescent="0.3">
      <c r="A21" s="8"/>
      <c r="B21" s="9">
        <v>9</v>
      </c>
      <c r="C21" s="10" t="s">
        <v>84</v>
      </c>
      <c r="D21" s="11">
        <v>832</v>
      </c>
      <c r="E21" s="12">
        <f t="shared" si="0"/>
        <v>1.7147214608107829E-2</v>
      </c>
    </row>
    <row r="22" spans="1:5" ht="20.100000000000001" customHeight="1" x14ac:dyDescent="0.3">
      <c r="A22" s="8"/>
      <c r="B22" s="9">
        <v>10</v>
      </c>
      <c r="C22" s="10" t="s">
        <v>87</v>
      </c>
      <c r="D22" s="11">
        <v>660</v>
      </c>
      <c r="E22" s="12">
        <f t="shared" si="0"/>
        <v>1.3602357742008615E-2</v>
      </c>
    </row>
    <row r="23" spans="1:5" ht="20.100000000000001" customHeight="1" x14ac:dyDescent="0.3">
      <c r="A23" s="8"/>
      <c r="B23" s="9">
        <v>11</v>
      </c>
      <c r="C23" s="10" t="s">
        <v>100</v>
      </c>
      <c r="D23" s="11">
        <v>522</v>
      </c>
      <c r="E23" s="12">
        <f t="shared" si="0"/>
        <v>1.0758228395952267E-2</v>
      </c>
    </row>
    <row r="24" spans="1:5" ht="20.100000000000001" customHeight="1" x14ac:dyDescent="0.3">
      <c r="A24" s="8"/>
      <c r="B24" s="9">
        <v>12</v>
      </c>
      <c r="C24" s="10" t="s">
        <v>68</v>
      </c>
      <c r="D24" s="11">
        <v>454</v>
      </c>
      <c r="E24" s="12">
        <f t="shared" si="0"/>
        <v>9.3567733558665312E-3</v>
      </c>
    </row>
    <row r="25" spans="1:5" ht="20.100000000000001" customHeight="1" x14ac:dyDescent="0.3">
      <c r="A25" s="8"/>
      <c r="B25" s="9">
        <v>13</v>
      </c>
      <c r="C25" s="10" t="s">
        <v>81</v>
      </c>
      <c r="D25" s="11">
        <v>447</v>
      </c>
      <c r="E25" s="12">
        <f t="shared" si="0"/>
        <v>9.2125059252694715E-3</v>
      </c>
    </row>
    <row r="26" spans="1:5" ht="20.100000000000001" customHeight="1" x14ac:dyDescent="0.3">
      <c r="A26" s="8"/>
      <c r="B26" s="9">
        <v>14</v>
      </c>
      <c r="C26" s="10" t="s">
        <v>82</v>
      </c>
      <c r="D26" s="11">
        <v>361</v>
      </c>
      <c r="E26" s="12">
        <f t="shared" si="0"/>
        <v>7.4400774922198636E-3</v>
      </c>
    </row>
    <row r="27" spans="1:5" ht="20.100000000000001" customHeight="1" x14ac:dyDescent="0.3">
      <c r="A27" s="8"/>
      <c r="B27" s="9">
        <v>15</v>
      </c>
      <c r="C27" s="10" t="s">
        <v>88</v>
      </c>
      <c r="D27" s="11">
        <v>280</v>
      </c>
      <c r="E27" s="12">
        <f t="shared" si="0"/>
        <v>5.7706972238824429E-3</v>
      </c>
    </row>
    <row r="28" spans="1:5" ht="20.100000000000001" customHeight="1" x14ac:dyDescent="0.3">
      <c r="A28" s="8"/>
      <c r="B28" s="9">
        <v>16</v>
      </c>
      <c r="C28" s="10" t="s">
        <v>111</v>
      </c>
      <c r="D28" s="11">
        <v>207</v>
      </c>
      <c r="E28" s="12">
        <f t="shared" si="0"/>
        <v>4.2661940190845205E-3</v>
      </c>
    </row>
    <row r="29" spans="1:5" ht="20.100000000000001" customHeight="1" x14ac:dyDescent="0.3">
      <c r="A29" s="8"/>
      <c r="B29" s="9">
        <v>17</v>
      </c>
      <c r="C29" s="10" t="s">
        <v>83</v>
      </c>
      <c r="D29" s="11">
        <v>197</v>
      </c>
      <c r="E29" s="12">
        <f t="shared" si="0"/>
        <v>4.0600976896601471E-3</v>
      </c>
    </row>
    <row r="30" spans="1:5" ht="20.100000000000001" customHeight="1" x14ac:dyDescent="0.3">
      <c r="A30" s="8"/>
      <c r="B30" s="9">
        <v>18</v>
      </c>
      <c r="C30" s="10" t="s">
        <v>77</v>
      </c>
      <c r="D30" s="11">
        <v>188</v>
      </c>
      <c r="E30" s="12">
        <f t="shared" si="0"/>
        <v>3.8746109931782117E-3</v>
      </c>
    </row>
    <row r="31" spans="1:5" ht="20.100000000000001" customHeight="1" x14ac:dyDescent="0.3">
      <c r="A31" s="8"/>
      <c r="B31" s="9">
        <v>19</v>
      </c>
      <c r="C31" s="10" t="s">
        <v>113</v>
      </c>
      <c r="D31" s="11">
        <v>173</v>
      </c>
      <c r="E31" s="12">
        <f t="shared" si="0"/>
        <v>3.565466499041652E-3</v>
      </c>
    </row>
    <row r="32" spans="1:5" ht="20.100000000000001" customHeight="1" x14ac:dyDescent="0.3">
      <c r="A32" s="8"/>
      <c r="B32" s="9">
        <v>20</v>
      </c>
      <c r="C32" s="10" t="s">
        <v>90</v>
      </c>
      <c r="D32" s="11">
        <v>133</v>
      </c>
      <c r="E32" s="12">
        <f t="shared" si="0"/>
        <v>2.7410811813441604E-3</v>
      </c>
    </row>
    <row r="33" spans="1:5" ht="20.100000000000001" customHeight="1" x14ac:dyDescent="0.25">
      <c r="A33" s="8"/>
      <c r="B33" s="9">
        <v>21</v>
      </c>
      <c r="C33" s="19" t="s">
        <v>92</v>
      </c>
      <c r="D33" s="11">
        <v>117</v>
      </c>
      <c r="E33" s="12">
        <f t="shared" si="0"/>
        <v>2.4113270542651635E-3</v>
      </c>
    </row>
    <row r="34" spans="1:5" ht="20.100000000000001" customHeight="1" x14ac:dyDescent="0.3">
      <c r="A34" s="8"/>
      <c r="B34" s="9">
        <v>22</v>
      </c>
      <c r="C34" s="10" t="s">
        <v>71</v>
      </c>
      <c r="D34" s="11">
        <v>108</v>
      </c>
      <c r="E34" s="12">
        <f t="shared" si="0"/>
        <v>2.2258403577832277E-3</v>
      </c>
    </row>
    <row r="35" spans="1:5" ht="20.100000000000001" customHeight="1" x14ac:dyDescent="0.3">
      <c r="A35" s="8"/>
      <c r="B35" s="9">
        <v>23</v>
      </c>
      <c r="C35" s="10" t="s">
        <v>109</v>
      </c>
      <c r="D35" s="11">
        <v>84</v>
      </c>
      <c r="E35" s="12">
        <f t="shared" si="0"/>
        <v>1.7312091671647328E-3</v>
      </c>
    </row>
    <row r="36" spans="1:5" ht="20.100000000000001" customHeight="1" x14ac:dyDescent="0.3">
      <c r="A36" s="8"/>
      <c r="B36" s="9">
        <v>24</v>
      </c>
      <c r="C36" s="10" t="s">
        <v>110</v>
      </c>
      <c r="D36" s="11">
        <v>70</v>
      </c>
      <c r="E36" s="12">
        <f t="shared" si="0"/>
        <v>1.4426743059706107E-3</v>
      </c>
    </row>
    <row r="37" spans="1:5" ht="20.100000000000001" customHeight="1" x14ac:dyDescent="0.3">
      <c r="A37" s="8"/>
      <c r="B37" s="9">
        <v>25</v>
      </c>
      <c r="C37" s="10" t="s">
        <v>91</v>
      </c>
      <c r="D37" s="11">
        <v>58</v>
      </c>
      <c r="E37" s="12">
        <f t="shared" si="0"/>
        <v>1.1953587106613632E-3</v>
      </c>
    </row>
    <row r="38" spans="1:5" ht="20.100000000000001" customHeight="1" x14ac:dyDescent="0.3">
      <c r="A38" s="8"/>
      <c r="B38" s="9">
        <v>26</v>
      </c>
      <c r="C38" s="10" t="s">
        <v>93</v>
      </c>
      <c r="D38" s="11">
        <v>58</v>
      </c>
      <c r="E38" s="12">
        <f t="shared" si="0"/>
        <v>1.1953587106613632E-3</v>
      </c>
    </row>
    <row r="39" spans="1:5" ht="20.100000000000001" customHeight="1" x14ac:dyDescent="0.3">
      <c r="A39" s="8"/>
      <c r="B39" s="9">
        <v>27</v>
      </c>
      <c r="C39" s="10" t="s">
        <v>67</v>
      </c>
      <c r="D39" s="11">
        <v>49</v>
      </c>
      <c r="E39" s="12">
        <f t="shared" si="0"/>
        <v>1.0098720141794274E-3</v>
      </c>
    </row>
    <row r="40" spans="1:5" ht="20.100000000000001" customHeight="1" x14ac:dyDescent="0.3">
      <c r="A40" s="8"/>
      <c r="B40" s="9">
        <v>28</v>
      </c>
      <c r="C40" s="10" t="s">
        <v>101</v>
      </c>
      <c r="D40" s="11">
        <v>30</v>
      </c>
      <c r="E40" s="12">
        <f t="shared" si="0"/>
        <v>6.1828898827311887E-4</v>
      </c>
    </row>
    <row r="41" spans="1:5" ht="20.100000000000001" customHeight="1" x14ac:dyDescent="0.3">
      <c r="A41" s="8"/>
      <c r="B41" s="9">
        <v>29</v>
      </c>
      <c r="C41" s="10" t="s">
        <v>79</v>
      </c>
      <c r="D41" s="11">
        <v>26</v>
      </c>
      <c r="E41" s="12">
        <f t="shared" si="0"/>
        <v>5.3585045650336965E-4</v>
      </c>
    </row>
    <row r="42" spans="1:5" ht="20.100000000000001" customHeight="1" x14ac:dyDescent="0.3">
      <c r="A42" s="8"/>
      <c r="B42" s="9">
        <v>30</v>
      </c>
      <c r="C42" s="10" t="s">
        <v>105</v>
      </c>
      <c r="D42" s="11">
        <v>19</v>
      </c>
      <c r="E42" s="12">
        <f t="shared" si="0"/>
        <v>3.915830259063086E-4</v>
      </c>
    </row>
    <row r="43" spans="1:5" ht="20.100000000000001" customHeight="1" x14ac:dyDescent="0.3">
      <c r="A43" s="8"/>
      <c r="B43" s="9">
        <v>31</v>
      </c>
      <c r="C43" s="10" t="s">
        <v>104</v>
      </c>
      <c r="D43" s="11">
        <v>16</v>
      </c>
      <c r="E43" s="12">
        <f t="shared" si="0"/>
        <v>3.2975412707899671E-4</v>
      </c>
    </row>
    <row r="44" spans="1:5" ht="20.100000000000001" customHeight="1" x14ac:dyDescent="0.3">
      <c r="A44" s="8"/>
      <c r="B44" s="9">
        <v>32</v>
      </c>
      <c r="C44" s="10" t="s">
        <v>86</v>
      </c>
      <c r="D44" s="11">
        <v>13</v>
      </c>
      <c r="E44" s="12">
        <f t="shared" si="0"/>
        <v>2.6792522825168483E-4</v>
      </c>
    </row>
    <row r="45" spans="1:5" ht="20.100000000000001" customHeight="1" x14ac:dyDescent="0.3">
      <c r="A45" s="8"/>
      <c r="B45" s="9">
        <v>33</v>
      </c>
      <c r="C45" s="10" t="s">
        <v>107</v>
      </c>
      <c r="D45" s="11">
        <v>9</v>
      </c>
      <c r="E45" s="12">
        <f t="shared" ref="E45:E62" si="1">D45/$D$63</f>
        <v>1.8548669648193566E-4</v>
      </c>
    </row>
    <row r="46" spans="1:5" ht="20.100000000000001" customHeight="1" x14ac:dyDescent="0.3">
      <c r="A46" s="8"/>
      <c r="B46" s="9">
        <v>34</v>
      </c>
      <c r="C46" s="10" t="s">
        <v>70</v>
      </c>
      <c r="D46" s="11">
        <v>8</v>
      </c>
      <c r="E46" s="12">
        <f t="shared" si="1"/>
        <v>1.6487706353949836E-4</v>
      </c>
    </row>
    <row r="47" spans="1:5" ht="20.100000000000001" customHeight="1" x14ac:dyDescent="0.3">
      <c r="A47" s="8"/>
      <c r="B47" s="9">
        <v>35</v>
      </c>
      <c r="C47" s="10" t="s">
        <v>94</v>
      </c>
      <c r="D47" s="11">
        <v>7</v>
      </c>
      <c r="E47" s="12">
        <f t="shared" si="1"/>
        <v>1.4426743059706108E-4</v>
      </c>
    </row>
    <row r="48" spans="1:5" ht="20.100000000000001" customHeight="1" x14ac:dyDescent="0.3">
      <c r="A48" s="8"/>
      <c r="B48" s="9">
        <v>36</v>
      </c>
      <c r="C48" s="10" t="s">
        <v>112</v>
      </c>
      <c r="D48" s="11">
        <v>7</v>
      </c>
      <c r="E48" s="12">
        <f t="shared" si="1"/>
        <v>1.4426743059706108E-4</v>
      </c>
    </row>
    <row r="49" spans="1:5" ht="20.100000000000001" customHeight="1" x14ac:dyDescent="0.3">
      <c r="A49" s="8"/>
      <c r="B49" s="9">
        <v>37</v>
      </c>
      <c r="C49" s="10" t="s">
        <v>78</v>
      </c>
      <c r="D49" s="11">
        <v>5</v>
      </c>
      <c r="E49" s="12">
        <f t="shared" si="1"/>
        <v>1.0304816471218647E-4</v>
      </c>
    </row>
    <row r="50" spans="1:5" ht="20.100000000000001" customHeight="1" x14ac:dyDescent="0.3">
      <c r="A50" s="8"/>
      <c r="B50" s="9">
        <v>38</v>
      </c>
      <c r="C50" s="10" t="s">
        <v>96</v>
      </c>
      <c r="D50" s="11">
        <v>5</v>
      </c>
      <c r="E50" s="12">
        <f t="shared" si="1"/>
        <v>1.0304816471218647E-4</v>
      </c>
    </row>
    <row r="51" spans="1:5" ht="20.100000000000001" customHeight="1" x14ac:dyDescent="0.3">
      <c r="A51" s="8"/>
      <c r="B51" s="9">
        <v>39</v>
      </c>
      <c r="C51" s="10" t="s">
        <v>74</v>
      </c>
      <c r="D51" s="11">
        <v>3</v>
      </c>
      <c r="E51" s="12">
        <f t="shared" si="1"/>
        <v>6.1828898827311887E-5</v>
      </c>
    </row>
    <row r="52" spans="1:5" ht="20.100000000000001" customHeight="1" x14ac:dyDescent="0.3">
      <c r="A52" s="8"/>
      <c r="B52" s="9">
        <v>40</v>
      </c>
      <c r="C52" s="10" t="s">
        <v>75</v>
      </c>
      <c r="D52" s="11">
        <v>1</v>
      </c>
      <c r="E52" s="12">
        <f t="shared" si="1"/>
        <v>2.0609632942437295E-5</v>
      </c>
    </row>
    <row r="53" spans="1:5" ht="20.100000000000001" customHeight="1" x14ac:dyDescent="0.3">
      <c r="A53" s="8"/>
      <c r="B53" s="9">
        <v>41</v>
      </c>
      <c r="C53" s="10" t="s">
        <v>95</v>
      </c>
      <c r="D53" s="11">
        <v>1</v>
      </c>
      <c r="E53" s="12">
        <f t="shared" si="1"/>
        <v>2.0609632942437295E-5</v>
      </c>
    </row>
    <row r="54" spans="1:5" ht="20.100000000000001" customHeight="1" x14ac:dyDescent="0.3">
      <c r="A54" s="8"/>
      <c r="B54" s="9">
        <v>42</v>
      </c>
      <c r="C54" s="10" t="s">
        <v>97</v>
      </c>
      <c r="D54" s="11">
        <v>1</v>
      </c>
      <c r="E54" s="12">
        <f t="shared" si="1"/>
        <v>2.0609632942437295E-5</v>
      </c>
    </row>
    <row r="55" spans="1:5" ht="20.100000000000001" customHeight="1" x14ac:dyDescent="0.3">
      <c r="A55" s="8"/>
      <c r="B55" s="9">
        <v>43</v>
      </c>
      <c r="C55" s="10" t="s">
        <v>98</v>
      </c>
      <c r="D55" s="11">
        <v>1</v>
      </c>
      <c r="E55" s="12">
        <f t="shared" si="1"/>
        <v>2.0609632942437295E-5</v>
      </c>
    </row>
    <row r="56" spans="1:5" ht="20.100000000000001" customHeight="1" x14ac:dyDescent="0.3">
      <c r="A56" s="8"/>
      <c r="B56" s="9">
        <v>44</v>
      </c>
      <c r="C56" s="10" t="s">
        <v>72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80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85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102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106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108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5522</v>
      </c>
      <c r="E62" s="12">
        <f t="shared" si="1"/>
        <v>0.11380639310813874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48521</v>
      </c>
      <c r="E63" s="13">
        <f>SUM(E13:E62)</f>
        <v>1.0000000000000002</v>
      </c>
    </row>
    <row r="64" spans="1:5" x14ac:dyDescent="0.25">
      <c r="B64" s="48" t="s">
        <v>55</v>
      </c>
    </row>
  </sheetData>
  <autoFilter ref="B12:E49">
    <sortState ref="B13:E62">
      <sortCondition descending="1" ref="D12:D50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9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{AED982A1-A9C7-4E72-B11D-BA19B5551468}</x14:id>
        </ext>
      </extLst>
    </cfRule>
    <cfRule type="dataBar" priority="2907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{6087822A-CDD3-4718-AA32-1EBC71637489}</x14:id>
        </ext>
      </extLst>
    </cfRule>
    <cfRule type="dataBar" priority="290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{88FD70F3-7AA4-4D71-9D5D-4051EDB3E795}</x14:id>
        </ext>
      </extLst>
    </cfRule>
  </conditionalFormatting>
  <conditionalFormatting sqref="E13:E63">
    <cfRule type="dataBar" priority="29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{A595E739-FB2F-4306-87FE-F51B6FF9B86B}</x14:id>
        </ext>
      </extLst>
    </cfRule>
    <cfRule type="dataBar" priority="29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{052B6518-D264-4914-9ADE-7B1B4A1EAF45}</x14:id>
        </ext>
      </extLst>
    </cfRule>
  </conditionalFormatting>
  <conditionalFormatting sqref="E13:E63">
    <cfRule type="dataBar" priority="29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{138018B2-6254-4C3D-B5B9-62FBD95E36D7}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D982A1-A9C7-4E72-B11D-BA19B5551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087822A-CDD3-4718-AA32-1EBC716374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8FD70F3-7AA4-4D71-9D5D-4051EDB3E7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A595E739-FB2F-4306-87FE-F51B6FF9B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2B6518-D264-4914-9ADE-7B1B4A1EAF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138018B2-6254-4C3D-B5B9-62FBD95E36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7" workbookViewId="0">
      <selection activeCell="G66" sqref="G6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155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440</v>
      </c>
      <c r="E13" s="12">
        <f t="shared" ref="E13:E44" si="0">D13/$D$63</f>
        <v>0.14666666666666667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435</v>
      </c>
      <c r="E14" s="12">
        <f t="shared" si="0"/>
        <v>0.14499999999999999</v>
      </c>
    </row>
    <row r="15" spans="1:11" ht="20.100000000000001" customHeight="1" x14ac:dyDescent="0.3">
      <c r="A15" s="8"/>
      <c r="B15" s="9">
        <v>3</v>
      </c>
      <c r="C15" s="10" t="s">
        <v>114</v>
      </c>
      <c r="D15" s="11">
        <v>402</v>
      </c>
      <c r="E15" s="12">
        <f t="shared" si="0"/>
        <v>0.13400000000000001</v>
      </c>
    </row>
    <row r="16" spans="1:11" ht="20.100000000000001" customHeight="1" x14ac:dyDescent="0.3">
      <c r="A16" s="8"/>
      <c r="B16" s="9">
        <v>4</v>
      </c>
      <c r="C16" s="10" t="s">
        <v>69</v>
      </c>
      <c r="D16" s="11">
        <v>323</v>
      </c>
      <c r="E16" s="12">
        <f t="shared" si="0"/>
        <v>0.10766666666666666</v>
      </c>
    </row>
    <row r="17" spans="1:5" ht="20.100000000000001" customHeight="1" x14ac:dyDescent="0.3">
      <c r="A17" s="8"/>
      <c r="B17" s="9">
        <v>5</v>
      </c>
      <c r="C17" s="10" t="s">
        <v>83</v>
      </c>
      <c r="D17" s="11">
        <v>181</v>
      </c>
      <c r="E17" s="12">
        <f t="shared" si="0"/>
        <v>6.0333333333333336E-2</v>
      </c>
    </row>
    <row r="18" spans="1:5" ht="20.100000000000001" customHeight="1" x14ac:dyDescent="0.3">
      <c r="A18" s="8"/>
      <c r="B18" s="9">
        <v>6</v>
      </c>
      <c r="C18" s="10" t="s">
        <v>81</v>
      </c>
      <c r="D18" s="11">
        <v>132</v>
      </c>
      <c r="E18" s="12">
        <f t="shared" si="0"/>
        <v>4.3999999999999997E-2</v>
      </c>
    </row>
    <row r="19" spans="1:5" ht="20.100000000000001" customHeight="1" x14ac:dyDescent="0.3">
      <c r="A19" s="8"/>
      <c r="B19" s="9">
        <v>7</v>
      </c>
      <c r="C19" s="10" t="s">
        <v>89</v>
      </c>
      <c r="D19" s="11">
        <v>131</v>
      </c>
      <c r="E19" s="12">
        <f t="shared" si="0"/>
        <v>4.3666666666666666E-2</v>
      </c>
    </row>
    <row r="20" spans="1:5" ht="20.100000000000001" customHeight="1" x14ac:dyDescent="0.3">
      <c r="A20" s="8"/>
      <c r="B20" s="9">
        <v>8</v>
      </c>
      <c r="C20" s="10" t="s">
        <v>84</v>
      </c>
      <c r="D20" s="11">
        <v>122</v>
      </c>
      <c r="E20" s="12">
        <f t="shared" si="0"/>
        <v>4.0666666666666663E-2</v>
      </c>
    </row>
    <row r="21" spans="1:5" ht="20.100000000000001" customHeight="1" x14ac:dyDescent="0.3">
      <c r="A21" s="8"/>
      <c r="B21" s="9">
        <v>9</v>
      </c>
      <c r="C21" s="10" t="s">
        <v>71</v>
      </c>
      <c r="D21" s="11">
        <v>121</v>
      </c>
      <c r="E21" s="12">
        <f t="shared" si="0"/>
        <v>4.0333333333333332E-2</v>
      </c>
    </row>
    <row r="22" spans="1:5" ht="20.100000000000001" customHeight="1" x14ac:dyDescent="0.3">
      <c r="A22" s="8"/>
      <c r="B22" s="9">
        <v>10</v>
      </c>
      <c r="C22" s="10" t="s">
        <v>73</v>
      </c>
      <c r="D22" s="11">
        <v>91</v>
      </c>
      <c r="E22" s="12">
        <f t="shared" si="0"/>
        <v>3.0333333333333334E-2</v>
      </c>
    </row>
    <row r="23" spans="1:5" ht="20.100000000000001" customHeight="1" x14ac:dyDescent="0.3">
      <c r="A23" s="8"/>
      <c r="B23" s="9">
        <v>11</v>
      </c>
      <c r="C23" s="10" t="s">
        <v>68</v>
      </c>
      <c r="D23" s="11">
        <v>71</v>
      </c>
      <c r="E23" s="12">
        <f t="shared" si="0"/>
        <v>2.3666666666666666E-2</v>
      </c>
    </row>
    <row r="24" spans="1:5" ht="20.100000000000001" customHeight="1" x14ac:dyDescent="0.3">
      <c r="A24" s="8"/>
      <c r="B24" s="9">
        <v>12</v>
      </c>
      <c r="C24" s="10" t="s">
        <v>100</v>
      </c>
      <c r="D24" s="11">
        <v>69</v>
      </c>
      <c r="E24" s="12">
        <f t="shared" si="0"/>
        <v>2.3E-2</v>
      </c>
    </row>
    <row r="25" spans="1:5" ht="20.100000000000001" customHeight="1" x14ac:dyDescent="0.3">
      <c r="A25" s="8"/>
      <c r="B25" s="9">
        <v>13</v>
      </c>
      <c r="C25" s="10" t="s">
        <v>90</v>
      </c>
      <c r="D25" s="11">
        <v>67</v>
      </c>
      <c r="E25" s="12">
        <f t="shared" si="0"/>
        <v>2.2333333333333334E-2</v>
      </c>
    </row>
    <row r="26" spans="1:5" ht="20.100000000000001" customHeight="1" x14ac:dyDescent="0.3">
      <c r="A26" s="8"/>
      <c r="B26" s="9">
        <v>14</v>
      </c>
      <c r="C26" s="10" t="s">
        <v>66</v>
      </c>
      <c r="D26" s="11">
        <v>51</v>
      </c>
      <c r="E26" s="12">
        <f t="shared" si="0"/>
        <v>1.7000000000000001E-2</v>
      </c>
    </row>
    <row r="27" spans="1:5" ht="20.100000000000001" customHeight="1" x14ac:dyDescent="0.3">
      <c r="A27" s="8"/>
      <c r="B27" s="9">
        <v>15</v>
      </c>
      <c r="C27" s="10" t="s">
        <v>76</v>
      </c>
      <c r="D27" s="11">
        <v>50</v>
      </c>
      <c r="E27" s="12">
        <f t="shared" si="0"/>
        <v>1.6666666666666666E-2</v>
      </c>
    </row>
    <row r="28" spans="1:5" ht="20.100000000000001" customHeight="1" x14ac:dyDescent="0.3">
      <c r="A28" s="8"/>
      <c r="B28" s="9">
        <v>16</v>
      </c>
      <c r="C28" s="10" t="s">
        <v>87</v>
      </c>
      <c r="D28" s="11">
        <v>37</v>
      </c>
      <c r="E28" s="12">
        <f t="shared" si="0"/>
        <v>1.2333333333333333E-2</v>
      </c>
    </row>
    <row r="29" spans="1:5" ht="20.100000000000001" customHeight="1" x14ac:dyDescent="0.3">
      <c r="A29" s="8"/>
      <c r="B29" s="9">
        <v>17</v>
      </c>
      <c r="C29" s="10" t="s">
        <v>113</v>
      </c>
      <c r="D29" s="11">
        <v>21</v>
      </c>
      <c r="E29" s="12">
        <f t="shared" si="0"/>
        <v>7.0000000000000001E-3</v>
      </c>
    </row>
    <row r="30" spans="1:5" ht="20.100000000000001" customHeight="1" x14ac:dyDescent="0.3">
      <c r="A30" s="8"/>
      <c r="B30" s="9">
        <v>18</v>
      </c>
      <c r="C30" s="10" t="s">
        <v>111</v>
      </c>
      <c r="D30" s="11">
        <v>18</v>
      </c>
      <c r="E30" s="12">
        <f t="shared" si="0"/>
        <v>6.0000000000000001E-3</v>
      </c>
    </row>
    <row r="31" spans="1:5" ht="20.100000000000001" customHeight="1" x14ac:dyDescent="0.3">
      <c r="A31" s="8"/>
      <c r="B31" s="9">
        <v>19</v>
      </c>
      <c r="C31" s="10" t="s">
        <v>88</v>
      </c>
      <c r="D31" s="11">
        <v>17</v>
      </c>
      <c r="E31" s="12">
        <f t="shared" si="0"/>
        <v>5.6666666666666671E-3</v>
      </c>
    </row>
    <row r="32" spans="1:5" ht="20.100000000000001" customHeight="1" x14ac:dyDescent="0.3">
      <c r="A32" s="8"/>
      <c r="B32" s="9">
        <v>20</v>
      </c>
      <c r="C32" s="10" t="s">
        <v>82</v>
      </c>
      <c r="D32" s="11">
        <v>15</v>
      </c>
      <c r="E32" s="12">
        <f t="shared" si="0"/>
        <v>5.0000000000000001E-3</v>
      </c>
    </row>
    <row r="33" spans="1:5" ht="20.100000000000001" customHeight="1" x14ac:dyDescent="0.3">
      <c r="A33" s="8"/>
      <c r="B33" s="9">
        <v>21</v>
      </c>
      <c r="C33" s="10" t="s">
        <v>109</v>
      </c>
      <c r="D33" s="11">
        <v>14</v>
      </c>
      <c r="E33" s="12">
        <f t="shared" si="0"/>
        <v>4.6666666666666671E-3</v>
      </c>
    </row>
    <row r="34" spans="1:5" ht="20.100000000000001" customHeight="1" x14ac:dyDescent="0.3">
      <c r="A34" s="8"/>
      <c r="B34" s="9">
        <v>22</v>
      </c>
      <c r="C34" s="10" t="s">
        <v>77</v>
      </c>
      <c r="D34" s="11">
        <v>11</v>
      </c>
      <c r="E34" s="12">
        <f t="shared" si="0"/>
        <v>3.6666666666666666E-3</v>
      </c>
    </row>
    <row r="35" spans="1:5" ht="20.100000000000001" customHeight="1" x14ac:dyDescent="0.3">
      <c r="A35" s="8"/>
      <c r="B35" s="9">
        <v>23</v>
      </c>
      <c r="C35" s="10" t="s">
        <v>112</v>
      </c>
      <c r="D35" s="11">
        <v>9</v>
      </c>
      <c r="E35" s="12">
        <f t="shared" si="0"/>
        <v>3.0000000000000001E-3</v>
      </c>
    </row>
    <row r="36" spans="1:5" ht="20.100000000000001" customHeight="1" x14ac:dyDescent="0.3">
      <c r="A36" s="8"/>
      <c r="B36" s="9">
        <v>24</v>
      </c>
      <c r="C36" s="10" t="s">
        <v>67</v>
      </c>
      <c r="D36" s="11">
        <v>8</v>
      </c>
      <c r="E36" s="12">
        <f t="shared" si="0"/>
        <v>2.6666666666666666E-3</v>
      </c>
    </row>
    <row r="37" spans="1:5" ht="20.100000000000001" customHeight="1" x14ac:dyDescent="0.3">
      <c r="A37" s="8"/>
      <c r="B37" s="9">
        <v>25</v>
      </c>
      <c r="C37" s="10" t="s">
        <v>70</v>
      </c>
      <c r="D37" s="11">
        <v>7</v>
      </c>
      <c r="E37" s="12">
        <f t="shared" si="0"/>
        <v>2.3333333333333335E-3</v>
      </c>
    </row>
    <row r="38" spans="1:5" ht="20.100000000000001" customHeight="1" x14ac:dyDescent="0.3">
      <c r="A38" s="8"/>
      <c r="B38" s="9">
        <v>26</v>
      </c>
      <c r="C38" s="10" t="s">
        <v>75</v>
      </c>
      <c r="D38" s="11">
        <v>3</v>
      </c>
      <c r="E38" s="12">
        <f t="shared" si="0"/>
        <v>1E-3</v>
      </c>
    </row>
    <row r="39" spans="1:5" ht="20.100000000000001" customHeight="1" x14ac:dyDescent="0.3">
      <c r="A39" s="8"/>
      <c r="B39" s="9">
        <v>27</v>
      </c>
      <c r="C39" s="10" t="s">
        <v>79</v>
      </c>
      <c r="D39" s="11">
        <v>2</v>
      </c>
      <c r="E39" s="12">
        <f t="shared" si="0"/>
        <v>6.6666666666666664E-4</v>
      </c>
    </row>
    <row r="40" spans="1:5" ht="20.100000000000001" customHeight="1" x14ac:dyDescent="0.3">
      <c r="A40" s="8"/>
      <c r="B40" s="9">
        <v>28</v>
      </c>
      <c r="C40" s="10" t="s">
        <v>94</v>
      </c>
      <c r="D40" s="11">
        <v>2</v>
      </c>
      <c r="E40" s="12">
        <f t="shared" si="0"/>
        <v>6.6666666666666664E-4</v>
      </c>
    </row>
    <row r="41" spans="1:5" ht="20.100000000000001" customHeight="1" x14ac:dyDescent="0.3">
      <c r="A41" s="8"/>
      <c r="B41" s="9">
        <v>29</v>
      </c>
      <c r="C41" s="10" t="s">
        <v>95</v>
      </c>
      <c r="D41" s="11">
        <v>2</v>
      </c>
      <c r="E41" s="12">
        <f t="shared" si="0"/>
        <v>6.6666666666666664E-4</v>
      </c>
    </row>
    <row r="42" spans="1:5" ht="20.100000000000001" customHeight="1" x14ac:dyDescent="0.3">
      <c r="A42" s="8"/>
      <c r="B42" s="9">
        <v>30</v>
      </c>
      <c r="C42" s="10" t="s">
        <v>104</v>
      </c>
      <c r="D42" s="11">
        <v>2</v>
      </c>
      <c r="E42" s="12">
        <f t="shared" si="0"/>
        <v>6.6666666666666664E-4</v>
      </c>
    </row>
    <row r="43" spans="1:5" ht="20.100000000000001" customHeight="1" x14ac:dyDescent="0.3">
      <c r="A43" s="8"/>
      <c r="B43" s="9">
        <v>31</v>
      </c>
      <c r="C43" s="10" t="s">
        <v>105</v>
      </c>
      <c r="D43" s="11">
        <v>2</v>
      </c>
      <c r="E43" s="12">
        <f t="shared" si="0"/>
        <v>6.6666666666666664E-4</v>
      </c>
    </row>
    <row r="44" spans="1:5" ht="20.100000000000001" customHeight="1" x14ac:dyDescent="0.3">
      <c r="A44" s="8"/>
      <c r="B44" s="9">
        <v>32</v>
      </c>
      <c r="C44" s="10" t="s">
        <v>108</v>
      </c>
      <c r="D44" s="11">
        <v>2</v>
      </c>
      <c r="E44" s="12">
        <f t="shared" si="0"/>
        <v>6.6666666666666664E-4</v>
      </c>
    </row>
    <row r="45" spans="1:5" ht="20.100000000000001" customHeight="1" x14ac:dyDescent="0.3">
      <c r="A45" s="8"/>
      <c r="B45" s="9">
        <v>33</v>
      </c>
      <c r="C45" s="10" t="s">
        <v>91</v>
      </c>
      <c r="D45" s="11">
        <v>1</v>
      </c>
      <c r="E45" s="12">
        <f t="shared" ref="E45:E62" si="1">D45/$D$63</f>
        <v>3.3333333333333332E-4</v>
      </c>
    </row>
    <row r="46" spans="1:5" ht="20.100000000000001" customHeight="1" x14ac:dyDescent="0.3">
      <c r="A46" s="8"/>
      <c r="B46" s="9">
        <v>34</v>
      </c>
      <c r="C46" s="10" t="s">
        <v>98</v>
      </c>
      <c r="D46" s="11">
        <v>1</v>
      </c>
      <c r="E46" s="12">
        <f t="shared" si="1"/>
        <v>3.3333333333333332E-4</v>
      </c>
    </row>
    <row r="47" spans="1:5" ht="20.100000000000001" customHeight="1" x14ac:dyDescent="0.3">
      <c r="A47" s="8"/>
      <c r="B47" s="9">
        <v>35</v>
      </c>
      <c r="C47" s="10" t="s">
        <v>72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74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78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80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85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86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92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93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96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97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101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102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106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107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110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140</v>
      </c>
      <c r="E62" s="12">
        <f t="shared" si="1"/>
        <v>4.6666666666666669E-2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3000</v>
      </c>
      <c r="E63" s="13">
        <f>SUM(E13:E62)</f>
        <v>1.0000000000000002</v>
      </c>
    </row>
    <row r="64" spans="1:5" x14ac:dyDescent="0.25">
      <c r="B64" s="48" t="s">
        <v>55</v>
      </c>
    </row>
  </sheetData>
  <autoFilter ref="B12:E49">
    <sortState ref="B13:E62">
      <sortCondition descending="1" ref="D12:D50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91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{9FE21FD0-E2C1-4B61-81BF-192670925FFF}</x14:id>
        </ext>
      </extLst>
    </cfRule>
    <cfRule type="dataBar" priority="29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{3F089E1F-6072-4491-8475-0B88C58751CC}</x14:id>
        </ext>
      </extLst>
    </cfRule>
  </conditionalFormatting>
  <conditionalFormatting sqref="E13:E63">
    <cfRule type="dataBar" priority="29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{7113E9B7-23C8-4F37-8127-73BC215965CF}</x14:id>
        </ext>
      </extLst>
    </cfRule>
    <cfRule type="dataBar" priority="29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{15E536D8-833E-4B5B-AC30-FFBFFC0DCA38}</x14:id>
        </ext>
      </extLst>
    </cfRule>
  </conditionalFormatting>
  <conditionalFormatting sqref="E13:E63">
    <cfRule type="dataBar" priority="29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{40ADC2E5-642E-4C0C-B4C8-7BEDC6B0D49A}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E21FD0-E2C1-4B61-81BF-192670925F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F089E1F-6072-4491-8475-0B88C58751C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7113E9B7-23C8-4F37-8127-73BC215965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5E536D8-833E-4B5B-AC30-FFBFFC0DCA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40ADC2E5-642E-4C0C-B4C8-7BEDC6B0D4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K64"/>
  <sheetViews>
    <sheetView topLeftCell="A22" workbookViewId="0">
      <selection activeCell="L7" sqref="L7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156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/>
      <c r="C13" s="10"/>
      <c r="D13" s="11"/>
      <c r="E13" s="12" t="e">
        <f t="shared" ref="E13:E44" si="0">D13/$D$63</f>
        <v>#DIV/0!</v>
      </c>
    </row>
    <row r="14" spans="1:11" ht="20.100000000000001" customHeight="1" x14ac:dyDescent="0.3">
      <c r="A14" s="8"/>
      <c r="B14" s="9"/>
      <c r="C14" s="10"/>
      <c r="D14" s="11"/>
      <c r="E14" s="12" t="e">
        <f t="shared" si="0"/>
        <v>#DIV/0!</v>
      </c>
    </row>
    <row r="15" spans="1:11" ht="20.100000000000001" customHeight="1" x14ac:dyDescent="0.3">
      <c r="A15" s="8"/>
      <c r="B15" s="9"/>
      <c r="C15" s="10"/>
      <c r="D15" s="11"/>
      <c r="E15" s="12" t="e">
        <f t="shared" si="0"/>
        <v>#DIV/0!</v>
      </c>
    </row>
    <row r="16" spans="1:11" ht="20.100000000000001" customHeight="1" x14ac:dyDescent="0.3">
      <c r="A16" s="8"/>
      <c r="B16" s="9"/>
      <c r="C16" s="10"/>
      <c r="D16" s="11"/>
      <c r="E16" s="12" t="e">
        <f t="shared" si="0"/>
        <v>#DIV/0!</v>
      </c>
    </row>
    <row r="17" spans="1:5" ht="20.100000000000001" customHeight="1" x14ac:dyDescent="0.3">
      <c r="A17" s="8"/>
      <c r="B17" s="9"/>
      <c r="C17" s="10"/>
      <c r="D17" s="11"/>
      <c r="E17" s="12" t="e">
        <f t="shared" si="0"/>
        <v>#DIV/0!</v>
      </c>
    </row>
    <row r="18" spans="1:5" ht="20.100000000000001" customHeight="1" x14ac:dyDescent="0.3">
      <c r="A18" s="8"/>
      <c r="B18" s="9"/>
      <c r="C18" s="10"/>
      <c r="D18" s="11"/>
      <c r="E18" s="12" t="e">
        <f t="shared" si="0"/>
        <v>#DIV/0!</v>
      </c>
    </row>
    <row r="19" spans="1:5" ht="20.100000000000001" customHeight="1" x14ac:dyDescent="0.3">
      <c r="A19" s="8"/>
      <c r="B19" s="9"/>
      <c r="C19" s="10"/>
      <c r="D19" s="11"/>
      <c r="E19" s="12" t="e">
        <f t="shared" si="0"/>
        <v>#DIV/0!</v>
      </c>
    </row>
    <row r="20" spans="1:5" ht="20.100000000000001" customHeight="1" x14ac:dyDescent="0.3">
      <c r="A20" s="8"/>
      <c r="B20" s="9"/>
      <c r="C20" s="10"/>
      <c r="D20" s="11"/>
      <c r="E20" s="12" t="e">
        <f t="shared" si="0"/>
        <v>#DIV/0!</v>
      </c>
    </row>
    <row r="21" spans="1:5" ht="20.100000000000001" customHeight="1" x14ac:dyDescent="0.3">
      <c r="A21" s="8"/>
      <c r="B21" s="9"/>
      <c r="C21" s="10"/>
      <c r="D21" s="11"/>
      <c r="E21" s="12" t="e">
        <f t="shared" si="0"/>
        <v>#DIV/0!</v>
      </c>
    </row>
    <row r="22" spans="1:5" ht="20.100000000000001" customHeight="1" x14ac:dyDescent="0.3">
      <c r="A22" s="8"/>
      <c r="B22" s="9"/>
      <c r="C22" s="10"/>
      <c r="D22" s="11"/>
      <c r="E22" s="12" t="e">
        <f t="shared" si="0"/>
        <v>#DIV/0!</v>
      </c>
    </row>
    <row r="23" spans="1:5" ht="20.100000000000001" customHeight="1" x14ac:dyDescent="0.3">
      <c r="A23" s="8"/>
      <c r="B23" s="9"/>
      <c r="C23" s="10"/>
      <c r="D23" s="11"/>
      <c r="E23" s="12" t="e">
        <f t="shared" si="0"/>
        <v>#DIV/0!</v>
      </c>
    </row>
    <row r="24" spans="1:5" ht="20.100000000000001" customHeight="1" x14ac:dyDescent="0.3">
      <c r="A24" s="8"/>
      <c r="B24" s="9"/>
      <c r="C24" s="10"/>
      <c r="D24" s="11"/>
      <c r="E24" s="12" t="e">
        <f t="shared" si="0"/>
        <v>#DIV/0!</v>
      </c>
    </row>
    <row r="25" spans="1:5" ht="20.100000000000001" customHeight="1" x14ac:dyDescent="0.3">
      <c r="A25" s="8"/>
      <c r="B25" s="9"/>
      <c r="C25" s="10"/>
      <c r="D25" s="11"/>
      <c r="E25" s="12" t="e">
        <f t="shared" si="0"/>
        <v>#DIV/0!</v>
      </c>
    </row>
    <row r="26" spans="1:5" ht="20.100000000000001" customHeight="1" x14ac:dyDescent="0.3">
      <c r="A26" s="8"/>
      <c r="B26" s="9"/>
      <c r="C26" s="10"/>
      <c r="D26" s="11"/>
      <c r="E26" s="12" t="e">
        <f t="shared" si="0"/>
        <v>#DIV/0!</v>
      </c>
    </row>
    <row r="27" spans="1:5" ht="20.100000000000001" customHeight="1" x14ac:dyDescent="0.3">
      <c r="A27" s="8"/>
      <c r="B27" s="9"/>
      <c r="C27" s="10"/>
      <c r="D27" s="11"/>
      <c r="E27" s="12" t="e">
        <f t="shared" si="0"/>
        <v>#DIV/0!</v>
      </c>
    </row>
    <row r="28" spans="1:5" ht="20.100000000000001" customHeight="1" x14ac:dyDescent="0.3">
      <c r="A28" s="8"/>
      <c r="B28" s="9"/>
      <c r="C28" s="10"/>
      <c r="D28" s="11"/>
      <c r="E28" s="12" t="e">
        <f t="shared" si="0"/>
        <v>#DIV/0!</v>
      </c>
    </row>
    <row r="29" spans="1:5" ht="20.100000000000001" customHeight="1" x14ac:dyDescent="0.3">
      <c r="A29" s="8"/>
      <c r="B29" s="9"/>
      <c r="C29" s="10"/>
      <c r="D29" s="11"/>
      <c r="E29" s="12" t="e">
        <f t="shared" si="0"/>
        <v>#DIV/0!</v>
      </c>
    </row>
    <row r="30" spans="1:5" ht="20.100000000000001" customHeight="1" x14ac:dyDescent="0.3">
      <c r="A30" s="8"/>
      <c r="B30" s="9"/>
      <c r="C30" s="10"/>
      <c r="D30" s="11"/>
      <c r="E30" s="12" t="e">
        <f t="shared" si="0"/>
        <v>#DIV/0!</v>
      </c>
    </row>
    <row r="31" spans="1:5" ht="20.100000000000001" customHeight="1" x14ac:dyDescent="0.3">
      <c r="A31" s="8"/>
      <c r="B31" s="9"/>
      <c r="C31" s="10"/>
      <c r="D31" s="11"/>
      <c r="E31" s="12" t="e">
        <f t="shared" si="0"/>
        <v>#DIV/0!</v>
      </c>
    </row>
    <row r="32" spans="1:5" ht="20.100000000000001" customHeight="1" x14ac:dyDescent="0.3">
      <c r="A32" s="8"/>
      <c r="B32" s="9"/>
      <c r="C32" s="10"/>
      <c r="D32" s="11"/>
      <c r="E32" s="12" t="e">
        <f t="shared" si="0"/>
        <v>#DIV/0!</v>
      </c>
    </row>
    <row r="33" spans="1:5" ht="20.100000000000001" customHeight="1" x14ac:dyDescent="0.3">
      <c r="A33" s="8"/>
      <c r="B33" s="9"/>
      <c r="C33" s="10"/>
      <c r="D33" s="11"/>
      <c r="E33" s="12" t="e">
        <f t="shared" si="0"/>
        <v>#DIV/0!</v>
      </c>
    </row>
    <row r="34" spans="1:5" ht="20.100000000000001" customHeight="1" x14ac:dyDescent="0.3">
      <c r="A34" s="8"/>
      <c r="B34" s="9"/>
      <c r="C34" s="10"/>
      <c r="D34" s="11"/>
      <c r="E34" s="12" t="e">
        <f t="shared" si="0"/>
        <v>#DIV/0!</v>
      </c>
    </row>
    <row r="35" spans="1:5" ht="20.100000000000001" customHeight="1" x14ac:dyDescent="0.3">
      <c r="A35" s="8"/>
      <c r="B35" s="9"/>
      <c r="C35" s="10"/>
      <c r="D35" s="11"/>
      <c r="E35" s="12" t="e">
        <f t="shared" si="0"/>
        <v>#DIV/0!</v>
      </c>
    </row>
    <row r="36" spans="1:5" ht="20.100000000000001" customHeight="1" x14ac:dyDescent="0.3">
      <c r="A36" s="8"/>
      <c r="B36" s="9"/>
      <c r="C36" s="10"/>
      <c r="D36" s="11"/>
      <c r="E36" s="12" t="e">
        <f t="shared" si="0"/>
        <v>#DIV/0!</v>
      </c>
    </row>
    <row r="37" spans="1:5" ht="20.100000000000001" customHeight="1" x14ac:dyDescent="0.3">
      <c r="A37" s="8"/>
      <c r="B37" s="9"/>
      <c r="C37" s="10"/>
      <c r="D37" s="11"/>
      <c r="E37" s="12" t="e">
        <f t="shared" si="0"/>
        <v>#DIV/0!</v>
      </c>
    </row>
    <row r="38" spans="1:5" ht="20.100000000000001" customHeight="1" x14ac:dyDescent="0.3">
      <c r="A38" s="8"/>
      <c r="B38" s="9"/>
      <c r="C38" s="10"/>
      <c r="D38" s="11"/>
      <c r="E38" s="12" t="e">
        <f t="shared" si="0"/>
        <v>#DIV/0!</v>
      </c>
    </row>
    <row r="39" spans="1:5" ht="20.100000000000001" customHeight="1" x14ac:dyDescent="0.3">
      <c r="A39" s="8"/>
      <c r="B39" s="9"/>
      <c r="C39" s="10"/>
      <c r="D39" s="11"/>
      <c r="E39" s="12" t="e">
        <f t="shared" si="0"/>
        <v>#DIV/0!</v>
      </c>
    </row>
    <row r="40" spans="1:5" ht="20.100000000000001" customHeight="1" x14ac:dyDescent="0.3">
      <c r="A40" s="8"/>
      <c r="B40" s="9"/>
      <c r="C40" s="10"/>
      <c r="D40" s="11"/>
      <c r="E40" s="12" t="e">
        <f t="shared" si="0"/>
        <v>#DIV/0!</v>
      </c>
    </row>
    <row r="41" spans="1:5" ht="20.100000000000001" customHeight="1" x14ac:dyDescent="0.3">
      <c r="A41" s="8"/>
      <c r="B41" s="9"/>
      <c r="C41" s="10"/>
      <c r="D41" s="11"/>
      <c r="E41" s="12" t="e">
        <f t="shared" si="0"/>
        <v>#DIV/0!</v>
      </c>
    </row>
    <row r="42" spans="1:5" ht="20.100000000000001" customHeight="1" x14ac:dyDescent="0.3">
      <c r="A42" s="8"/>
      <c r="B42" s="9"/>
      <c r="C42" s="10"/>
      <c r="D42" s="11"/>
      <c r="E42" s="12" t="e">
        <f t="shared" si="0"/>
        <v>#DIV/0!</v>
      </c>
    </row>
    <row r="43" spans="1:5" ht="20.100000000000001" customHeight="1" x14ac:dyDescent="0.3">
      <c r="A43" s="8"/>
      <c r="B43" s="9"/>
      <c r="C43" s="10"/>
      <c r="D43" s="11"/>
      <c r="E43" s="12" t="e">
        <f t="shared" si="0"/>
        <v>#DIV/0!</v>
      </c>
    </row>
    <row r="44" spans="1:5" ht="20.100000000000001" customHeight="1" x14ac:dyDescent="0.3">
      <c r="A44" s="8"/>
      <c r="B44" s="9"/>
      <c r="C44" s="10"/>
      <c r="D44" s="11"/>
      <c r="E44" s="12" t="e">
        <f t="shared" si="0"/>
        <v>#DIV/0!</v>
      </c>
    </row>
    <row r="45" spans="1:5" ht="20.100000000000001" customHeight="1" x14ac:dyDescent="0.3">
      <c r="A45" s="8"/>
      <c r="B45" s="9"/>
      <c r="C45" s="10"/>
      <c r="D45" s="11"/>
      <c r="E45" s="12" t="e">
        <f t="shared" ref="E45:E62" si="1">D45/$D$63</f>
        <v>#DIV/0!</v>
      </c>
    </row>
    <row r="46" spans="1:5" ht="20.100000000000001" customHeight="1" x14ac:dyDescent="0.3">
      <c r="A46" s="8"/>
      <c r="B46" s="9"/>
      <c r="C46" s="10"/>
      <c r="D46" s="11"/>
      <c r="E46" s="12" t="e">
        <f t="shared" si="1"/>
        <v>#DIV/0!</v>
      </c>
    </row>
    <row r="47" spans="1:5" ht="20.100000000000001" customHeight="1" x14ac:dyDescent="0.3">
      <c r="A47" s="8"/>
      <c r="B47" s="9"/>
      <c r="C47" s="10"/>
      <c r="D47" s="11"/>
      <c r="E47" s="12" t="e">
        <f t="shared" si="1"/>
        <v>#DIV/0!</v>
      </c>
    </row>
    <row r="48" spans="1:5" ht="20.100000000000001" customHeight="1" x14ac:dyDescent="0.3">
      <c r="A48" s="8"/>
      <c r="B48" s="9"/>
      <c r="C48" s="10"/>
      <c r="D48" s="11"/>
      <c r="E48" s="12" t="e">
        <f t="shared" si="1"/>
        <v>#DIV/0!</v>
      </c>
    </row>
    <row r="49" spans="1:5" ht="20.100000000000001" customHeight="1" x14ac:dyDescent="0.3">
      <c r="A49" s="8"/>
      <c r="B49" s="9"/>
      <c r="C49" s="10"/>
      <c r="D49" s="11"/>
      <c r="E49" s="12" t="e">
        <f t="shared" si="1"/>
        <v>#DIV/0!</v>
      </c>
    </row>
    <row r="50" spans="1:5" ht="20.100000000000001" customHeight="1" x14ac:dyDescent="0.3">
      <c r="A50" s="8"/>
      <c r="B50" s="9"/>
      <c r="C50" s="10"/>
      <c r="D50" s="11"/>
      <c r="E50" s="12" t="e">
        <f t="shared" si="1"/>
        <v>#DIV/0!</v>
      </c>
    </row>
    <row r="51" spans="1:5" ht="20.100000000000001" customHeight="1" x14ac:dyDescent="0.3">
      <c r="A51" s="8"/>
      <c r="B51" s="9"/>
      <c r="C51" s="10"/>
      <c r="D51" s="11"/>
      <c r="E51" s="12" t="e">
        <f t="shared" si="1"/>
        <v>#DIV/0!</v>
      </c>
    </row>
    <row r="52" spans="1:5" ht="20.100000000000001" customHeight="1" x14ac:dyDescent="0.3">
      <c r="A52" s="8"/>
      <c r="B52" s="9"/>
      <c r="C52" s="10"/>
      <c r="D52" s="11"/>
      <c r="E52" s="12" t="e">
        <f t="shared" si="1"/>
        <v>#DIV/0!</v>
      </c>
    </row>
    <row r="53" spans="1:5" ht="20.100000000000001" customHeight="1" x14ac:dyDescent="0.3">
      <c r="A53" s="8"/>
      <c r="B53" s="9"/>
      <c r="C53" s="10"/>
      <c r="D53" s="11"/>
      <c r="E53" s="12" t="e">
        <f t="shared" si="1"/>
        <v>#DIV/0!</v>
      </c>
    </row>
    <row r="54" spans="1:5" ht="20.100000000000001" customHeight="1" x14ac:dyDescent="0.3">
      <c r="A54" s="8"/>
      <c r="B54" s="9"/>
      <c r="C54" s="10"/>
      <c r="D54" s="11"/>
      <c r="E54" s="12" t="e">
        <f t="shared" si="1"/>
        <v>#DIV/0!</v>
      </c>
    </row>
    <row r="55" spans="1:5" ht="20.100000000000001" customHeight="1" x14ac:dyDescent="0.3">
      <c r="A55" s="8"/>
      <c r="B55" s="9"/>
      <c r="C55" s="10"/>
      <c r="D55" s="11"/>
      <c r="E55" s="12" t="e">
        <f t="shared" si="1"/>
        <v>#DIV/0!</v>
      </c>
    </row>
    <row r="56" spans="1:5" ht="20.100000000000001" customHeight="1" x14ac:dyDescent="0.3">
      <c r="A56" s="8"/>
      <c r="B56" s="9"/>
      <c r="C56" s="10"/>
      <c r="D56" s="11"/>
      <c r="E56" s="12" t="e">
        <f t="shared" si="1"/>
        <v>#DIV/0!</v>
      </c>
    </row>
    <row r="57" spans="1:5" ht="20.100000000000001" customHeight="1" x14ac:dyDescent="0.3">
      <c r="A57" s="8"/>
      <c r="B57" s="9"/>
      <c r="C57" s="10"/>
      <c r="D57" s="11"/>
      <c r="E57" s="12" t="e">
        <f t="shared" si="1"/>
        <v>#DIV/0!</v>
      </c>
    </row>
    <row r="58" spans="1:5" ht="20.100000000000001" customHeight="1" x14ac:dyDescent="0.3">
      <c r="A58" s="8"/>
      <c r="B58" s="9"/>
      <c r="C58" s="10"/>
      <c r="D58" s="11"/>
      <c r="E58" s="12" t="e">
        <f t="shared" si="1"/>
        <v>#DIV/0!</v>
      </c>
    </row>
    <row r="59" spans="1:5" ht="20.100000000000001" customHeight="1" x14ac:dyDescent="0.3">
      <c r="A59" s="8"/>
      <c r="B59" s="9"/>
      <c r="C59" s="10"/>
      <c r="D59" s="11"/>
      <c r="E59" s="12" t="e">
        <f t="shared" si="1"/>
        <v>#DIV/0!</v>
      </c>
    </row>
    <row r="60" spans="1:5" ht="20.100000000000001" customHeight="1" x14ac:dyDescent="0.3">
      <c r="A60" s="8"/>
      <c r="B60" s="9"/>
      <c r="C60" s="10"/>
      <c r="D60" s="11"/>
      <c r="E60" s="12" t="e">
        <f t="shared" si="1"/>
        <v>#DIV/0!</v>
      </c>
    </row>
    <row r="61" spans="1:5" ht="20.100000000000001" customHeight="1" thickBot="1" x14ac:dyDescent="0.35">
      <c r="A61" s="8"/>
      <c r="B61" s="9"/>
      <c r="C61" s="79"/>
      <c r="D61" s="32"/>
      <c r="E61" s="12" t="e">
        <f t="shared" si="1"/>
        <v>#DIV/0!</v>
      </c>
    </row>
    <row r="62" spans="1:5" ht="20.100000000000001" customHeight="1" x14ac:dyDescent="0.3">
      <c r="A62" s="8"/>
      <c r="B62" s="9"/>
      <c r="C62" s="10"/>
      <c r="D62" s="11"/>
      <c r="E62" s="12" t="e">
        <f t="shared" si="1"/>
        <v>#DIV/0!</v>
      </c>
    </row>
    <row r="63" spans="1:5" ht="20.100000000000001" customHeight="1" x14ac:dyDescent="0.35">
      <c r="A63" s="8"/>
      <c r="B63" s="26" t="s">
        <v>2</v>
      </c>
      <c r="C63" s="27"/>
      <c r="D63" s="31">
        <f>SUM(D13:D62)</f>
        <v>0</v>
      </c>
      <c r="E63" s="12" t="e">
        <f>SUM(E13:E62)</f>
        <v>#DIV/0!</v>
      </c>
    </row>
    <row r="64" spans="1:5" x14ac:dyDescent="0.25">
      <c r="B64" s="48" t="s">
        <v>55</v>
      </c>
      <c r="C64" s="7"/>
    </row>
  </sheetData>
  <autoFilter ref="B12:E60">
    <sortState ref="B13:E65">
      <sortCondition descending="1" ref="D12:D62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{4708A397-BA2B-437E-8A49-605D16A1629C}</x14:id>
        </ext>
      </extLst>
    </cfRule>
  </conditionalFormatting>
  <conditionalFormatting sqref="E13:E63">
    <cfRule type="dataBar" priority="2130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{86CD2793-913A-49CB-BD89-08833F2071D9}</x14:id>
        </ext>
      </extLst>
    </cfRule>
    <cfRule type="dataBar" priority="21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{163EC2D8-239F-4793-8E6A-F56F75D43CEB}</x14:id>
        </ext>
      </extLst>
    </cfRule>
  </conditionalFormatting>
  <conditionalFormatting sqref="E13:E63">
    <cfRule type="dataBar" priority="2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{B874B80F-9F10-4CB2-BD36-3DE4F4D5BAF4}</x14:id>
        </ext>
      </extLst>
    </cfRule>
    <cfRule type="dataBar" priority="2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{2165581B-CB5B-48A9-A0EA-6C2F9477FC52}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08A397-BA2B-437E-8A49-605D16A162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6CD2793-913A-49CB-BD89-08833F2071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3EC2D8-239F-4793-8E6A-F56F75D43C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874B80F-9F10-4CB2-BD36-3DE4F4D5BA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165581B-CB5B-48A9-A0EA-6C2F9477FC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1"/>
  <sheetViews>
    <sheetView topLeftCell="A40" workbookViewId="0">
      <selection activeCell="A9" sqref="A9:K9"/>
    </sheetView>
  </sheetViews>
  <sheetFormatPr baseColWidth="10" defaultRowHeight="15" x14ac:dyDescent="0.25"/>
  <cols>
    <col min="1" max="1" width="13.85546875" customWidth="1"/>
    <col min="2" max="2" width="5.140625" customWidth="1"/>
    <col min="3" max="3" width="28.7109375" customWidth="1"/>
    <col min="4" max="4" width="16.42578125" customWidth="1"/>
    <col min="5" max="5" width="9.140625" customWidth="1"/>
    <col min="6" max="6" width="17.140625" customWidth="1"/>
    <col min="7" max="7" width="9.42578125" customWidth="1"/>
    <col min="8" max="8" width="13.140625" customWidth="1"/>
    <col min="10" max="10" width="5.7109375" customWidth="1"/>
    <col min="11" max="11" width="5.28515625" customWidth="1"/>
    <col min="12" max="12" width="11.5703125" customWidth="1"/>
    <col min="13" max="13" width="6.28515625" customWidth="1"/>
  </cols>
  <sheetData>
    <row r="5" spans="1:14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28"/>
      <c r="M5" s="28"/>
    </row>
    <row r="6" spans="1:14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4"/>
      <c r="M6" s="4"/>
    </row>
    <row r="7" spans="1:14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3"/>
      <c r="M7" s="3"/>
    </row>
    <row r="8" spans="1:14" ht="15.75" x14ac:dyDescent="0.25"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4" ht="20.25" customHeight="1" x14ac:dyDescent="0.25">
      <c r="A9" s="120" t="s">
        <v>54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29"/>
      <c r="M9" s="29"/>
      <c r="N9" s="29"/>
    </row>
    <row r="10" spans="1:14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30"/>
      <c r="M10" s="30"/>
    </row>
    <row r="11" spans="1:14" ht="18" thickBot="1" x14ac:dyDescent="0.4">
      <c r="C11" s="2"/>
      <c r="D11" s="2"/>
      <c r="E11" s="2"/>
      <c r="F11" s="2"/>
      <c r="G11" s="2"/>
    </row>
    <row r="12" spans="1:14" ht="24.95" customHeight="1" x14ac:dyDescent="0.3">
      <c r="B12" s="50" t="s">
        <v>1</v>
      </c>
      <c r="C12" s="51" t="s">
        <v>52</v>
      </c>
      <c r="D12" s="52" t="s">
        <v>50</v>
      </c>
      <c r="E12" s="52" t="s">
        <v>3</v>
      </c>
      <c r="F12" s="52" t="s">
        <v>49</v>
      </c>
      <c r="G12" s="52" t="s">
        <v>3</v>
      </c>
      <c r="H12" s="53" t="s">
        <v>2</v>
      </c>
      <c r="L12" t="s">
        <v>172</v>
      </c>
    </row>
    <row r="13" spans="1:14" ht="24.95" customHeight="1" x14ac:dyDescent="0.25">
      <c r="A13" s="8"/>
      <c r="B13" s="9">
        <v>1</v>
      </c>
      <c r="C13" s="19" t="s">
        <v>5</v>
      </c>
      <c r="D13" s="69">
        <v>0</v>
      </c>
      <c r="E13" s="70">
        <f>D13/H13</f>
        <v>0</v>
      </c>
      <c r="F13" s="69">
        <v>4460</v>
      </c>
      <c r="G13" s="70">
        <f>F13/H13</f>
        <v>1</v>
      </c>
      <c r="H13" s="71">
        <f t="shared" ref="H13:H47" si="0">D13+F13</f>
        <v>4460</v>
      </c>
    </row>
    <row r="14" spans="1:14" ht="24.95" customHeight="1" x14ac:dyDescent="0.25">
      <c r="A14" s="8"/>
      <c r="B14" s="9">
        <v>2</v>
      </c>
      <c r="C14" s="19" t="s">
        <v>6</v>
      </c>
      <c r="D14" s="69">
        <v>0</v>
      </c>
      <c r="E14" s="70">
        <f t="shared" ref="E14:E47" si="1">D14/H14</f>
        <v>0</v>
      </c>
      <c r="F14" s="69">
        <v>1746</v>
      </c>
      <c r="G14" s="70">
        <f t="shared" ref="G14:G47" si="2">F14/H14</f>
        <v>1</v>
      </c>
      <c r="H14" s="71">
        <f t="shared" si="0"/>
        <v>1746</v>
      </c>
    </row>
    <row r="15" spans="1:14" ht="24.95" customHeight="1" x14ac:dyDescent="0.25">
      <c r="A15" s="8"/>
      <c r="B15" s="9">
        <v>3</v>
      </c>
      <c r="C15" s="19" t="s">
        <v>7</v>
      </c>
      <c r="D15" s="69">
        <v>0</v>
      </c>
      <c r="E15" s="70">
        <f t="shared" si="1"/>
        <v>0</v>
      </c>
      <c r="F15" s="69">
        <v>7785</v>
      </c>
      <c r="G15" s="70">
        <f t="shared" si="2"/>
        <v>1</v>
      </c>
      <c r="H15" s="71">
        <f t="shared" si="0"/>
        <v>7785</v>
      </c>
    </row>
    <row r="16" spans="1:14" ht="24.95" customHeight="1" x14ac:dyDescent="0.25">
      <c r="A16" s="8"/>
      <c r="B16" s="9">
        <v>4</v>
      </c>
      <c r="C16" s="19" t="s">
        <v>21</v>
      </c>
      <c r="D16" s="69">
        <v>0</v>
      </c>
      <c r="E16" s="70">
        <f t="shared" si="1"/>
        <v>0</v>
      </c>
      <c r="F16" s="69">
        <v>2552</v>
      </c>
      <c r="G16" s="70">
        <f t="shared" si="2"/>
        <v>1</v>
      </c>
      <c r="H16" s="71">
        <f t="shared" si="0"/>
        <v>2552</v>
      </c>
    </row>
    <row r="17" spans="1:8" ht="24.95" customHeight="1" x14ac:dyDescent="0.25">
      <c r="A17" s="8"/>
      <c r="B17" s="9">
        <v>5</v>
      </c>
      <c r="C17" s="19" t="s">
        <v>8</v>
      </c>
      <c r="D17" s="69">
        <v>0</v>
      </c>
      <c r="E17" s="70">
        <f t="shared" si="1"/>
        <v>0</v>
      </c>
      <c r="F17" s="69">
        <v>2065</v>
      </c>
      <c r="G17" s="70">
        <f t="shared" si="2"/>
        <v>1</v>
      </c>
      <c r="H17" s="71">
        <f t="shared" si="0"/>
        <v>2065</v>
      </c>
    </row>
    <row r="18" spans="1:8" ht="24.95" customHeight="1" x14ac:dyDescent="0.25">
      <c r="A18" s="8"/>
      <c r="B18" s="9">
        <v>6</v>
      </c>
      <c r="C18" s="19" t="s">
        <v>56</v>
      </c>
      <c r="D18" s="69">
        <v>3464</v>
      </c>
      <c r="E18" s="70">
        <f t="shared" si="1"/>
        <v>0.99568841621155502</v>
      </c>
      <c r="F18" s="69">
        <v>15</v>
      </c>
      <c r="G18" s="70">
        <f t="shared" si="2"/>
        <v>4.3115837884449551E-3</v>
      </c>
      <c r="H18" s="71">
        <f t="shared" si="0"/>
        <v>3479</v>
      </c>
    </row>
    <row r="19" spans="1:8" ht="24.95" customHeight="1" x14ac:dyDescent="0.25">
      <c r="A19" s="8"/>
      <c r="B19" s="9">
        <v>7</v>
      </c>
      <c r="C19" s="19" t="s">
        <v>57</v>
      </c>
      <c r="D19" s="69">
        <v>0</v>
      </c>
      <c r="E19" s="70">
        <f t="shared" si="1"/>
        <v>0</v>
      </c>
      <c r="F19" s="69">
        <v>695</v>
      </c>
      <c r="G19" s="70">
        <f t="shared" si="2"/>
        <v>1</v>
      </c>
      <c r="H19" s="71">
        <f t="shared" si="0"/>
        <v>695</v>
      </c>
    </row>
    <row r="20" spans="1:8" ht="24.95" customHeight="1" x14ac:dyDescent="0.25">
      <c r="A20" s="8"/>
      <c r="B20" s="9">
        <v>8</v>
      </c>
      <c r="C20" s="19" t="s">
        <v>58</v>
      </c>
      <c r="D20" s="69">
        <v>0</v>
      </c>
      <c r="E20" s="70">
        <f t="shared" si="1"/>
        <v>0</v>
      </c>
      <c r="F20" s="69">
        <v>4366</v>
      </c>
      <c r="G20" s="70">
        <f t="shared" si="2"/>
        <v>1</v>
      </c>
      <c r="H20" s="71">
        <f t="shared" si="0"/>
        <v>4366</v>
      </c>
    </row>
    <row r="21" spans="1:8" ht="24.95" customHeight="1" x14ac:dyDescent="0.25">
      <c r="A21" s="8"/>
      <c r="B21" s="9">
        <v>9</v>
      </c>
      <c r="C21" s="19" t="s">
        <v>11</v>
      </c>
      <c r="D21" s="69">
        <v>0</v>
      </c>
      <c r="E21" s="70">
        <f t="shared" si="1"/>
        <v>0</v>
      </c>
      <c r="F21" s="69">
        <v>1657</v>
      </c>
      <c r="G21" s="70">
        <f t="shared" si="2"/>
        <v>1</v>
      </c>
      <c r="H21" s="71">
        <f t="shared" si="0"/>
        <v>1657</v>
      </c>
    </row>
    <row r="22" spans="1:8" ht="24.95" customHeight="1" x14ac:dyDescent="0.25">
      <c r="A22" s="8"/>
      <c r="B22" s="9">
        <v>10</v>
      </c>
      <c r="C22" s="72" t="s">
        <v>12</v>
      </c>
      <c r="D22" s="73">
        <v>0</v>
      </c>
      <c r="E22" s="70">
        <f t="shared" si="1"/>
        <v>0</v>
      </c>
      <c r="F22" s="73">
        <v>845</v>
      </c>
      <c r="G22" s="70">
        <f t="shared" si="2"/>
        <v>1</v>
      </c>
      <c r="H22" s="71">
        <f t="shared" si="0"/>
        <v>845</v>
      </c>
    </row>
    <row r="23" spans="1:8" ht="24.95" customHeight="1" x14ac:dyDescent="0.25">
      <c r="A23" s="8"/>
      <c r="B23" s="9">
        <v>11</v>
      </c>
      <c r="C23" s="19" t="s">
        <v>13</v>
      </c>
      <c r="D23" s="69">
        <v>0</v>
      </c>
      <c r="E23" s="70">
        <f t="shared" si="1"/>
        <v>0</v>
      </c>
      <c r="F23" s="69">
        <v>1056</v>
      </c>
      <c r="G23" s="70">
        <f t="shared" si="2"/>
        <v>1</v>
      </c>
      <c r="H23" s="71">
        <f t="shared" si="0"/>
        <v>1056</v>
      </c>
    </row>
    <row r="24" spans="1:8" ht="24.95" customHeight="1" x14ac:dyDescent="0.25">
      <c r="A24" s="8"/>
      <c r="B24" s="9">
        <v>12</v>
      </c>
      <c r="C24" s="19" t="s">
        <v>59</v>
      </c>
      <c r="D24" s="69">
        <v>0</v>
      </c>
      <c r="E24" s="70">
        <f t="shared" si="1"/>
        <v>0</v>
      </c>
      <c r="F24" s="69">
        <v>1387</v>
      </c>
      <c r="G24" s="70">
        <f t="shared" si="2"/>
        <v>1</v>
      </c>
      <c r="H24" s="71">
        <f t="shared" si="0"/>
        <v>1387</v>
      </c>
    </row>
    <row r="25" spans="1:8" ht="24.95" customHeight="1" x14ac:dyDescent="0.25">
      <c r="A25" s="8"/>
      <c r="B25" s="9">
        <v>13</v>
      </c>
      <c r="C25" s="19" t="s">
        <v>22</v>
      </c>
      <c r="D25" s="69">
        <v>0</v>
      </c>
      <c r="E25" s="70">
        <f t="shared" si="1"/>
        <v>0</v>
      </c>
      <c r="F25" s="69">
        <v>7436</v>
      </c>
      <c r="G25" s="70">
        <f t="shared" si="2"/>
        <v>1</v>
      </c>
      <c r="H25" s="71">
        <f t="shared" si="0"/>
        <v>7436</v>
      </c>
    </row>
    <row r="26" spans="1:8" ht="24.95" customHeight="1" x14ac:dyDescent="0.25">
      <c r="A26" s="8"/>
      <c r="B26" s="9">
        <v>14</v>
      </c>
      <c r="C26" s="19" t="s">
        <v>14</v>
      </c>
      <c r="D26" s="69">
        <v>153</v>
      </c>
      <c r="E26" s="70">
        <f t="shared" si="1"/>
        <v>2.9004739336492891E-2</v>
      </c>
      <c r="F26" s="69">
        <v>5122</v>
      </c>
      <c r="G26" s="70">
        <f t="shared" si="2"/>
        <v>0.97099526066350705</v>
      </c>
      <c r="H26" s="71">
        <f t="shared" si="0"/>
        <v>5275</v>
      </c>
    </row>
    <row r="27" spans="1:8" ht="24.95" customHeight="1" x14ac:dyDescent="0.25">
      <c r="A27" s="8"/>
      <c r="B27" s="9">
        <v>15</v>
      </c>
      <c r="C27" s="19" t="s">
        <v>15</v>
      </c>
      <c r="D27" s="69">
        <v>0</v>
      </c>
      <c r="E27" s="70">
        <f t="shared" si="1"/>
        <v>0</v>
      </c>
      <c r="F27" s="69">
        <v>6606</v>
      </c>
      <c r="G27" s="70">
        <f t="shared" si="2"/>
        <v>1</v>
      </c>
      <c r="H27" s="71">
        <f t="shared" si="0"/>
        <v>6606</v>
      </c>
    </row>
    <row r="28" spans="1:8" ht="24.95" customHeight="1" x14ac:dyDescent="0.25">
      <c r="A28" s="8"/>
      <c r="B28" s="9">
        <v>16</v>
      </c>
      <c r="C28" s="19" t="s">
        <v>23</v>
      </c>
      <c r="D28" s="69">
        <v>0</v>
      </c>
      <c r="E28" s="70">
        <f t="shared" si="1"/>
        <v>0</v>
      </c>
      <c r="F28" s="69">
        <v>218</v>
      </c>
      <c r="G28" s="70">
        <f t="shared" si="2"/>
        <v>1</v>
      </c>
      <c r="H28" s="71">
        <f t="shared" si="0"/>
        <v>218</v>
      </c>
    </row>
    <row r="29" spans="1:8" ht="24.95" customHeight="1" x14ac:dyDescent="0.25">
      <c r="A29" s="8"/>
      <c r="B29" s="9">
        <v>17</v>
      </c>
      <c r="C29" s="19" t="s">
        <v>60</v>
      </c>
      <c r="D29" s="69">
        <v>147</v>
      </c>
      <c r="E29" s="70">
        <f t="shared" si="1"/>
        <v>3.1585732703051136E-2</v>
      </c>
      <c r="F29" s="69">
        <v>4507</v>
      </c>
      <c r="G29" s="70">
        <f t="shared" si="2"/>
        <v>0.96841426729694891</v>
      </c>
      <c r="H29" s="71">
        <f t="shared" si="0"/>
        <v>4654</v>
      </c>
    </row>
    <row r="30" spans="1:8" ht="24.95" customHeight="1" x14ac:dyDescent="0.25">
      <c r="A30" s="8"/>
      <c r="B30" s="9">
        <v>18</v>
      </c>
      <c r="C30" s="19" t="s">
        <v>16</v>
      </c>
      <c r="D30" s="69">
        <v>0</v>
      </c>
      <c r="E30" s="70">
        <f t="shared" si="1"/>
        <v>0</v>
      </c>
      <c r="F30" s="69">
        <v>2472</v>
      </c>
      <c r="G30" s="70">
        <f t="shared" si="2"/>
        <v>1</v>
      </c>
      <c r="H30" s="71">
        <f t="shared" si="0"/>
        <v>2472</v>
      </c>
    </row>
    <row r="31" spans="1:8" ht="24.95" customHeight="1" x14ac:dyDescent="0.25">
      <c r="A31" s="8"/>
      <c r="B31" s="9">
        <v>19</v>
      </c>
      <c r="C31" s="19" t="s">
        <v>17</v>
      </c>
      <c r="D31" s="69">
        <v>0</v>
      </c>
      <c r="E31" s="70">
        <f t="shared" si="1"/>
        <v>0</v>
      </c>
      <c r="F31" s="69">
        <v>4970</v>
      </c>
      <c r="G31" s="70">
        <f t="shared" si="2"/>
        <v>1</v>
      </c>
      <c r="H31" s="71">
        <f t="shared" si="0"/>
        <v>4970</v>
      </c>
    </row>
    <row r="32" spans="1:8" ht="24.95" customHeight="1" x14ac:dyDescent="0.25">
      <c r="A32" s="8"/>
      <c r="B32" s="9">
        <v>20</v>
      </c>
      <c r="C32" s="19" t="s">
        <v>18</v>
      </c>
      <c r="D32" s="69">
        <v>0</v>
      </c>
      <c r="E32" s="70">
        <f t="shared" si="1"/>
        <v>0</v>
      </c>
      <c r="F32" s="69">
        <v>3797</v>
      </c>
      <c r="G32" s="70">
        <f t="shared" si="2"/>
        <v>1</v>
      </c>
      <c r="H32" s="71">
        <f t="shared" si="0"/>
        <v>3797</v>
      </c>
    </row>
    <row r="33" spans="1:8" ht="24.95" customHeight="1" x14ac:dyDescent="0.25">
      <c r="A33" s="8"/>
      <c r="B33" s="9">
        <v>21</v>
      </c>
      <c r="C33" s="19" t="s">
        <v>35</v>
      </c>
      <c r="D33" s="69">
        <v>0</v>
      </c>
      <c r="E33" s="70">
        <f t="shared" si="1"/>
        <v>0</v>
      </c>
      <c r="F33" s="69">
        <v>598</v>
      </c>
      <c r="G33" s="70">
        <f t="shared" si="2"/>
        <v>1</v>
      </c>
      <c r="H33" s="71">
        <f t="shared" si="0"/>
        <v>598</v>
      </c>
    </row>
    <row r="34" spans="1:8" ht="24.95" customHeight="1" x14ac:dyDescent="0.25">
      <c r="A34" s="8"/>
      <c r="B34" s="9">
        <v>22</v>
      </c>
      <c r="C34" s="19" t="s">
        <v>19</v>
      </c>
      <c r="D34" s="69">
        <v>0</v>
      </c>
      <c r="E34" s="70">
        <f t="shared" si="1"/>
        <v>0</v>
      </c>
      <c r="F34" s="69">
        <v>13480</v>
      </c>
      <c r="G34" s="70">
        <f t="shared" si="2"/>
        <v>1</v>
      </c>
      <c r="H34" s="71">
        <f t="shared" si="0"/>
        <v>13480</v>
      </c>
    </row>
    <row r="35" spans="1:8" ht="24.95" customHeight="1" x14ac:dyDescent="0.25">
      <c r="A35" s="8"/>
      <c r="B35" s="9">
        <v>23</v>
      </c>
      <c r="C35" s="19" t="s">
        <v>61</v>
      </c>
      <c r="D35" s="69">
        <v>0</v>
      </c>
      <c r="E35" s="70">
        <f t="shared" si="1"/>
        <v>0</v>
      </c>
      <c r="F35" s="69">
        <v>20854</v>
      </c>
      <c r="G35" s="70">
        <f t="shared" si="2"/>
        <v>1</v>
      </c>
      <c r="H35" s="71">
        <f t="shared" si="0"/>
        <v>20854</v>
      </c>
    </row>
    <row r="36" spans="1:8" ht="24.95" customHeight="1" x14ac:dyDescent="0.25">
      <c r="A36" s="8"/>
      <c r="B36" s="9">
        <v>24</v>
      </c>
      <c r="C36" s="19" t="s">
        <v>36</v>
      </c>
      <c r="D36" s="69">
        <v>0</v>
      </c>
      <c r="E36" s="70">
        <f t="shared" si="1"/>
        <v>0</v>
      </c>
      <c r="F36" s="69">
        <v>2059</v>
      </c>
      <c r="G36" s="70">
        <f t="shared" si="2"/>
        <v>1</v>
      </c>
      <c r="H36" s="71">
        <f t="shared" si="0"/>
        <v>2059</v>
      </c>
    </row>
    <row r="37" spans="1:8" ht="24.95" customHeight="1" x14ac:dyDescent="0.25">
      <c r="A37" s="8"/>
      <c r="B37" s="9">
        <v>25</v>
      </c>
      <c r="C37" s="19" t="s">
        <v>42</v>
      </c>
      <c r="D37" s="69">
        <v>0</v>
      </c>
      <c r="E37" s="70">
        <f t="shared" si="1"/>
        <v>0</v>
      </c>
      <c r="F37" s="69">
        <v>4330</v>
      </c>
      <c r="G37" s="70">
        <f t="shared" si="2"/>
        <v>1</v>
      </c>
      <c r="H37" s="71">
        <f t="shared" si="0"/>
        <v>4330</v>
      </c>
    </row>
    <row r="38" spans="1:8" ht="24.95" customHeight="1" x14ac:dyDescent="0.25">
      <c r="A38" s="8"/>
      <c r="B38" s="9">
        <v>26</v>
      </c>
      <c r="C38" s="19" t="s">
        <v>118</v>
      </c>
      <c r="D38" s="69">
        <v>0</v>
      </c>
      <c r="E38" s="70">
        <f t="shared" si="1"/>
        <v>0</v>
      </c>
      <c r="F38" s="69">
        <v>3003</v>
      </c>
      <c r="G38" s="70">
        <f t="shared" si="2"/>
        <v>1</v>
      </c>
      <c r="H38" s="71">
        <f t="shared" si="0"/>
        <v>3003</v>
      </c>
    </row>
    <row r="39" spans="1:8" ht="24.95" customHeight="1" x14ac:dyDescent="0.25">
      <c r="A39" s="8"/>
      <c r="B39" s="9">
        <v>27</v>
      </c>
      <c r="C39" s="19" t="s">
        <v>24</v>
      </c>
      <c r="D39" s="69">
        <v>0</v>
      </c>
      <c r="E39" s="70">
        <f t="shared" si="1"/>
        <v>0</v>
      </c>
      <c r="F39" s="69">
        <v>402</v>
      </c>
      <c r="G39" s="70">
        <f t="shared" si="2"/>
        <v>1</v>
      </c>
      <c r="H39" s="71">
        <f t="shared" si="0"/>
        <v>402</v>
      </c>
    </row>
    <row r="40" spans="1:8" ht="24.95" customHeight="1" x14ac:dyDescent="0.25">
      <c r="A40" s="8"/>
      <c r="B40" s="9">
        <v>28</v>
      </c>
      <c r="C40" s="19" t="s">
        <v>62</v>
      </c>
      <c r="D40" s="69">
        <v>0</v>
      </c>
      <c r="E40" s="70">
        <f t="shared" si="1"/>
        <v>0</v>
      </c>
      <c r="F40" s="69">
        <v>2444</v>
      </c>
      <c r="G40" s="70">
        <f t="shared" si="2"/>
        <v>1</v>
      </c>
      <c r="H40" s="71">
        <f t="shared" si="0"/>
        <v>2444</v>
      </c>
    </row>
    <row r="41" spans="1:8" ht="24.95" customHeight="1" x14ac:dyDescent="0.25">
      <c r="A41" s="8"/>
      <c r="B41" s="9">
        <v>29</v>
      </c>
      <c r="C41" s="19" t="s">
        <v>63</v>
      </c>
      <c r="D41" s="69">
        <v>0</v>
      </c>
      <c r="E41" s="70">
        <f t="shared" si="1"/>
        <v>0</v>
      </c>
      <c r="F41" s="69">
        <v>9379</v>
      </c>
      <c r="G41" s="70">
        <f t="shared" si="2"/>
        <v>1</v>
      </c>
      <c r="H41" s="71">
        <f t="shared" si="0"/>
        <v>9379</v>
      </c>
    </row>
    <row r="42" spans="1:8" ht="24.95" customHeight="1" x14ac:dyDescent="0.25">
      <c r="A42" s="8"/>
      <c r="B42" s="9">
        <v>30</v>
      </c>
      <c r="C42" s="19" t="s">
        <v>64</v>
      </c>
      <c r="D42" s="69">
        <v>206</v>
      </c>
      <c r="E42" s="70">
        <f t="shared" si="1"/>
        <v>8.4184715978749491E-2</v>
      </c>
      <c r="F42" s="69">
        <v>2241</v>
      </c>
      <c r="G42" s="70">
        <f t="shared" si="2"/>
        <v>0.91581528402125056</v>
      </c>
      <c r="H42" s="71">
        <f t="shared" si="0"/>
        <v>2447</v>
      </c>
    </row>
    <row r="43" spans="1:8" ht="24.95" customHeight="1" x14ac:dyDescent="0.25">
      <c r="A43" s="8"/>
      <c r="B43" s="9">
        <v>31</v>
      </c>
      <c r="C43" s="19" t="s">
        <v>47</v>
      </c>
      <c r="D43" s="69">
        <v>0</v>
      </c>
      <c r="E43" s="70">
        <f t="shared" si="1"/>
        <v>0</v>
      </c>
      <c r="F43" s="69">
        <v>48521</v>
      </c>
      <c r="G43" s="70">
        <f t="shared" si="2"/>
        <v>1</v>
      </c>
      <c r="H43" s="71">
        <f t="shared" si="0"/>
        <v>48521</v>
      </c>
    </row>
    <row r="44" spans="1:8" ht="24.95" customHeight="1" x14ac:dyDescent="0.25">
      <c r="A44" s="8"/>
      <c r="B44" s="9">
        <v>32</v>
      </c>
      <c r="C44" s="19" t="s">
        <v>41</v>
      </c>
      <c r="D44" s="69">
        <v>0</v>
      </c>
      <c r="E44" s="70">
        <f t="shared" si="1"/>
        <v>0</v>
      </c>
      <c r="F44" s="69">
        <v>546</v>
      </c>
      <c r="G44" s="70">
        <f t="shared" si="2"/>
        <v>1</v>
      </c>
      <c r="H44" s="71">
        <f t="shared" si="0"/>
        <v>546</v>
      </c>
    </row>
    <row r="45" spans="1:8" ht="24.95" customHeight="1" x14ac:dyDescent="0.25">
      <c r="B45" s="9">
        <v>33</v>
      </c>
      <c r="C45" s="19" t="s">
        <v>117</v>
      </c>
      <c r="D45" s="69">
        <v>3693</v>
      </c>
      <c r="E45" s="70">
        <f t="shared" si="1"/>
        <v>9.1877099141684293E-2</v>
      </c>
      <c r="F45" s="69">
        <v>36502</v>
      </c>
      <c r="G45" s="70">
        <f t="shared" si="2"/>
        <v>0.90812290085831571</v>
      </c>
      <c r="H45" s="71">
        <f t="shared" si="0"/>
        <v>40195</v>
      </c>
    </row>
    <row r="46" spans="1:8" ht="24.95" customHeight="1" x14ac:dyDescent="0.25">
      <c r="A46" s="8"/>
      <c r="B46" s="9">
        <v>34</v>
      </c>
      <c r="C46" s="19" t="s">
        <v>65</v>
      </c>
      <c r="D46" s="69">
        <v>0</v>
      </c>
      <c r="E46" s="70">
        <f t="shared" si="1"/>
        <v>0</v>
      </c>
      <c r="F46" s="69">
        <v>3000</v>
      </c>
      <c r="G46" s="70">
        <f t="shared" si="2"/>
        <v>1</v>
      </c>
      <c r="H46" s="71">
        <f t="shared" si="0"/>
        <v>3000</v>
      </c>
    </row>
    <row r="47" spans="1:8" ht="24.95" customHeight="1" thickBot="1" x14ac:dyDescent="0.3">
      <c r="A47" s="8"/>
      <c r="B47" s="23">
        <v>35</v>
      </c>
      <c r="C47" s="74" t="s">
        <v>116</v>
      </c>
      <c r="D47" s="75">
        <v>491</v>
      </c>
      <c r="E47" s="70">
        <f t="shared" si="1"/>
        <v>1</v>
      </c>
      <c r="F47" s="75">
        <v>0</v>
      </c>
      <c r="G47" s="70">
        <f t="shared" si="2"/>
        <v>0</v>
      </c>
      <c r="H47" s="92">
        <f t="shared" si="0"/>
        <v>491</v>
      </c>
    </row>
    <row r="48" spans="1:8" ht="18.75" customHeight="1" thickBot="1" x14ac:dyDescent="0.35">
      <c r="C48" s="93" t="s">
        <v>2</v>
      </c>
      <c r="D48" s="94">
        <f>SUM(D13:D47)</f>
        <v>8154</v>
      </c>
      <c r="E48" s="122"/>
      <c r="F48" s="94">
        <f>SUM(F13:F47)</f>
        <v>211116</v>
      </c>
      <c r="G48" s="122"/>
      <c r="H48" s="95">
        <f>SUM(H13:H47)</f>
        <v>219270</v>
      </c>
    </row>
    <row r="49" spans="2:8" ht="22.5" customHeight="1" thickBot="1" x14ac:dyDescent="0.3">
      <c r="B49" s="44"/>
      <c r="C49" s="45" t="s">
        <v>51</v>
      </c>
      <c r="D49" s="62">
        <f>D48/H48</f>
        <v>3.7187029689424E-2</v>
      </c>
      <c r="E49" s="122"/>
      <c r="F49" s="62">
        <f>F48/H48:H48</f>
        <v>0.962812970310576</v>
      </c>
      <c r="G49" s="122"/>
      <c r="H49" s="112">
        <f>SUM(D49:G49)</f>
        <v>1</v>
      </c>
    </row>
    <row r="50" spans="2:8" ht="24.95" customHeight="1" thickBot="1" x14ac:dyDescent="0.3">
      <c r="D50" s="64" t="s">
        <v>50</v>
      </c>
      <c r="E50" s="65"/>
      <c r="F50" s="115" t="s">
        <v>49</v>
      </c>
      <c r="G50" s="116"/>
    </row>
    <row r="51" spans="2:8" ht="24.95" customHeight="1" x14ac:dyDescent="0.25">
      <c r="D51" s="48" t="s">
        <v>55</v>
      </c>
    </row>
  </sheetData>
  <autoFilter ref="B12:H43">
    <sortState ref="B13:H48">
      <sortCondition descending="1" ref="H12:H43"/>
    </sortState>
  </autoFilter>
  <mergeCells count="8">
    <mergeCell ref="F50:G50"/>
    <mergeCell ref="A5:K5"/>
    <mergeCell ref="A6:K6"/>
    <mergeCell ref="A7:K7"/>
    <mergeCell ref="A9:K9"/>
    <mergeCell ref="A10:K10"/>
    <mergeCell ref="E48:E49"/>
    <mergeCell ref="G48:G49"/>
  </mergeCells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5"/>
  <sheetViews>
    <sheetView topLeftCell="A37" workbookViewId="0">
      <selection activeCell="H65" sqref="H6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61"/>
      <c r="D8" s="61"/>
      <c r="E8" s="61"/>
      <c r="F8" s="61"/>
      <c r="G8" s="61"/>
      <c r="H8" s="61"/>
      <c r="I8" s="61"/>
    </row>
    <row r="9" spans="1:11" ht="20.25" customHeight="1" x14ac:dyDescent="0.25">
      <c r="A9" s="120" t="s">
        <v>157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69</v>
      </c>
      <c r="D13" s="11">
        <v>7816</v>
      </c>
      <c r="E13" s="12">
        <f t="shared" ref="E13:E44" si="0">D13/$D$63</f>
        <v>0.19445204627441223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6463</v>
      </c>
      <c r="E14" s="12">
        <f t="shared" si="0"/>
        <v>0.16079114317701207</v>
      </c>
    </row>
    <row r="15" spans="1:11" ht="20.100000000000001" customHeight="1" x14ac:dyDescent="0.3">
      <c r="A15" s="8"/>
      <c r="B15" s="9">
        <v>3</v>
      </c>
      <c r="C15" s="10" t="s">
        <v>89</v>
      </c>
      <c r="D15" s="11">
        <v>4229</v>
      </c>
      <c r="E15" s="12">
        <f t="shared" si="0"/>
        <v>0.10521209105610151</v>
      </c>
    </row>
    <row r="16" spans="1:11" ht="20.100000000000001" customHeight="1" x14ac:dyDescent="0.3">
      <c r="A16" s="8"/>
      <c r="B16" s="9">
        <v>4</v>
      </c>
      <c r="C16" s="10" t="s">
        <v>115</v>
      </c>
      <c r="D16" s="11">
        <v>3633</v>
      </c>
      <c r="E16" s="12">
        <f t="shared" si="0"/>
        <v>9.0384376166189828E-2</v>
      </c>
    </row>
    <row r="17" spans="1:5" ht="20.100000000000001" customHeight="1" x14ac:dyDescent="0.3">
      <c r="A17" s="8"/>
      <c r="B17" s="9">
        <v>5</v>
      </c>
      <c r="C17" s="10" t="s">
        <v>66</v>
      </c>
      <c r="D17" s="11">
        <v>2337</v>
      </c>
      <c r="E17" s="12">
        <f t="shared" si="0"/>
        <v>5.8141559895509391E-2</v>
      </c>
    </row>
    <row r="18" spans="1:5" ht="20.100000000000001" customHeight="1" x14ac:dyDescent="0.3">
      <c r="A18" s="8"/>
      <c r="B18" s="9">
        <v>6</v>
      </c>
      <c r="C18" s="10" t="s">
        <v>87</v>
      </c>
      <c r="D18" s="11">
        <v>1699</v>
      </c>
      <c r="E18" s="12">
        <f t="shared" si="0"/>
        <v>4.2268938922751589E-2</v>
      </c>
    </row>
    <row r="19" spans="1:5" ht="20.100000000000001" customHeight="1" x14ac:dyDescent="0.3">
      <c r="A19" s="8"/>
      <c r="B19" s="9">
        <v>7</v>
      </c>
      <c r="C19" s="10" t="s">
        <v>77</v>
      </c>
      <c r="D19" s="11">
        <v>1547</v>
      </c>
      <c r="E19" s="12">
        <f t="shared" si="0"/>
        <v>3.8487374051498942E-2</v>
      </c>
    </row>
    <row r="20" spans="1:5" ht="20.100000000000001" customHeight="1" x14ac:dyDescent="0.3">
      <c r="A20" s="8"/>
      <c r="B20" s="9">
        <v>8</v>
      </c>
      <c r="C20" s="10" t="s">
        <v>73</v>
      </c>
      <c r="D20" s="11">
        <v>1207</v>
      </c>
      <c r="E20" s="12">
        <f t="shared" si="0"/>
        <v>3.0028610523696979E-2</v>
      </c>
    </row>
    <row r="21" spans="1:5" ht="20.100000000000001" customHeight="1" x14ac:dyDescent="0.3">
      <c r="A21" s="8"/>
      <c r="B21" s="9">
        <v>9</v>
      </c>
      <c r="C21" s="10" t="s">
        <v>114</v>
      </c>
      <c r="D21" s="11">
        <v>1151</v>
      </c>
      <c r="E21" s="12">
        <f t="shared" si="0"/>
        <v>2.8635402413235478E-2</v>
      </c>
    </row>
    <row r="22" spans="1:5" ht="20.100000000000001" customHeight="1" x14ac:dyDescent="0.3">
      <c r="A22" s="8"/>
      <c r="B22" s="9">
        <v>10</v>
      </c>
      <c r="C22" s="10" t="s">
        <v>71</v>
      </c>
      <c r="D22" s="11">
        <v>1092</v>
      </c>
      <c r="E22" s="12">
        <f t="shared" si="0"/>
        <v>2.7167558153999252E-2</v>
      </c>
    </row>
    <row r="23" spans="1:5" ht="20.100000000000001" customHeight="1" x14ac:dyDescent="0.3">
      <c r="A23" s="8"/>
      <c r="B23" s="9">
        <v>11</v>
      </c>
      <c r="C23" s="10" t="s">
        <v>76</v>
      </c>
      <c r="D23" s="11">
        <v>989</v>
      </c>
      <c r="E23" s="12">
        <f t="shared" si="0"/>
        <v>2.4605050379400424E-2</v>
      </c>
    </row>
    <row r="24" spans="1:5" ht="20.100000000000001" customHeight="1" x14ac:dyDescent="0.3">
      <c r="A24" s="8"/>
      <c r="B24" s="9">
        <v>12</v>
      </c>
      <c r="C24" s="10" t="s">
        <v>81</v>
      </c>
      <c r="D24" s="11">
        <v>779</v>
      </c>
      <c r="E24" s="12">
        <f t="shared" si="0"/>
        <v>1.9380519965169797E-2</v>
      </c>
    </row>
    <row r="25" spans="1:5" ht="20.100000000000001" customHeight="1" x14ac:dyDescent="0.3">
      <c r="A25" s="8"/>
      <c r="B25" s="9">
        <v>13</v>
      </c>
      <c r="C25" s="10" t="s">
        <v>88</v>
      </c>
      <c r="D25" s="11">
        <v>397</v>
      </c>
      <c r="E25" s="12">
        <f t="shared" si="0"/>
        <v>9.8768503545217066E-3</v>
      </c>
    </row>
    <row r="26" spans="1:5" ht="20.100000000000001" customHeight="1" x14ac:dyDescent="0.3">
      <c r="A26" s="8"/>
      <c r="B26" s="9">
        <v>14</v>
      </c>
      <c r="C26" s="10" t="s">
        <v>100</v>
      </c>
      <c r="D26" s="11">
        <v>339</v>
      </c>
      <c r="E26" s="12">
        <f t="shared" si="0"/>
        <v>8.4338848115437237E-3</v>
      </c>
    </row>
    <row r="27" spans="1:5" ht="20.100000000000001" customHeight="1" x14ac:dyDescent="0.3">
      <c r="A27" s="8"/>
      <c r="B27" s="9">
        <v>15</v>
      </c>
      <c r="C27" s="10" t="s">
        <v>111</v>
      </c>
      <c r="D27" s="11">
        <v>339</v>
      </c>
      <c r="E27" s="12">
        <f t="shared" si="0"/>
        <v>8.4338848115437237E-3</v>
      </c>
    </row>
    <row r="28" spans="1:5" ht="20.100000000000001" customHeight="1" x14ac:dyDescent="0.3">
      <c r="A28" s="8"/>
      <c r="B28" s="9">
        <v>16</v>
      </c>
      <c r="C28" s="10" t="s">
        <v>90</v>
      </c>
      <c r="D28" s="11">
        <v>296</v>
      </c>
      <c r="E28" s="12">
        <f t="shared" si="0"/>
        <v>7.3641000124393579E-3</v>
      </c>
    </row>
    <row r="29" spans="1:5" ht="20.100000000000001" customHeight="1" x14ac:dyDescent="0.3">
      <c r="A29" s="8"/>
      <c r="B29" s="9">
        <v>17</v>
      </c>
      <c r="C29" s="10" t="s">
        <v>109</v>
      </c>
      <c r="D29" s="11">
        <v>280</v>
      </c>
      <c r="E29" s="12">
        <f t="shared" si="0"/>
        <v>6.9660405523075007E-3</v>
      </c>
    </row>
    <row r="30" spans="1:5" ht="20.100000000000001" customHeight="1" x14ac:dyDescent="0.3">
      <c r="A30" s="8"/>
      <c r="B30" s="9">
        <v>18</v>
      </c>
      <c r="C30" s="10" t="s">
        <v>68</v>
      </c>
      <c r="D30" s="11">
        <v>211</v>
      </c>
      <c r="E30" s="12">
        <f t="shared" si="0"/>
        <v>5.2494091304888671E-3</v>
      </c>
    </row>
    <row r="31" spans="1:5" ht="20.100000000000001" customHeight="1" x14ac:dyDescent="0.3">
      <c r="A31" s="8"/>
      <c r="B31" s="9">
        <v>19</v>
      </c>
      <c r="C31" s="10" t="s">
        <v>79</v>
      </c>
      <c r="D31" s="11">
        <v>138</v>
      </c>
      <c r="E31" s="12">
        <f t="shared" si="0"/>
        <v>3.4332628436372684E-3</v>
      </c>
    </row>
    <row r="32" spans="1:5" ht="20.100000000000001" customHeight="1" x14ac:dyDescent="0.3">
      <c r="A32" s="8"/>
      <c r="B32" s="9">
        <v>20</v>
      </c>
      <c r="C32" s="10" t="s">
        <v>91</v>
      </c>
      <c r="D32" s="11">
        <v>97</v>
      </c>
      <c r="E32" s="12">
        <f t="shared" si="0"/>
        <v>2.4132354770493841E-3</v>
      </c>
    </row>
    <row r="33" spans="1:5" ht="20.100000000000001" customHeight="1" x14ac:dyDescent="0.3">
      <c r="A33" s="8"/>
      <c r="B33" s="9">
        <v>21</v>
      </c>
      <c r="C33" s="10" t="s">
        <v>104</v>
      </c>
      <c r="D33" s="11">
        <v>62</v>
      </c>
      <c r="E33" s="12">
        <f t="shared" si="0"/>
        <v>1.5424804080109466E-3</v>
      </c>
    </row>
    <row r="34" spans="1:5" ht="20.100000000000001" customHeight="1" x14ac:dyDescent="0.3">
      <c r="A34" s="8"/>
      <c r="B34" s="9">
        <v>22</v>
      </c>
      <c r="C34" s="10" t="s">
        <v>113</v>
      </c>
      <c r="D34" s="11">
        <v>60</v>
      </c>
      <c r="E34" s="12">
        <f t="shared" si="0"/>
        <v>1.4927229754944644E-3</v>
      </c>
    </row>
    <row r="35" spans="1:5" ht="20.100000000000001" customHeight="1" x14ac:dyDescent="0.3">
      <c r="A35" s="8"/>
      <c r="B35" s="9">
        <v>23</v>
      </c>
      <c r="C35" s="10" t="s">
        <v>67</v>
      </c>
      <c r="D35" s="11">
        <v>49</v>
      </c>
      <c r="E35" s="12">
        <f t="shared" si="0"/>
        <v>1.2190570966538127E-3</v>
      </c>
    </row>
    <row r="36" spans="1:5" ht="20.100000000000001" customHeight="1" x14ac:dyDescent="0.3">
      <c r="A36" s="8"/>
      <c r="B36" s="9">
        <v>24</v>
      </c>
      <c r="C36" s="10" t="s">
        <v>70</v>
      </c>
      <c r="D36" s="11">
        <v>46</v>
      </c>
      <c r="E36" s="12">
        <f t="shared" si="0"/>
        <v>1.1444209478790894E-3</v>
      </c>
    </row>
    <row r="37" spans="1:5" ht="20.100000000000001" customHeight="1" x14ac:dyDescent="0.3">
      <c r="A37" s="8"/>
      <c r="B37" s="9">
        <v>25</v>
      </c>
      <c r="C37" s="10" t="s">
        <v>105</v>
      </c>
      <c r="D37" s="11">
        <v>37</v>
      </c>
      <c r="E37" s="12">
        <f t="shared" si="0"/>
        <v>9.2051250155491973E-4</v>
      </c>
    </row>
    <row r="38" spans="1:5" ht="20.100000000000001" customHeight="1" x14ac:dyDescent="0.3">
      <c r="A38" s="8"/>
      <c r="B38" s="9">
        <v>26</v>
      </c>
      <c r="C38" s="10" t="s">
        <v>110</v>
      </c>
      <c r="D38" s="11">
        <v>36</v>
      </c>
      <c r="E38" s="12">
        <f t="shared" si="0"/>
        <v>8.9563378529667866E-4</v>
      </c>
    </row>
    <row r="39" spans="1:5" ht="20.100000000000001" customHeight="1" x14ac:dyDescent="0.3">
      <c r="A39" s="8"/>
      <c r="B39" s="9">
        <v>27</v>
      </c>
      <c r="C39" s="10" t="s">
        <v>92</v>
      </c>
      <c r="D39" s="11">
        <v>32</v>
      </c>
      <c r="E39" s="12">
        <f t="shared" si="0"/>
        <v>7.9611892026371436E-4</v>
      </c>
    </row>
    <row r="40" spans="1:5" ht="20.100000000000001" customHeight="1" x14ac:dyDescent="0.3">
      <c r="A40" s="8"/>
      <c r="B40" s="9">
        <v>28</v>
      </c>
      <c r="C40" s="10" t="s">
        <v>84</v>
      </c>
      <c r="D40" s="11">
        <v>26</v>
      </c>
      <c r="E40" s="12">
        <f t="shared" si="0"/>
        <v>6.4684662271426792E-4</v>
      </c>
    </row>
    <row r="41" spans="1:5" ht="20.100000000000001" customHeight="1" x14ac:dyDescent="0.3">
      <c r="A41" s="8"/>
      <c r="B41" s="9">
        <v>29</v>
      </c>
      <c r="C41" s="10" t="s">
        <v>107</v>
      </c>
      <c r="D41" s="11">
        <v>21</v>
      </c>
      <c r="E41" s="12">
        <f t="shared" si="0"/>
        <v>5.2245304142306255E-4</v>
      </c>
    </row>
    <row r="42" spans="1:5" ht="20.100000000000001" customHeight="1" x14ac:dyDescent="0.3">
      <c r="A42" s="8"/>
      <c r="B42" s="9">
        <v>30</v>
      </c>
      <c r="C42" s="10" t="s">
        <v>86</v>
      </c>
      <c r="D42" s="11">
        <v>20</v>
      </c>
      <c r="E42" s="12">
        <f t="shared" si="0"/>
        <v>4.9757432516482148E-4</v>
      </c>
    </row>
    <row r="43" spans="1:5" ht="20.100000000000001" customHeight="1" x14ac:dyDescent="0.3">
      <c r="A43" s="8"/>
      <c r="B43" s="9">
        <v>31</v>
      </c>
      <c r="C43" s="10" t="s">
        <v>94</v>
      </c>
      <c r="D43" s="11">
        <v>20</v>
      </c>
      <c r="E43" s="12">
        <f t="shared" si="0"/>
        <v>4.9757432516482148E-4</v>
      </c>
    </row>
    <row r="44" spans="1:5" ht="20.100000000000001" customHeight="1" x14ac:dyDescent="0.3">
      <c r="A44" s="8"/>
      <c r="B44" s="9">
        <v>32</v>
      </c>
      <c r="C44" s="10" t="s">
        <v>74</v>
      </c>
      <c r="D44" s="11">
        <v>19</v>
      </c>
      <c r="E44" s="12">
        <f t="shared" si="0"/>
        <v>4.726956089065804E-4</v>
      </c>
    </row>
    <row r="45" spans="1:5" ht="20.100000000000001" customHeight="1" x14ac:dyDescent="0.3">
      <c r="A45" s="8"/>
      <c r="B45" s="9">
        <v>33</v>
      </c>
      <c r="C45" s="10" t="s">
        <v>75</v>
      </c>
      <c r="D45" s="11">
        <v>14</v>
      </c>
      <c r="E45" s="12">
        <f t="shared" ref="E45:E62" si="1">D45/$D$63</f>
        <v>3.4830202761537503E-4</v>
      </c>
    </row>
    <row r="46" spans="1:5" ht="20.100000000000001" customHeight="1" x14ac:dyDescent="0.3">
      <c r="A46" s="8"/>
      <c r="B46" s="9">
        <v>34</v>
      </c>
      <c r="C46" s="10" t="s">
        <v>97</v>
      </c>
      <c r="D46" s="11">
        <v>13</v>
      </c>
      <c r="E46" s="12">
        <f t="shared" si="1"/>
        <v>3.2342331135713396E-4</v>
      </c>
    </row>
    <row r="47" spans="1:5" ht="20.100000000000001" customHeight="1" x14ac:dyDescent="0.3">
      <c r="A47" s="8"/>
      <c r="B47" s="9">
        <v>35</v>
      </c>
      <c r="C47" s="10" t="s">
        <v>83</v>
      </c>
      <c r="D47" s="11">
        <v>11</v>
      </c>
      <c r="E47" s="12">
        <f t="shared" si="1"/>
        <v>2.7366587884065181E-4</v>
      </c>
    </row>
    <row r="48" spans="1:5" ht="20.100000000000001" customHeight="1" x14ac:dyDescent="0.3">
      <c r="A48" s="8"/>
      <c r="B48" s="9">
        <v>36</v>
      </c>
      <c r="C48" s="10" t="s">
        <v>96</v>
      </c>
      <c r="D48" s="11">
        <v>7</v>
      </c>
      <c r="E48" s="12">
        <f t="shared" si="1"/>
        <v>1.7415101380768752E-4</v>
      </c>
    </row>
    <row r="49" spans="1:5" ht="20.100000000000001" customHeight="1" x14ac:dyDescent="0.3">
      <c r="A49" s="8"/>
      <c r="B49" s="9">
        <v>37</v>
      </c>
      <c r="C49" s="10" t="s">
        <v>78</v>
      </c>
      <c r="D49" s="11">
        <v>6</v>
      </c>
      <c r="E49" s="12">
        <f t="shared" si="1"/>
        <v>1.4927229754944644E-4</v>
      </c>
    </row>
    <row r="50" spans="1:5" ht="20.100000000000001" customHeight="1" x14ac:dyDescent="0.3">
      <c r="A50" s="8"/>
      <c r="B50" s="9">
        <v>38</v>
      </c>
      <c r="C50" s="10" t="s">
        <v>98</v>
      </c>
      <c r="D50" s="11">
        <v>6</v>
      </c>
      <c r="E50" s="12">
        <f t="shared" si="1"/>
        <v>1.4927229754944644E-4</v>
      </c>
    </row>
    <row r="51" spans="1:5" ht="20.100000000000001" customHeight="1" x14ac:dyDescent="0.3">
      <c r="A51" s="8"/>
      <c r="B51" s="9">
        <v>39</v>
      </c>
      <c r="C51" s="10" t="s">
        <v>101</v>
      </c>
      <c r="D51" s="11">
        <v>5</v>
      </c>
      <c r="E51" s="12">
        <f t="shared" si="1"/>
        <v>1.2439358129120537E-4</v>
      </c>
    </row>
    <row r="52" spans="1:5" ht="20.100000000000001" customHeight="1" x14ac:dyDescent="0.3">
      <c r="A52" s="8"/>
      <c r="B52" s="9">
        <v>40</v>
      </c>
      <c r="C52" s="10" t="s">
        <v>106</v>
      </c>
      <c r="D52" s="11">
        <v>5</v>
      </c>
      <c r="E52" s="12">
        <f t="shared" si="1"/>
        <v>1.2439358129120537E-4</v>
      </c>
    </row>
    <row r="53" spans="1:5" ht="20.100000000000001" customHeight="1" x14ac:dyDescent="0.3">
      <c r="A53" s="8"/>
      <c r="B53" s="9">
        <v>41</v>
      </c>
      <c r="C53" s="10" t="s">
        <v>82</v>
      </c>
      <c r="D53" s="11">
        <v>4</v>
      </c>
      <c r="E53" s="12">
        <f t="shared" si="1"/>
        <v>9.9514865032964295E-5</v>
      </c>
    </row>
    <row r="54" spans="1:5" ht="20.100000000000001" customHeight="1" x14ac:dyDescent="0.3">
      <c r="A54" s="8"/>
      <c r="B54" s="9">
        <v>42</v>
      </c>
      <c r="C54" s="10" t="s">
        <v>95</v>
      </c>
      <c r="D54" s="11">
        <v>4</v>
      </c>
      <c r="E54" s="12">
        <f t="shared" si="1"/>
        <v>9.9514865032964295E-5</v>
      </c>
    </row>
    <row r="55" spans="1:5" ht="20.100000000000001" customHeight="1" x14ac:dyDescent="0.3">
      <c r="A55" s="8"/>
      <c r="B55" s="9">
        <v>43</v>
      </c>
      <c r="C55" s="10" t="s">
        <v>80</v>
      </c>
      <c r="D55" s="11">
        <v>2</v>
      </c>
      <c r="E55" s="12">
        <f t="shared" si="1"/>
        <v>4.9757432516482148E-5</v>
      </c>
    </row>
    <row r="56" spans="1:5" ht="20.100000000000001" customHeight="1" x14ac:dyDescent="0.3">
      <c r="A56" s="8"/>
      <c r="B56" s="9">
        <v>44</v>
      </c>
      <c r="C56" s="10" t="s">
        <v>85</v>
      </c>
      <c r="D56" s="11">
        <v>2</v>
      </c>
      <c r="E56" s="12">
        <f t="shared" si="1"/>
        <v>4.9757432516482148E-5</v>
      </c>
    </row>
    <row r="57" spans="1:5" ht="20.100000000000001" customHeight="1" x14ac:dyDescent="0.3">
      <c r="A57" s="8"/>
      <c r="B57" s="9">
        <v>45</v>
      </c>
      <c r="C57" s="10" t="s">
        <v>72</v>
      </c>
      <c r="D57" s="11">
        <v>1</v>
      </c>
      <c r="E57" s="12">
        <f t="shared" si="1"/>
        <v>2.4878716258241074E-5</v>
      </c>
    </row>
    <row r="58" spans="1:5" ht="20.100000000000001" customHeight="1" x14ac:dyDescent="0.3">
      <c r="A58" s="8"/>
      <c r="B58" s="9">
        <v>46</v>
      </c>
      <c r="C58" s="10" t="s">
        <v>93</v>
      </c>
      <c r="D58" s="11">
        <v>1</v>
      </c>
      <c r="E58" s="12">
        <f t="shared" si="1"/>
        <v>2.4878716258241074E-5</v>
      </c>
    </row>
    <row r="59" spans="1:5" ht="20.100000000000001" customHeight="1" x14ac:dyDescent="0.3">
      <c r="A59" s="8"/>
      <c r="B59" s="9">
        <v>47</v>
      </c>
      <c r="C59" s="10" t="s">
        <v>102</v>
      </c>
      <c r="D59" s="11">
        <v>1</v>
      </c>
      <c r="E59" s="12">
        <f t="shared" si="1"/>
        <v>2.4878716258241074E-5</v>
      </c>
    </row>
    <row r="60" spans="1:5" ht="20.100000000000001" customHeight="1" x14ac:dyDescent="0.3">
      <c r="A60" s="8"/>
      <c r="B60" s="9">
        <v>48</v>
      </c>
      <c r="C60" s="10" t="s">
        <v>108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4646</v>
      </c>
      <c r="E62" s="12">
        <f t="shared" si="1"/>
        <v>0.11558651573578803</v>
      </c>
    </row>
    <row r="63" spans="1:5" ht="20.100000000000001" customHeight="1" thickBot="1" x14ac:dyDescent="0.4">
      <c r="A63" s="8"/>
      <c r="B63" s="108" t="s">
        <v>2</v>
      </c>
      <c r="C63" s="22"/>
      <c r="D63" s="14">
        <f>SUM(D13:D62)</f>
        <v>40195</v>
      </c>
      <c r="E63" s="13">
        <f>SUM(E13:E62)</f>
        <v>1.0000000000000004</v>
      </c>
    </row>
    <row r="64" spans="1:5" x14ac:dyDescent="0.25">
      <c r="B64" s="48" t="s">
        <v>55</v>
      </c>
    </row>
    <row r="65" spans="4:5" x14ac:dyDescent="0.25">
      <c r="D65" s="55"/>
      <c r="E65" s="56"/>
    </row>
  </sheetData>
  <autoFilter ref="B12:E43">
    <sortState ref="B13:E62">
      <sortCondition descending="1" ref="D12:D44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92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{855DC7DA-C900-4C45-8A07-B34590C50B67}</x14:id>
        </ext>
      </extLst>
    </cfRule>
    <cfRule type="dataBar" priority="292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{12BE1E45-7933-455E-827C-55EC0C59CBA2}</x14:id>
        </ext>
      </extLst>
    </cfRule>
  </conditionalFormatting>
  <conditionalFormatting sqref="E13:E63">
    <cfRule type="dataBar" priority="29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{07DB633A-79E1-4AA6-B689-DF5795C5751E}</x14:id>
        </ext>
      </extLst>
    </cfRule>
    <cfRule type="dataBar" priority="29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{36C8234A-AE02-40C1-8E06-931F03CA7682}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5DC7DA-C900-4C45-8A07-B34590C50B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BE1E45-7933-455E-827C-55EC0C59CBA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7DB633A-79E1-4AA6-B689-DF5795C575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6C8234A-AE02-40C1-8E06-931F03CA768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5"/>
  <sheetViews>
    <sheetView workbookViewId="0">
      <selection activeCell="A6" sqref="A6:J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158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81</v>
      </c>
      <c r="D13" s="11">
        <v>84</v>
      </c>
      <c r="E13" s="12">
        <f t="shared" ref="E13:E44" si="0">D13/$D$63</f>
        <v>0.17107942973523421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74</v>
      </c>
      <c r="E14" s="12">
        <f t="shared" si="0"/>
        <v>0.15071283095723015</v>
      </c>
    </row>
    <row r="15" spans="1:11" ht="20.100000000000001" customHeight="1" x14ac:dyDescent="0.3">
      <c r="A15" s="8"/>
      <c r="B15" s="9">
        <v>3</v>
      </c>
      <c r="C15" s="10" t="s">
        <v>71</v>
      </c>
      <c r="D15" s="11">
        <v>63</v>
      </c>
      <c r="E15" s="12">
        <f t="shared" si="0"/>
        <v>0.12830957230142567</v>
      </c>
    </row>
    <row r="16" spans="1:11" ht="20.100000000000001" customHeight="1" x14ac:dyDescent="0.3">
      <c r="A16" s="8"/>
      <c r="B16" s="9">
        <v>4</v>
      </c>
      <c r="C16" s="10" t="s">
        <v>89</v>
      </c>
      <c r="D16" s="11">
        <v>46</v>
      </c>
      <c r="E16" s="12">
        <f t="shared" si="0"/>
        <v>9.368635437881874E-2</v>
      </c>
    </row>
    <row r="17" spans="1:5" ht="20.100000000000001" customHeight="1" x14ac:dyDescent="0.3">
      <c r="A17" s="8"/>
      <c r="B17" s="9">
        <v>5</v>
      </c>
      <c r="C17" s="10" t="s">
        <v>114</v>
      </c>
      <c r="D17" s="11">
        <v>46</v>
      </c>
      <c r="E17" s="12">
        <f t="shared" si="0"/>
        <v>9.368635437881874E-2</v>
      </c>
    </row>
    <row r="18" spans="1:5" ht="20.100000000000001" customHeight="1" x14ac:dyDescent="0.3">
      <c r="A18" s="8"/>
      <c r="B18" s="9">
        <v>6</v>
      </c>
      <c r="C18" s="10" t="s">
        <v>73</v>
      </c>
      <c r="D18" s="11">
        <v>44</v>
      </c>
      <c r="E18" s="12">
        <f t="shared" si="0"/>
        <v>8.9613034623217916E-2</v>
      </c>
    </row>
    <row r="19" spans="1:5" ht="20.100000000000001" customHeight="1" x14ac:dyDescent="0.3">
      <c r="A19" s="8"/>
      <c r="B19" s="9">
        <v>7</v>
      </c>
      <c r="C19" s="10" t="s">
        <v>90</v>
      </c>
      <c r="D19" s="11">
        <v>18</v>
      </c>
      <c r="E19" s="12">
        <f t="shared" si="0"/>
        <v>3.6659877800407331E-2</v>
      </c>
    </row>
    <row r="20" spans="1:5" ht="20.100000000000001" customHeight="1" x14ac:dyDescent="0.3">
      <c r="A20" s="8"/>
      <c r="B20" s="9">
        <v>8</v>
      </c>
      <c r="C20" s="10" t="s">
        <v>69</v>
      </c>
      <c r="D20" s="11">
        <v>13</v>
      </c>
      <c r="E20" s="12">
        <f t="shared" si="0"/>
        <v>2.6476578411405296E-2</v>
      </c>
    </row>
    <row r="21" spans="1:5" ht="20.100000000000001" customHeight="1" x14ac:dyDescent="0.3">
      <c r="A21" s="8"/>
      <c r="B21" s="9">
        <v>9</v>
      </c>
      <c r="C21" s="10" t="s">
        <v>68</v>
      </c>
      <c r="D21" s="11">
        <v>11</v>
      </c>
      <c r="E21" s="12">
        <f t="shared" si="0"/>
        <v>2.2403258655804479E-2</v>
      </c>
    </row>
    <row r="22" spans="1:5" ht="20.100000000000001" customHeight="1" x14ac:dyDescent="0.3">
      <c r="A22" s="8"/>
      <c r="B22" s="9">
        <v>10</v>
      </c>
      <c r="C22" s="10" t="s">
        <v>76</v>
      </c>
      <c r="D22" s="11">
        <v>11</v>
      </c>
      <c r="E22" s="12">
        <f t="shared" si="0"/>
        <v>2.2403258655804479E-2</v>
      </c>
    </row>
    <row r="23" spans="1:5" ht="20.100000000000001" customHeight="1" x14ac:dyDescent="0.3">
      <c r="A23" s="8"/>
      <c r="B23" s="9">
        <v>11</v>
      </c>
      <c r="C23" s="10" t="s">
        <v>113</v>
      </c>
      <c r="D23" s="11">
        <v>10</v>
      </c>
      <c r="E23" s="12">
        <f t="shared" si="0"/>
        <v>2.0366598778004074E-2</v>
      </c>
    </row>
    <row r="24" spans="1:5" ht="20.100000000000001" customHeight="1" x14ac:dyDescent="0.3">
      <c r="A24" s="8"/>
      <c r="B24" s="9">
        <v>12</v>
      </c>
      <c r="C24" s="10" t="s">
        <v>87</v>
      </c>
      <c r="D24" s="11">
        <v>6</v>
      </c>
      <c r="E24" s="12">
        <f t="shared" si="0"/>
        <v>1.2219959266802444E-2</v>
      </c>
    </row>
    <row r="25" spans="1:5" ht="20.100000000000001" customHeight="1" x14ac:dyDescent="0.3">
      <c r="A25" s="8"/>
      <c r="B25" s="9">
        <v>13</v>
      </c>
      <c r="C25" s="10" t="s">
        <v>70</v>
      </c>
      <c r="D25" s="11">
        <v>5</v>
      </c>
      <c r="E25" s="12">
        <f t="shared" si="0"/>
        <v>1.0183299389002037E-2</v>
      </c>
    </row>
    <row r="26" spans="1:5" ht="20.100000000000001" customHeight="1" x14ac:dyDescent="0.3">
      <c r="A26" s="8"/>
      <c r="B26" s="9">
        <v>14</v>
      </c>
      <c r="C26" s="10" t="s">
        <v>80</v>
      </c>
      <c r="D26" s="11">
        <v>5</v>
      </c>
      <c r="E26" s="12">
        <f t="shared" si="0"/>
        <v>1.0183299389002037E-2</v>
      </c>
    </row>
    <row r="27" spans="1:5" ht="20.100000000000001" customHeight="1" x14ac:dyDescent="0.3">
      <c r="A27" s="8"/>
      <c r="B27" s="9">
        <v>15</v>
      </c>
      <c r="C27" s="10" t="s">
        <v>104</v>
      </c>
      <c r="D27" s="11">
        <v>5</v>
      </c>
      <c r="E27" s="12">
        <f t="shared" si="0"/>
        <v>1.0183299389002037E-2</v>
      </c>
    </row>
    <row r="28" spans="1:5" ht="20.100000000000001" customHeight="1" x14ac:dyDescent="0.3">
      <c r="A28" s="8"/>
      <c r="B28" s="9">
        <v>16</v>
      </c>
      <c r="C28" s="10" t="s">
        <v>88</v>
      </c>
      <c r="D28" s="11">
        <v>4</v>
      </c>
      <c r="E28" s="12">
        <f t="shared" si="0"/>
        <v>8.1466395112016286E-3</v>
      </c>
    </row>
    <row r="29" spans="1:5" ht="20.100000000000001" customHeight="1" x14ac:dyDescent="0.3">
      <c r="A29" s="8"/>
      <c r="B29" s="9">
        <v>17</v>
      </c>
      <c r="C29" s="10" t="s">
        <v>74</v>
      </c>
      <c r="D29" s="11">
        <v>3</v>
      </c>
      <c r="E29" s="12">
        <f t="shared" si="0"/>
        <v>6.1099796334012219E-3</v>
      </c>
    </row>
    <row r="30" spans="1:5" ht="20.100000000000001" customHeight="1" x14ac:dyDescent="0.3">
      <c r="A30" s="8"/>
      <c r="B30" s="9">
        <v>18</v>
      </c>
      <c r="C30" s="10" t="s">
        <v>85</v>
      </c>
      <c r="D30" s="11">
        <v>2</v>
      </c>
      <c r="E30" s="12">
        <f t="shared" si="0"/>
        <v>4.0733197556008143E-3</v>
      </c>
    </row>
    <row r="31" spans="1:5" ht="20.100000000000001" customHeight="1" x14ac:dyDescent="0.3">
      <c r="A31" s="8"/>
      <c r="B31" s="9">
        <v>19</v>
      </c>
      <c r="C31" s="10" t="s">
        <v>66</v>
      </c>
      <c r="D31" s="11">
        <v>1</v>
      </c>
      <c r="E31" s="12">
        <f t="shared" si="0"/>
        <v>2.0366598778004071E-3</v>
      </c>
    </row>
    <row r="32" spans="1:5" ht="20.100000000000001" customHeight="1" x14ac:dyDescent="0.3">
      <c r="A32" s="8"/>
      <c r="B32" s="9">
        <v>20</v>
      </c>
      <c r="C32" s="10" t="s">
        <v>86</v>
      </c>
      <c r="D32" s="11">
        <v>1</v>
      </c>
      <c r="E32" s="12">
        <f t="shared" si="0"/>
        <v>2.0366598778004071E-3</v>
      </c>
    </row>
    <row r="33" spans="1:5" ht="20.100000000000001" customHeight="1" x14ac:dyDescent="0.3">
      <c r="A33" s="8"/>
      <c r="B33" s="9">
        <v>21</v>
      </c>
      <c r="C33" s="10" t="s">
        <v>91</v>
      </c>
      <c r="D33" s="11">
        <v>1</v>
      </c>
      <c r="E33" s="12">
        <f t="shared" si="0"/>
        <v>2.0366598778004071E-3</v>
      </c>
    </row>
    <row r="34" spans="1:5" ht="20.100000000000001" customHeight="1" x14ac:dyDescent="0.3">
      <c r="A34" s="8"/>
      <c r="B34" s="9">
        <v>22</v>
      </c>
      <c r="C34" s="10" t="s">
        <v>92</v>
      </c>
      <c r="D34" s="11">
        <v>1</v>
      </c>
      <c r="E34" s="12">
        <f t="shared" si="0"/>
        <v>2.0366598778004071E-3</v>
      </c>
    </row>
    <row r="35" spans="1:5" ht="20.100000000000001" customHeight="1" x14ac:dyDescent="0.3">
      <c r="A35" s="8"/>
      <c r="B35" s="9">
        <v>23</v>
      </c>
      <c r="C35" s="10" t="s">
        <v>109</v>
      </c>
      <c r="D35" s="11">
        <v>1</v>
      </c>
      <c r="E35" s="12">
        <f t="shared" si="0"/>
        <v>2.0366598778004071E-3</v>
      </c>
    </row>
    <row r="36" spans="1:5" ht="20.100000000000001" customHeight="1" x14ac:dyDescent="0.3">
      <c r="A36" s="8"/>
      <c r="B36" s="9">
        <v>24</v>
      </c>
      <c r="C36" s="10" t="s">
        <v>67</v>
      </c>
      <c r="D36" s="11">
        <v>0</v>
      </c>
      <c r="E36" s="12">
        <f t="shared" si="0"/>
        <v>0</v>
      </c>
    </row>
    <row r="37" spans="1:5" ht="20.100000000000001" customHeight="1" x14ac:dyDescent="0.3">
      <c r="A37" s="8"/>
      <c r="B37" s="9">
        <v>25</v>
      </c>
      <c r="C37" s="10" t="s">
        <v>72</v>
      </c>
      <c r="D37" s="11">
        <v>0</v>
      </c>
      <c r="E37" s="12">
        <f t="shared" si="0"/>
        <v>0</v>
      </c>
    </row>
    <row r="38" spans="1:5" ht="20.100000000000001" customHeight="1" x14ac:dyDescent="0.3">
      <c r="A38" s="8"/>
      <c r="B38" s="9">
        <v>26</v>
      </c>
      <c r="C38" s="10" t="s">
        <v>75</v>
      </c>
      <c r="D38" s="11">
        <v>0</v>
      </c>
      <c r="E38" s="12">
        <f t="shared" si="0"/>
        <v>0</v>
      </c>
    </row>
    <row r="39" spans="1:5" ht="20.100000000000001" customHeight="1" x14ac:dyDescent="0.3">
      <c r="A39" s="8"/>
      <c r="B39" s="9">
        <v>27</v>
      </c>
      <c r="C39" s="10" t="s">
        <v>77</v>
      </c>
      <c r="D39" s="11">
        <v>0</v>
      </c>
      <c r="E39" s="12">
        <f t="shared" si="0"/>
        <v>0</v>
      </c>
    </row>
    <row r="40" spans="1:5" ht="20.100000000000001" customHeight="1" x14ac:dyDescent="0.3">
      <c r="A40" s="8"/>
      <c r="B40" s="9">
        <v>28</v>
      </c>
      <c r="C40" s="10" t="s">
        <v>78</v>
      </c>
      <c r="D40" s="11">
        <v>0</v>
      </c>
      <c r="E40" s="12">
        <f t="shared" si="0"/>
        <v>0</v>
      </c>
    </row>
    <row r="41" spans="1:5" ht="20.100000000000001" customHeight="1" x14ac:dyDescent="0.3">
      <c r="A41" s="8"/>
      <c r="B41" s="9">
        <v>29</v>
      </c>
      <c r="C41" s="10" t="s">
        <v>79</v>
      </c>
      <c r="D41" s="11">
        <v>0</v>
      </c>
      <c r="E41" s="12">
        <f t="shared" si="0"/>
        <v>0</v>
      </c>
    </row>
    <row r="42" spans="1:5" ht="20.100000000000001" customHeight="1" x14ac:dyDescent="0.3">
      <c r="A42" s="8"/>
      <c r="B42" s="9">
        <v>30</v>
      </c>
      <c r="C42" s="10" t="s">
        <v>82</v>
      </c>
      <c r="D42" s="11">
        <v>0</v>
      </c>
      <c r="E42" s="12">
        <f t="shared" si="0"/>
        <v>0</v>
      </c>
    </row>
    <row r="43" spans="1:5" ht="20.100000000000001" customHeight="1" x14ac:dyDescent="0.3">
      <c r="A43" s="8"/>
      <c r="B43" s="9">
        <v>31</v>
      </c>
      <c r="C43" s="10" t="s">
        <v>83</v>
      </c>
      <c r="D43" s="11">
        <v>0</v>
      </c>
      <c r="E43" s="12">
        <f t="shared" si="0"/>
        <v>0</v>
      </c>
    </row>
    <row r="44" spans="1:5" ht="20.100000000000001" customHeight="1" x14ac:dyDescent="0.3">
      <c r="A44" s="8"/>
      <c r="B44" s="9">
        <v>32</v>
      </c>
      <c r="C44" s="10" t="s">
        <v>84</v>
      </c>
      <c r="D44" s="11">
        <v>0</v>
      </c>
      <c r="E44" s="12">
        <f t="shared" si="0"/>
        <v>0</v>
      </c>
    </row>
    <row r="45" spans="1:5" ht="20.100000000000001" customHeight="1" x14ac:dyDescent="0.3">
      <c r="A45" s="8"/>
      <c r="B45" s="9">
        <v>33</v>
      </c>
      <c r="C45" s="10" t="s">
        <v>93</v>
      </c>
      <c r="D45" s="11">
        <v>0</v>
      </c>
      <c r="E45" s="12">
        <f t="shared" ref="E45:E62" si="1">D45/$D$63</f>
        <v>0</v>
      </c>
    </row>
    <row r="46" spans="1:5" ht="20.100000000000001" customHeight="1" x14ac:dyDescent="0.3">
      <c r="A46" s="8"/>
      <c r="B46" s="9">
        <v>34</v>
      </c>
      <c r="C46" s="10" t="s">
        <v>94</v>
      </c>
      <c r="D46" s="11">
        <v>0</v>
      </c>
      <c r="E46" s="12">
        <f t="shared" si="1"/>
        <v>0</v>
      </c>
    </row>
    <row r="47" spans="1:5" ht="20.100000000000001" customHeight="1" x14ac:dyDescent="0.3">
      <c r="A47" s="8"/>
      <c r="B47" s="9">
        <v>35</v>
      </c>
      <c r="C47" s="10" t="s">
        <v>95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96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97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98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100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101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102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105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106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107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108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110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111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112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115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36</v>
      </c>
      <c r="E62" s="12">
        <f t="shared" si="1"/>
        <v>7.3319755600814662E-2</v>
      </c>
    </row>
    <row r="63" spans="1:5" ht="20.100000000000001" customHeight="1" thickBot="1" x14ac:dyDescent="0.4">
      <c r="A63" s="8"/>
      <c r="B63" s="67" t="s">
        <v>2</v>
      </c>
      <c r="C63" s="22"/>
      <c r="D63" s="14">
        <f>SUM(D13:D62)</f>
        <v>491</v>
      </c>
      <c r="E63" s="13">
        <f>SUM(E13:E62)</f>
        <v>1.0000000000000004</v>
      </c>
    </row>
    <row r="64" spans="1:5" x14ac:dyDescent="0.25">
      <c r="B64" s="48" t="s">
        <v>55</v>
      </c>
    </row>
    <row r="65" spans="4:5" x14ac:dyDescent="0.25">
      <c r="D65" s="55"/>
      <c r="E65" s="56"/>
    </row>
  </sheetData>
  <autoFilter ref="B12:E45">
    <sortState ref="B13:E62">
      <sortCondition descending="1" ref="D12:D46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93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{26FDBDA5-D846-4BB4-99AC-61F84B6FF097}</x14:id>
        </ext>
      </extLst>
    </cfRule>
    <cfRule type="dataBar" priority="29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{292A5CCB-6A76-4DE9-872E-46B75D471B1C}</x14:id>
        </ext>
      </extLst>
    </cfRule>
  </conditionalFormatting>
  <conditionalFormatting sqref="E13:E63">
    <cfRule type="dataBar" priority="29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{B07E768D-4BAD-40F8-9032-B6150AFB6BBC}</x14:id>
        </ext>
      </extLst>
    </cfRule>
    <cfRule type="dataBar" priority="29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{A3B4A94A-22B3-43D1-A83D-F030775F1388}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FDBDA5-D846-4BB4-99AC-61F84B6FF0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92A5CCB-6A76-4DE9-872E-46B75D471B1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B07E768D-4BAD-40F8-9032-B6150AFB6B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3B4A94A-22B3-43D1-A83D-F030775F13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4"/>
  <sheetViews>
    <sheetView topLeftCell="A49" workbookViewId="0">
      <selection activeCell="G15" sqref="G1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6" customWidth="1"/>
    <col min="4" max="4" width="14.5703125" customWidth="1"/>
    <col min="5" max="5" width="16.5703125" customWidth="1"/>
    <col min="6" max="6" width="15.28515625" customWidth="1"/>
    <col min="7" max="7" width="16" customWidth="1"/>
    <col min="8" max="8" width="10.28515625" customWidth="1"/>
    <col min="9" max="9" width="11.7109375" customWidth="1"/>
    <col min="10" max="10" width="4.7109375" customWidth="1"/>
    <col min="13" max="13" width="11.5703125" customWidth="1"/>
    <col min="14" max="14" width="6.28515625" customWidth="1"/>
  </cols>
  <sheetData>
    <row r="5" spans="1:15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28"/>
      <c r="L5" s="28"/>
      <c r="M5" s="28"/>
      <c r="N5" s="28"/>
    </row>
    <row r="6" spans="1:15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4"/>
      <c r="L6" s="4"/>
      <c r="M6" s="4"/>
      <c r="N6" s="4"/>
    </row>
    <row r="7" spans="1:15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3"/>
      <c r="L7" s="3"/>
      <c r="M7" s="3"/>
      <c r="N7" s="3"/>
    </row>
    <row r="8" spans="1:15" ht="15.75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20.25" customHeight="1" x14ac:dyDescent="0.25">
      <c r="A9" s="120" t="s">
        <v>159</v>
      </c>
      <c r="B9" s="120"/>
      <c r="C9" s="120"/>
      <c r="D9" s="120"/>
      <c r="E9" s="120"/>
      <c r="F9" s="120"/>
      <c r="G9" s="120"/>
      <c r="H9" s="120"/>
      <c r="I9" s="120"/>
      <c r="J9" s="120"/>
      <c r="K9" s="29"/>
      <c r="L9" s="29"/>
      <c r="M9" s="29"/>
      <c r="N9" s="29"/>
      <c r="O9" s="29"/>
    </row>
    <row r="10" spans="1:15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30"/>
      <c r="L10" s="30"/>
      <c r="M10" s="30"/>
      <c r="N10" s="30"/>
    </row>
    <row r="11" spans="1:15" ht="18" thickBot="1" x14ac:dyDescent="0.4">
      <c r="C11" s="2"/>
      <c r="D11" s="2"/>
      <c r="E11" s="2"/>
      <c r="F11" s="2"/>
      <c r="G11" s="2"/>
      <c r="H11" s="2"/>
    </row>
    <row r="12" spans="1:15" ht="19.5" customHeight="1" x14ac:dyDescent="0.35">
      <c r="B12" s="15" t="s">
        <v>1</v>
      </c>
      <c r="C12" s="16" t="str">
        <f>TITULOS!C12</f>
        <v>Delitos</v>
      </c>
      <c r="D12" s="17" t="s">
        <v>7</v>
      </c>
      <c r="E12" s="17" t="s">
        <v>39</v>
      </c>
      <c r="F12" s="17" t="s">
        <v>6</v>
      </c>
      <c r="G12" s="17" t="s">
        <v>35</v>
      </c>
      <c r="H12" s="17" t="s">
        <v>38</v>
      </c>
      <c r="I12" s="18" t="str">
        <f>TITULOS!C14</f>
        <v>%</v>
      </c>
    </row>
    <row r="13" spans="1:15" ht="20.100000000000001" customHeight="1" x14ac:dyDescent="0.3">
      <c r="A13" s="8"/>
      <c r="B13" s="9">
        <v>1</v>
      </c>
      <c r="C13" s="10" t="s">
        <v>115</v>
      </c>
      <c r="D13" s="11">
        <v>1471</v>
      </c>
      <c r="E13" s="11">
        <v>170</v>
      </c>
      <c r="F13" s="11">
        <v>693</v>
      </c>
      <c r="G13" s="11">
        <v>233</v>
      </c>
      <c r="H13" s="11">
        <f t="shared" ref="H13:H44" si="0">SUM(D13:G13)</f>
        <v>2567</v>
      </c>
      <c r="I13" s="12">
        <f t="shared" ref="I13:I44" si="1">H13/$H$63</f>
        <v>0.22290725946509204</v>
      </c>
    </row>
    <row r="14" spans="1:15" ht="20.100000000000001" customHeight="1" x14ac:dyDescent="0.3">
      <c r="A14" s="8"/>
      <c r="B14" s="9">
        <v>2</v>
      </c>
      <c r="C14" s="10" t="s">
        <v>69</v>
      </c>
      <c r="D14" s="11">
        <v>1023</v>
      </c>
      <c r="E14" s="11">
        <v>81</v>
      </c>
      <c r="F14" s="11">
        <v>171</v>
      </c>
      <c r="G14" s="11">
        <v>103</v>
      </c>
      <c r="H14" s="11">
        <f t="shared" si="0"/>
        <v>1378</v>
      </c>
      <c r="I14" s="12">
        <f t="shared" si="1"/>
        <v>0.1196596040291768</v>
      </c>
    </row>
    <row r="15" spans="1:15" ht="20.100000000000001" customHeight="1" x14ac:dyDescent="0.3">
      <c r="A15" s="8"/>
      <c r="B15" s="9">
        <v>3</v>
      </c>
      <c r="C15" s="10" t="s">
        <v>114</v>
      </c>
      <c r="D15" s="11">
        <v>827</v>
      </c>
      <c r="E15" s="11">
        <v>294</v>
      </c>
      <c r="F15" s="11">
        <v>143</v>
      </c>
      <c r="G15" s="11">
        <v>38</v>
      </c>
      <c r="H15" s="11">
        <f t="shared" si="0"/>
        <v>1302</v>
      </c>
      <c r="I15" s="12">
        <f t="shared" si="1"/>
        <v>0.11306009030913512</v>
      </c>
    </row>
    <row r="16" spans="1:15" ht="20.100000000000001" customHeight="1" x14ac:dyDescent="0.3">
      <c r="A16" s="8"/>
      <c r="B16" s="9">
        <v>4</v>
      </c>
      <c r="C16" s="10" t="s">
        <v>103</v>
      </c>
      <c r="D16" s="11">
        <v>813</v>
      </c>
      <c r="E16" s="11">
        <v>247</v>
      </c>
      <c r="F16" s="11">
        <v>95</v>
      </c>
      <c r="G16" s="11">
        <v>64</v>
      </c>
      <c r="H16" s="11">
        <f t="shared" si="0"/>
        <v>1219</v>
      </c>
      <c r="I16" s="12">
        <f t="shared" si="1"/>
        <v>0.10585272664119486</v>
      </c>
    </row>
    <row r="17" spans="1:9" ht="20.100000000000001" customHeight="1" x14ac:dyDescent="0.3">
      <c r="A17" s="8"/>
      <c r="B17" s="9">
        <v>5</v>
      </c>
      <c r="C17" s="10" t="s">
        <v>89</v>
      </c>
      <c r="D17" s="11">
        <v>743</v>
      </c>
      <c r="E17" s="11">
        <v>121</v>
      </c>
      <c r="F17" s="11">
        <v>106</v>
      </c>
      <c r="G17" s="11">
        <v>23</v>
      </c>
      <c r="H17" s="11">
        <f t="shared" si="0"/>
        <v>993</v>
      </c>
      <c r="I17" s="12">
        <f t="shared" si="1"/>
        <v>8.6227856894755123E-2</v>
      </c>
    </row>
    <row r="18" spans="1:9" ht="20.100000000000001" customHeight="1" x14ac:dyDescent="0.3">
      <c r="A18" s="8"/>
      <c r="B18" s="9">
        <v>6</v>
      </c>
      <c r="C18" s="10" t="s">
        <v>73</v>
      </c>
      <c r="D18" s="11">
        <v>803</v>
      </c>
      <c r="E18" s="11">
        <v>96</v>
      </c>
      <c r="F18" s="11">
        <v>62</v>
      </c>
      <c r="G18" s="11">
        <v>12</v>
      </c>
      <c r="H18" s="11">
        <f t="shared" si="0"/>
        <v>973</v>
      </c>
      <c r="I18" s="12">
        <f t="shared" si="1"/>
        <v>8.4491142757902052E-2</v>
      </c>
    </row>
    <row r="19" spans="1:9" ht="20.100000000000001" customHeight="1" x14ac:dyDescent="0.3">
      <c r="A19" s="8"/>
      <c r="B19" s="9">
        <v>7</v>
      </c>
      <c r="C19" s="10" t="s">
        <v>100</v>
      </c>
      <c r="D19" s="11">
        <v>246</v>
      </c>
      <c r="E19" s="11">
        <v>32</v>
      </c>
      <c r="F19" s="11">
        <v>38</v>
      </c>
      <c r="G19" s="11">
        <v>2</v>
      </c>
      <c r="H19" s="11">
        <f t="shared" si="0"/>
        <v>318</v>
      </c>
      <c r="I19" s="12">
        <f t="shared" si="1"/>
        <v>2.7613754775963877E-2</v>
      </c>
    </row>
    <row r="20" spans="1:9" ht="20.100000000000001" customHeight="1" x14ac:dyDescent="0.3">
      <c r="A20" s="8"/>
      <c r="B20" s="9">
        <v>8</v>
      </c>
      <c r="C20" s="10" t="s">
        <v>71</v>
      </c>
      <c r="D20" s="11">
        <v>163</v>
      </c>
      <c r="E20" s="11">
        <v>67</v>
      </c>
      <c r="F20" s="11">
        <v>26</v>
      </c>
      <c r="G20" s="11">
        <v>3</v>
      </c>
      <c r="H20" s="11">
        <f t="shared" si="0"/>
        <v>259</v>
      </c>
      <c r="I20" s="12">
        <f t="shared" si="1"/>
        <v>2.2490448072247309E-2</v>
      </c>
    </row>
    <row r="21" spans="1:9" ht="20.100000000000001" customHeight="1" x14ac:dyDescent="0.3">
      <c r="A21" s="8"/>
      <c r="B21" s="9">
        <v>9</v>
      </c>
      <c r="C21" s="10" t="s">
        <v>81</v>
      </c>
      <c r="D21" s="11">
        <v>152</v>
      </c>
      <c r="E21" s="11">
        <v>10</v>
      </c>
      <c r="F21" s="11">
        <v>70</v>
      </c>
      <c r="G21" s="11">
        <v>3</v>
      </c>
      <c r="H21" s="11">
        <f t="shared" si="0"/>
        <v>235</v>
      </c>
      <c r="I21" s="12">
        <f t="shared" si="1"/>
        <v>2.0406391108023621E-2</v>
      </c>
    </row>
    <row r="22" spans="1:9" ht="20.100000000000001" customHeight="1" x14ac:dyDescent="0.3">
      <c r="A22" s="8"/>
      <c r="B22" s="9">
        <v>10</v>
      </c>
      <c r="C22" s="10" t="s">
        <v>68</v>
      </c>
      <c r="D22" s="11">
        <v>116</v>
      </c>
      <c r="E22" s="11">
        <v>48</v>
      </c>
      <c r="F22" s="11">
        <v>34</v>
      </c>
      <c r="G22" s="11">
        <v>6</v>
      </c>
      <c r="H22" s="11">
        <f t="shared" si="0"/>
        <v>204</v>
      </c>
      <c r="I22" s="12">
        <f t="shared" si="1"/>
        <v>1.7714484195901353E-2</v>
      </c>
    </row>
    <row r="23" spans="1:9" ht="20.100000000000001" customHeight="1" x14ac:dyDescent="0.3">
      <c r="A23" s="8"/>
      <c r="B23" s="9">
        <v>11</v>
      </c>
      <c r="C23" s="10" t="s">
        <v>79</v>
      </c>
      <c r="D23" s="11">
        <v>179</v>
      </c>
      <c r="E23" s="11">
        <v>3</v>
      </c>
      <c r="F23" s="11">
        <v>3</v>
      </c>
      <c r="G23" s="11">
        <v>2</v>
      </c>
      <c r="H23" s="11">
        <f t="shared" si="0"/>
        <v>187</v>
      </c>
      <c r="I23" s="12">
        <f t="shared" si="1"/>
        <v>1.6238277179576242E-2</v>
      </c>
    </row>
    <row r="24" spans="1:9" ht="20.100000000000001" customHeight="1" x14ac:dyDescent="0.3">
      <c r="A24" s="8"/>
      <c r="B24" s="9">
        <v>12</v>
      </c>
      <c r="C24" s="10" t="s">
        <v>66</v>
      </c>
      <c r="D24" s="11">
        <v>108</v>
      </c>
      <c r="E24" s="11">
        <v>5</v>
      </c>
      <c r="F24" s="11">
        <v>18</v>
      </c>
      <c r="G24" s="11">
        <v>38</v>
      </c>
      <c r="H24" s="11">
        <f t="shared" si="0"/>
        <v>169</v>
      </c>
      <c r="I24" s="12">
        <f t="shared" si="1"/>
        <v>1.4675234456408476E-2</v>
      </c>
    </row>
    <row r="25" spans="1:9" ht="20.100000000000001" customHeight="1" x14ac:dyDescent="0.3">
      <c r="A25" s="8"/>
      <c r="B25" s="9">
        <v>13</v>
      </c>
      <c r="C25" s="10" t="s">
        <v>77</v>
      </c>
      <c r="D25" s="11">
        <v>107</v>
      </c>
      <c r="E25" s="11">
        <v>3</v>
      </c>
      <c r="F25" s="11">
        <v>34</v>
      </c>
      <c r="G25" s="11">
        <v>9</v>
      </c>
      <c r="H25" s="11">
        <f t="shared" si="0"/>
        <v>153</v>
      </c>
      <c r="I25" s="12">
        <f t="shared" si="1"/>
        <v>1.3285863146926017E-2</v>
      </c>
    </row>
    <row r="26" spans="1:9" ht="20.100000000000001" customHeight="1" x14ac:dyDescent="0.3">
      <c r="A26" s="8"/>
      <c r="B26" s="9">
        <v>14</v>
      </c>
      <c r="C26" s="10" t="s">
        <v>87</v>
      </c>
      <c r="D26" s="11">
        <v>64</v>
      </c>
      <c r="E26" s="11">
        <v>5</v>
      </c>
      <c r="F26" s="11">
        <v>17</v>
      </c>
      <c r="G26" s="11">
        <v>11</v>
      </c>
      <c r="H26" s="11">
        <f t="shared" si="0"/>
        <v>97</v>
      </c>
      <c r="I26" s="12">
        <f t="shared" si="1"/>
        <v>8.4230635637374089E-3</v>
      </c>
    </row>
    <row r="27" spans="1:9" ht="20.100000000000001" customHeight="1" x14ac:dyDescent="0.3">
      <c r="A27" s="8"/>
      <c r="B27" s="9">
        <v>15</v>
      </c>
      <c r="C27" s="10" t="s">
        <v>83</v>
      </c>
      <c r="D27" s="11">
        <v>3</v>
      </c>
      <c r="E27" s="11">
        <v>25</v>
      </c>
      <c r="F27" s="11">
        <v>61</v>
      </c>
      <c r="G27" s="11">
        <v>0</v>
      </c>
      <c r="H27" s="11">
        <f t="shared" si="0"/>
        <v>89</v>
      </c>
      <c r="I27" s="12">
        <f t="shared" si="1"/>
        <v>7.7283779089961794E-3</v>
      </c>
    </row>
    <row r="28" spans="1:9" ht="20.100000000000001" customHeight="1" x14ac:dyDescent="0.3">
      <c r="A28" s="8"/>
      <c r="B28" s="9">
        <v>16</v>
      </c>
      <c r="C28" s="10" t="s">
        <v>90</v>
      </c>
      <c r="D28" s="11">
        <v>36</v>
      </c>
      <c r="E28" s="11">
        <v>25</v>
      </c>
      <c r="F28" s="11">
        <v>11</v>
      </c>
      <c r="G28" s="11">
        <v>5</v>
      </c>
      <c r="H28" s="11">
        <f t="shared" si="0"/>
        <v>77</v>
      </c>
      <c r="I28" s="12">
        <f t="shared" si="1"/>
        <v>6.6863494268843346E-3</v>
      </c>
    </row>
    <row r="29" spans="1:9" ht="20.100000000000001" customHeight="1" x14ac:dyDescent="0.3">
      <c r="A29" s="8"/>
      <c r="B29" s="9">
        <v>17</v>
      </c>
      <c r="C29" s="10" t="s">
        <v>84</v>
      </c>
      <c r="D29" s="11">
        <v>12</v>
      </c>
      <c r="E29" s="11">
        <v>8</v>
      </c>
      <c r="F29" s="11">
        <v>46</v>
      </c>
      <c r="G29" s="11">
        <v>0</v>
      </c>
      <c r="H29" s="11">
        <f t="shared" si="0"/>
        <v>66</v>
      </c>
      <c r="I29" s="12">
        <f t="shared" si="1"/>
        <v>5.7311566516151441E-3</v>
      </c>
    </row>
    <row r="30" spans="1:9" ht="20.100000000000001" customHeight="1" x14ac:dyDescent="0.3">
      <c r="A30" s="8"/>
      <c r="B30" s="9">
        <v>18</v>
      </c>
      <c r="C30" s="10" t="s">
        <v>76</v>
      </c>
      <c r="D30" s="11">
        <v>35</v>
      </c>
      <c r="E30" s="11">
        <v>9</v>
      </c>
      <c r="F30" s="11">
        <v>9</v>
      </c>
      <c r="G30" s="11">
        <v>3</v>
      </c>
      <c r="H30" s="11">
        <f t="shared" si="0"/>
        <v>56</v>
      </c>
      <c r="I30" s="12">
        <f t="shared" si="1"/>
        <v>4.8627995831886069E-3</v>
      </c>
    </row>
    <row r="31" spans="1:9" ht="20.100000000000001" customHeight="1" x14ac:dyDescent="0.3">
      <c r="A31" s="8"/>
      <c r="B31" s="9">
        <v>19</v>
      </c>
      <c r="C31" s="10" t="s">
        <v>111</v>
      </c>
      <c r="D31" s="11">
        <v>36</v>
      </c>
      <c r="E31" s="11">
        <v>1</v>
      </c>
      <c r="F31" s="11">
        <v>9</v>
      </c>
      <c r="G31" s="11">
        <v>3</v>
      </c>
      <c r="H31" s="11">
        <f t="shared" si="0"/>
        <v>49</v>
      </c>
      <c r="I31" s="12">
        <f t="shared" si="1"/>
        <v>4.2549496352900316E-3</v>
      </c>
    </row>
    <row r="32" spans="1:9" ht="20.100000000000001" customHeight="1" x14ac:dyDescent="0.3">
      <c r="A32" s="8"/>
      <c r="B32" s="9">
        <v>20</v>
      </c>
      <c r="C32" s="10" t="s">
        <v>113</v>
      </c>
      <c r="D32" s="11">
        <v>21</v>
      </c>
      <c r="E32" s="11">
        <v>15</v>
      </c>
      <c r="F32" s="11">
        <v>4</v>
      </c>
      <c r="G32" s="11">
        <v>3</v>
      </c>
      <c r="H32" s="11">
        <f t="shared" si="0"/>
        <v>43</v>
      </c>
      <c r="I32" s="12">
        <f t="shared" si="1"/>
        <v>3.7339353942341092E-3</v>
      </c>
    </row>
    <row r="33" spans="1:9" ht="20.100000000000001" customHeight="1" x14ac:dyDescent="0.3">
      <c r="A33" s="8"/>
      <c r="B33" s="9">
        <v>21</v>
      </c>
      <c r="C33" s="10" t="s">
        <v>82</v>
      </c>
      <c r="D33" s="11">
        <v>31</v>
      </c>
      <c r="E33" s="11">
        <v>5</v>
      </c>
      <c r="F33" s="11">
        <v>5</v>
      </c>
      <c r="G33" s="11">
        <v>0</v>
      </c>
      <c r="H33" s="11">
        <f t="shared" si="0"/>
        <v>41</v>
      </c>
      <c r="I33" s="12">
        <f t="shared" si="1"/>
        <v>3.5602639805488016E-3</v>
      </c>
    </row>
    <row r="34" spans="1:9" ht="20.100000000000001" customHeight="1" x14ac:dyDescent="0.3">
      <c r="A34" s="8"/>
      <c r="B34" s="9">
        <v>22</v>
      </c>
      <c r="C34" s="10" t="s">
        <v>67</v>
      </c>
      <c r="D34" s="11">
        <v>17</v>
      </c>
      <c r="E34" s="11">
        <v>9</v>
      </c>
      <c r="F34" s="11">
        <v>5</v>
      </c>
      <c r="G34" s="11">
        <v>9</v>
      </c>
      <c r="H34" s="11">
        <f t="shared" si="0"/>
        <v>40</v>
      </c>
      <c r="I34" s="12">
        <f t="shared" si="1"/>
        <v>3.4734282737061478E-3</v>
      </c>
    </row>
    <row r="35" spans="1:9" ht="20.100000000000001" customHeight="1" x14ac:dyDescent="0.3">
      <c r="A35" s="8"/>
      <c r="B35" s="9">
        <v>23</v>
      </c>
      <c r="C35" s="10" t="s">
        <v>109</v>
      </c>
      <c r="D35" s="11">
        <v>17</v>
      </c>
      <c r="E35" s="11">
        <v>21</v>
      </c>
      <c r="F35" s="11">
        <v>1</v>
      </c>
      <c r="G35" s="11">
        <v>0</v>
      </c>
      <c r="H35" s="11">
        <f t="shared" si="0"/>
        <v>39</v>
      </c>
      <c r="I35" s="12">
        <f t="shared" si="1"/>
        <v>3.3865925668634944E-3</v>
      </c>
    </row>
    <row r="36" spans="1:9" ht="20.100000000000001" customHeight="1" x14ac:dyDescent="0.3">
      <c r="A36" s="8"/>
      <c r="B36" s="9">
        <v>24</v>
      </c>
      <c r="C36" s="10" t="s">
        <v>104</v>
      </c>
      <c r="D36" s="11">
        <v>24</v>
      </c>
      <c r="E36" s="11">
        <v>0</v>
      </c>
      <c r="F36" s="11">
        <v>1</v>
      </c>
      <c r="G36" s="11">
        <v>2</v>
      </c>
      <c r="H36" s="11">
        <f t="shared" si="0"/>
        <v>27</v>
      </c>
      <c r="I36" s="12">
        <f t="shared" si="1"/>
        <v>2.3445640847516501E-3</v>
      </c>
    </row>
    <row r="37" spans="1:9" ht="20.100000000000001" customHeight="1" x14ac:dyDescent="0.3">
      <c r="A37" s="8"/>
      <c r="B37" s="9">
        <v>25</v>
      </c>
      <c r="C37" s="10" t="s">
        <v>92</v>
      </c>
      <c r="D37" s="11">
        <v>1</v>
      </c>
      <c r="E37" s="11">
        <v>8</v>
      </c>
      <c r="F37" s="11">
        <v>5</v>
      </c>
      <c r="G37" s="11">
        <v>1</v>
      </c>
      <c r="H37" s="11">
        <f t="shared" si="0"/>
        <v>15</v>
      </c>
      <c r="I37" s="12">
        <f t="shared" si="1"/>
        <v>1.3025356026398055E-3</v>
      </c>
    </row>
    <row r="38" spans="1:9" ht="20.100000000000001" customHeight="1" x14ac:dyDescent="0.3">
      <c r="A38" s="8"/>
      <c r="B38" s="9">
        <v>26</v>
      </c>
      <c r="C38" s="10" t="s">
        <v>91</v>
      </c>
      <c r="D38" s="11">
        <v>6</v>
      </c>
      <c r="E38" s="11">
        <v>3</v>
      </c>
      <c r="F38" s="11">
        <v>0</v>
      </c>
      <c r="G38" s="11">
        <v>3</v>
      </c>
      <c r="H38" s="11">
        <f t="shared" si="0"/>
        <v>12</v>
      </c>
      <c r="I38" s="12">
        <f t="shared" si="1"/>
        <v>1.0420284821118443E-3</v>
      </c>
    </row>
    <row r="39" spans="1:9" ht="20.100000000000001" customHeight="1" x14ac:dyDescent="0.3">
      <c r="A39" s="8"/>
      <c r="B39" s="9">
        <v>27</v>
      </c>
      <c r="C39" s="10" t="s">
        <v>88</v>
      </c>
      <c r="D39" s="11">
        <v>9</v>
      </c>
      <c r="E39" s="11">
        <v>0</v>
      </c>
      <c r="F39" s="11">
        <v>1</v>
      </c>
      <c r="G39" s="11">
        <v>0</v>
      </c>
      <c r="H39" s="11">
        <f t="shared" si="0"/>
        <v>10</v>
      </c>
      <c r="I39" s="12">
        <f t="shared" si="1"/>
        <v>8.6835706842653695E-4</v>
      </c>
    </row>
    <row r="40" spans="1:9" ht="20.100000000000001" customHeight="1" x14ac:dyDescent="0.3">
      <c r="A40" s="8"/>
      <c r="B40" s="9">
        <v>28</v>
      </c>
      <c r="C40" s="10" t="s">
        <v>112</v>
      </c>
      <c r="D40" s="11">
        <v>1</v>
      </c>
      <c r="E40" s="11">
        <v>9</v>
      </c>
      <c r="F40" s="11">
        <v>0</v>
      </c>
      <c r="G40" s="11">
        <v>0</v>
      </c>
      <c r="H40" s="11">
        <f t="shared" si="0"/>
        <v>10</v>
      </c>
      <c r="I40" s="12">
        <f t="shared" si="1"/>
        <v>8.6835706842653695E-4</v>
      </c>
    </row>
    <row r="41" spans="1:9" ht="20.100000000000001" customHeight="1" x14ac:dyDescent="0.3">
      <c r="A41" s="8"/>
      <c r="B41" s="9">
        <v>29</v>
      </c>
      <c r="C41" s="10" t="s">
        <v>70</v>
      </c>
      <c r="D41" s="11">
        <v>3</v>
      </c>
      <c r="E41" s="11">
        <v>3</v>
      </c>
      <c r="F41" s="11">
        <v>1</v>
      </c>
      <c r="G41" s="11">
        <v>2</v>
      </c>
      <c r="H41" s="11">
        <f t="shared" si="0"/>
        <v>9</v>
      </c>
      <c r="I41" s="12">
        <f t="shared" si="1"/>
        <v>7.8152136158388325E-4</v>
      </c>
    </row>
    <row r="42" spans="1:9" ht="20.100000000000001" customHeight="1" x14ac:dyDescent="0.3">
      <c r="A42" s="8"/>
      <c r="B42" s="9">
        <v>30</v>
      </c>
      <c r="C42" s="10" t="s">
        <v>94</v>
      </c>
      <c r="D42" s="11">
        <v>1</v>
      </c>
      <c r="E42" s="11">
        <v>3</v>
      </c>
      <c r="F42" s="11">
        <v>0</v>
      </c>
      <c r="G42" s="11">
        <v>3</v>
      </c>
      <c r="H42" s="11">
        <f t="shared" si="0"/>
        <v>7</v>
      </c>
      <c r="I42" s="12">
        <f t="shared" si="1"/>
        <v>6.0784994789857586E-4</v>
      </c>
    </row>
    <row r="43" spans="1:9" ht="20.100000000000001" customHeight="1" x14ac:dyDescent="0.3">
      <c r="A43" s="8"/>
      <c r="B43" s="9">
        <v>31</v>
      </c>
      <c r="C43" s="10" t="s">
        <v>105</v>
      </c>
      <c r="D43" s="11">
        <v>3</v>
      </c>
      <c r="E43" s="11">
        <v>0</v>
      </c>
      <c r="F43" s="11">
        <v>3</v>
      </c>
      <c r="G43" s="11">
        <v>0</v>
      </c>
      <c r="H43" s="11">
        <f t="shared" si="0"/>
        <v>6</v>
      </c>
      <c r="I43" s="12">
        <f t="shared" si="1"/>
        <v>5.2101424105592217E-4</v>
      </c>
    </row>
    <row r="44" spans="1:9" ht="20.100000000000001" customHeight="1" x14ac:dyDescent="0.3">
      <c r="A44" s="8"/>
      <c r="B44" s="9">
        <v>32</v>
      </c>
      <c r="C44" s="10" t="s">
        <v>86</v>
      </c>
      <c r="D44" s="11">
        <v>2</v>
      </c>
      <c r="E44" s="11">
        <v>1</v>
      </c>
      <c r="F44" s="11">
        <v>1</v>
      </c>
      <c r="G44" s="11">
        <v>0</v>
      </c>
      <c r="H44" s="11">
        <f t="shared" si="0"/>
        <v>4</v>
      </c>
      <c r="I44" s="12">
        <f t="shared" si="1"/>
        <v>3.4734282737061478E-4</v>
      </c>
    </row>
    <row r="45" spans="1:9" ht="20.100000000000001" customHeight="1" x14ac:dyDescent="0.3">
      <c r="A45" s="8"/>
      <c r="B45" s="9">
        <v>33</v>
      </c>
      <c r="C45" s="10" t="s">
        <v>74</v>
      </c>
      <c r="D45" s="11">
        <v>1</v>
      </c>
      <c r="E45" s="11">
        <v>0</v>
      </c>
      <c r="F45" s="11">
        <v>2</v>
      </c>
      <c r="G45" s="11">
        <v>0</v>
      </c>
      <c r="H45" s="11">
        <f t="shared" ref="H45:H62" si="2">SUM(D45:G45)</f>
        <v>3</v>
      </c>
      <c r="I45" s="12">
        <f t="shared" ref="I45:I62" si="3">H45/$H$63</f>
        <v>2.6050712052796108E-4</v>
      </c>
    </row>
    <row r="46" spans="1:9" ht="20.100000000000001" customHeight="1" x14ac:dyDescent="0.3">
      <c r="A46" s="8"/>
      <c r="B46" s="9">
        <v>34</v>
      </c>
      <c r="C46" s="10" t="s">
        <v>97</v>
      </c>
      <c r="D46" s="11">
        <v>1</v>
      </c>
      <c r="E46" s="11">
        <v>2</v>
      </c>
      <c r="F46" s="11">
        <v>0</v>
      </c>
      <c r="G46" s="11">
        <v>0</v>
      </c>
      <c r="H46" s="11">
        <f t="shared" si="2"/>
        <v>3</v>
      </c>
      <c r="I46" s="12">
        <f t="shared" si="3"/>
        <v>2.6050712052796108E-4</v>
      </c>
    </row>
    <row r="47" spans="1:9" ht="20.100000000000001" customHeight="1" x14ac:dyDescent="0.3">
      <c r="A47" s="8"/>
      <c r="B47" s="9">
        <v>35</v>
      </c>
      <c r="C47" s="10" t="s">
        <v>108</v>
      </c>
      <c r="D47" s="11">
        <v>1</v>
      </c>
      <c r="E47" s="11">
        <v>1</v>
      </c>
      <c r="F47" s="11">
        <v>1</v>
      </c>
      <c r="G47" s="11">
        <v>0</v>
      </c>
      <c r="H47" s="11">
        <f t="shared" si="2"/>
        <v>3</v>
      </c>
      <c r="I47" s="12">
        <f t="shared" si="3"/>
        <v>2.6050712052796108E-4</v>
      </c>
    </row>
    <row r="48" spans="1:9" ht="20.100000000000001" customHeight="1" x14ac:dyDescent="0.3">
      <c r="A48" s="8"/>
      <c r="B48" s="9">
        <v>36</v>
      </c>
      <c r="C48" s="10" t="s">
        <v>75</v>
      </c>
      <c r="D48" s="11">
        <v>1</v>
      </c>
      <c r="E48" s="11">
        <v>0</v>
      </c>
      <c r="F48" s="11">
        <v>1</v>
      </c>
      <c r="G48" s="11">
        <v>0</v>
      </c>
      <c r="H48" s="11">
        <f t="shared" si="2"/>
        <v>2</v>
      </c>
      <c r="I48" s="12">
        <f t="shared" si="3"/>
        <v>1.7367141368530739E-4</v>
      </c>
    </row>
    <row r="49" spans="1:9" ht="20.100000000000001" customHeight="1" x14ac:dyDescent="0.3">
      <c r="A49" s="8"/>
      <c r="B49" s="9">
        <v>37</v>
      </c>
      <c r="C49" s="10" t="s">
        <v>107</v>
      </c>
      <c r="D49" s="11">
        <v>0</v>
      </c>
      <c r="E49" s="11">
        <v>2</v>
      </c>
      <c r="F49" s="11">
        <v>0</v>
      </c>
      <c r="G49" s="11">
        <v>0</v>
      </c>
      <c r="H49" s="11">
        <f t="shared" si="2"/>
        <v>2</v>
      </c>
      <c r="I49" s="12">
        <f t="shared" si="3"/>
        <v>1.7367141368530739E-4</v>
      </c>
    </row>
    <row r="50" spans="1:9" ht="20.100000000000001" customHeight="1" x14ac:dyDescent="0.3">
      <c r="A50" s="8"/>
      <c r="B50" s="9">
        <v>38</v>
      </c>
      <c r="C50" s="10" t="s">
        <v>110</v>
      </c>
      <c r="D50" s="11">
        <v>1</v>
      </c>
      <c r="E50" s="11">
        <v>0</v>
      </c>
      <c r="F50" s="11">
        <v>1</v>
      </c>
      <c r="G50" s="11">
        <v>0</v>
      </c>
      <c r="H50" s="11">
        <f t="shared" si="2"/>
        <v>2</v>
      </c>
      <c r="I50" s="12">
        <f t="shared" si="3"/>
        <v>1.7367141368530739E-4</v>
      </c>
    </row>
    <row r="51" spans="1:9" ht="20.100000000000001" customHeight="1" x14ac:dyDescent="0.3">
      <c r="A51" s="8"/>
      <c r="B51" s="9">
        <v>39</v>
      </c>
      <c r="C51" s="10" t="s">
        <v>78</v>
      </c>
      <c r="D51" s="11">
        <v>0</v>
      </c>
      <c r="E51" s="11">
        <v>0</v>
      </c>
      <c r="F51" s="11">
        <v>1</v>
      </c>
      <c r="G51" s="11">
        <v>0</v>
      </c>
      <c r="H51" s="11">
        <f t="shared" si="2"/>
        <v>1</v>
      </c>
      <c r="I51" s="12">
        <f t="shared" si="3"/>
        <v>8.6835706842653695E-5</v>
      </c>
    </row>
    <row r="52" spans="1:9" ht="20.100000000000001" customHeight="1" x14ac:dyDescent="0.3">
      <c r="A52" s="8"/>
      <c r="B52" s="9">
        <v>40</v>
      </c>
      <c r="C52" s="10" t="s">
        <v>95</v>
      </c>
      <c r="D52" s="11">
        <v>1</v>
      </c>
      <c r="E52" s="11">
        <v>0</v>
      </c>
      <c r="F52" s="11">
        <v>0</v>
      </c>
      <c r="G52" s="11">
        <v>0</v>
      </c>
      <c r="H52" s="11">
        <f t="shared" si="2"/>
        <v>1</v>
      </c>
      <c r="I52" s="12">
        <f t="shared" si="3"/>
        <v>8.6835706842653695E-5</v>
      </c>
    </row>
    <row r="53" spans="1:9" ht="20.100000000000001" customHeight="1" x14ac:dyDescent="0.3">
      <c r="A53" s="8"/>
      <c r="B53" s="9">
        <v>41</v>
      </c>
      <c r="C53" s="10" t="s">
        <v>72</v>
      </c>
      <c r="D53" s="11">
        <v>0</v>
      </c>
      <c r="E53" s="11">
        <v>0</v>
      </c>
      <c r="F53" s="11">
        <v>0</v>
      </c>
      <c r="G53" s="11">
        <v>0</v>
      </c>
      <c r="H53" s="11">
        <f t="shared" si="2"/>
        <v>0</v>
      </c>
      <c r="I53" s="12">
        <f t="shared" si="3"/>
        <v>0</v>
      </c>
    </row>
    <row r="54" spans="1:9" ht="20.100000000000001" customHeight="1" x14ac:dyDescent="0.3">
      <c r="A54" s="8"/>
      <c r="B54" s="9">
        <v>42</v>
      </c>
      <c r="C54" s="10" t="s">
        <v>80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2"/>
        <v>0</v>
      </c>
      <c r="I54" s="12">
        <f t="shared" si="3"/>
        <v>0</v>
      </c>
    </row>
    <row r="55" spans="1:9" ht="20.100000000000001" customHeight="1" x14ac:dyDescent="0.3">
      <c r="A55" s="8"/>
      <c r="B55" s="9">
        <v>43</v>
      </c>
      <c r="C55" s="10" t="s">
        <v>85</v>
      </c>
      <c r="D55" s="11">
        <v>0</v>
      </c>
      <c r="E55" s="11">
        <v>0</v>
      </c>
      <c r="F55" s="11">
        <v>0</v>
      </c>
      <c r="G55" s="11">
        <v>0</v>
      </c>
      <c r="H55" s="11">
        <f t="shared" si="2"/>
        <v>0</v>
      </c>
      <c r="I55" s="12">
        <f t="shared" si="3"/>
        <v>0</v>
      </c>
    </row>
    <row r="56" spans="1:9" ht="20.100000000000001" customHeight="1" x14ac:dyDescent="0.3">
      <c r="A56" s="8"/>
      <c r="B56" s="9">
        <v>44</v>
      </c>
      <c r="C56" s="10" t="s">
        <v>93</v>
      </c>
      <c r="D56" s="11">
        <v>0</v>
      </c>
      <c r="E56" s="11">
        <v>0</v>
      </c>
      <c r="F56" s="11">
        <v>0</v>
      </c>
      <c r="G56" s="11">
        <v>0</v>
      </c>
      <c r="H56" s="11">
        <f t="shared" si="2"/>
        <v>0</v>
      </c>
      <c r="I56" s="12">
        <f t="shared" si="3"/>
        <v>0</v>
      </c>
    </row>
    <row r="57" spans="1:9" ht="20.100000000000001" customHeight="1" x14ac:dyDescent="0.3">
      <c r="A57" s="8"/>
      <c r="B57" s="9">
        <v>45</v>
      </c>
      <c r="C57" s="10" t="s">
        <v>96</v>
      </c>
      <c r="D57" s="11">
        <v>0</v>
      </c>
      <c r="E57" s="11">
        <v>0</v>
      </c>
      <c r="F57" s="11">
        <v>0</v>
      </c>
      <c r="G57" s="11">
        <v>0</v>
      </c>
      <c r="H57" s="11">
        <f t="shared" si="2"/>
        <v>0</v>
      </c>
      <c r="I57" s="12">
        <f t="shared" si="3"/>
        <v>0</v>
      </c>
    </row>
    <row r="58" spans="1:9" ht="20.100000000000001" customHeight="1" x14ac:dyDescent="0.3">
      <c r="A58" s="8"/>
      <c r="B58" s="9">
        <v>46</v>
      </c>
      <c r="C58" s="10" t="s">
        <v>98</v>
      </c>
      <c r="D58" s="11">
        <v>0</v>
      </c>
      <c r="E58" s="11">
        <v>0</v>
      </c>
      <c r="F58" s="11">
        <v>0</v>
      </c>
      <c r="G58" s="11">
        <v>0</v>
      </c>
      <c r="H58" s="11">
        <f t="shared" si="2"/>
        <v>0</v>
      </c>
      <c r="I58" s="12">
        <f t="shared" si="3"/>
        <v>0</v>
      </c>
    </row>
    <row r="59" spans="1:9" ht="20.100000000000001" customHeight="1" x14ac:dyDescent="0.3">
      <c r="A59" s="8"/>
      <c r="B59" s="9">
        <v>47</v>
      </c>
      <c r="C59" s="10" t="s">
        <v>101</v>
      </c>
      <c r="D59" s="11">
        <v>0</v>
      </c>
      <c r="E59" s="11">
        <v>0</v>
      </c>
      <c r="F59" s="11">
        <v>0</v>
      </c>
      <c r="G59" s="11">
        <v>0</v>
      </c>
      <c r="H59" s="11">
        <f t="shared" si="2"/>
        <v>0</v>
      </c>
      <c r="I59" s="12">
        <f t="shared" si="3"/>
        <v>0</v>
      </c>
    </row>
    <row r="60" spans="1:9" ht="20.100000000000001" customHeight="1" x14ac:dyDescent="0.3">
      <c r="A60" s="8"/>
      <c r="B60" s="9">
        <v>48</v>
      </c>
      <c r="C60" s="10" t="s">
        <v>102</v>
      </c>
      <c r="D60" s="11">
        <v>0</v>
      </c>
      <c r="E60" s="11">
        <v>0</v>
      </c>
      <c r="F60" s="11">
        <v>0</v>
      </c>
      <c r="G60" s="11">
        <v>0</v>
      </c>
      <c r="H60" s="11">
        <f t="shared" si="2"/>
        <v>0</v>
      </c>
      <c r="I60" s="12">
        <f t="shared" si="3"/>
        <v>0</v>
      </c>
    </row>
    <row r="61" spans="1:9" ht="20.100000000000001" customHeight="1" x14ac:dyDescent="0.3">
      <c r="A61" s="8"/>
      <c r="B61" s="9">
        <v>49</v>
      </c>
      <c r="C61" s="10" t="s">
        <v>106</v>
      </c>
      <c r="D61" s="11">
        <v>0</v>
      </c>
      <c r="E61" s="11">
        <v>0</v>
      </c>
      <c r="F61" s="11">
        <v>0</v>
      </c>
      <c r="G61" s="11">
        <v>0</v>
      </c>
      <c r="H61" s="11">
        <f t="shared" si="2"/>
        <v>0</v>
      </c>
      <c r="I61" s="12">
        <f t="shared" si="3"/>
        <v>0</v>
      </c>
    </row>
    <row r="62" spans="1:9" ht="20.100000000000001" customHeight="1" x14ac:dyDescent="0.3">
      <c r="A62" s="8"/>
      <c r="B62" s="9"/>
      <c r="C62" s="10" t="s">
        <v>99</v>
      </c>
      <c r="D62" s="11">
        <v>706</v>
      </c>
      <c r="E62" s="11">
        <v>55</v>
      </c>
      <c r="F62" s="11">
        <v>67</v>
      </c>
      <c r="G62" s="11">
        <v>17</v>
      </c>
      <c r="H62" s="11">
        <f t="shared" si="2"/>
        <v>845</v>
      </c>
      <c r="I62" s="12">
        <f t="shared" si="3"/>
        <v>7.3376172282042379E-2</v>
      </c>
    </row>
    <row r="63" spans="1:9" ht="20.100000000000001" customHeight="1" thickBot="1" x14ac:dyDescent="0.4">
      <c r="A63" s="8"/>
      <c r="B63" s="109" t="s">
        <v>2</v>
      </c>
      <c r="C63" s="22"/>
      <c r="D63" s="14">
        <f>SUM(D13:D62)</f>
        <v>7785</v>
      </c>
      <c r="E63" s="14">
        <f t="shared" ref="E63:H63" si="4">SUM(E13:E62)</f>
        <v>1387</v>
      </c>
      <c r="F63" s="14">
        <f t="shared" si="4"/>
        <v>1746</v>
      </c>
      <c r="G63" s="14">
        <f t="shared" si="4"/>
        <v>598</v>
      </c>
      <c r="H63" s="14">
        <f t="shared" si="4"/>
        <v>11516</v>
      </c>
      <c r="I63" s="13">
        <f>SUM(I13:I62)</f>
        <v>1</v>
      </c>
    </row>
    <row r="64" spans="1:9" x14ac:dyDescent="0.25">
      <c r="B64" s="48" t="s">
        <v>55</v>
      </c>
    </row>
  </sheetData>
  <autoFilter ref="B12:I40">
    <sortState ref="B13:I64">
      <sortCondition descending="1" ref="I12:I42"/>
    </sortState>
  </autoFilter>
  <mergeCells count="5">
    <mergeCell ref="A5:J5"/>
    <mergeCell ref="A6:J6"/>
    <mergeCell ref="A7:J7"/>
    <mergeCell ref="A9:J9"/>
    <mergeCell ref="A10:J10"/>
  </mergeCells>
  <conditionalFormatting sqref="I13:I63">
    <cfRule type="dataBar" priority="294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{17CCD15C-A36E-4346-9F44-D741D0143EBC}</x14:id>
        </ext>
      </extLst>
    </cfRule>
    <cfRule type="dataBar" priority="295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{92EA4BDD-6C07-4D9A-A138-93F6F5954B20}</x14:id>
        </ext>
      </extLst>
    </cfRule>
  </conditionalFormatting>
  <conditionalFormatting sqref="I13:I63">
    <cfRule type="dataBar" priority="29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{AEFF3826-E645-45D6-BE7F-60EF8201C6D8}</x14:id>
        </ext>
      </extLst>
    </cfRule>
    <cfRule type="dataBar" priority="29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{53E9478D-1CB4-472B-B94C-BB7CB9C310AA}</x14:id>
        </ext>
      </extLst>
    </cfRule>
  </conditionalFormatting>
  <conditionalFormatting sqref="I13:I63">
    <cfRule type="dataBar" priority="295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{B3AC0694-9C1C-494D-840F-3D3BE4C8821E}</x14:id>
        </ext>
      </extLst>
    </cfRule>
  </conditionalFormatting>
  <conditionalFormatting sqref="I13:I63">
    <cfRule type="dataBar" priority="29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{9F2E91B7-0EC0-4F65-B840-935F78A49524}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CCD15C-A36E-4346-9F44-D741D0143E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2EA4BDD-6C07-4D9A-A138-93F6F5954B2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AEFF3826-E645-45D6-BE7F-60EF8201C6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3E9478D-1CB4-472B-B94C-BB7CB9C310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B3AC0694-9C1C-494D-840F-3D3BE4C882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9F2E91B7-0EC0-4F65-B840-935F78A495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I13:I63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/>
  </sheetViews>
  <sheetFormatPr baseColWidth="10" defaultRowHeight="15" x14ac:dyDescent="0.25"/>
  <cols>
    <col min="1" max="1" width="28.28515625" customWidth="1"/>
    <col min="2" max="2" width="4.7109375" customWidth="1"/>
    <col min="3" max="3" width="43.42578125" customWidth="1"/>
    <col min="4" max="4" width="11.5703125" customWidth="1"/>
    <col min="5" max="5" width="13.140625" customWidth="1"/>
    <col min="6" max="6" width="4.7109375" customWidth="1"/>
    <col min="8" max="8" width="8.140625" customWidth="1"/>
    <col min="9" max="9" width="8.285156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28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4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3"/>
    </row>
    <row r="8" spans="1:11" ht="15.75" x14ac:dyDescent="0.25">
      <c r="C8" s="25"/>
      <c r="D8" s="25"/>
      <c r="E8" s="25"/>
      <c r="F8" s="25"/>
      <c r="G8" s="25"/>
      <c r="H8" s="25"/>
      <c r="I8" s="25"/>
    </row>
    <row r="9" spans="1:11" ht="20.25" customHeight="1" x14ac:dyDescent="0.25">
      <c r="A9" s="120" t="s">
        <v>160</v>
      </c>
      <c r="B9" s="120"/>
      <c r="C9" s="120"/>
      <c r="D9" s="120"/>
      <c r="E9" s="120"/>
      <c r="F9" s="120"/>
      <c r="G9" s="120"/>
      <c r="H9" s="120"/>
      <c r="I9" s="120"/>
      <c r="J9" s="29"/>
      <c r="K9" s="29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30"/>
    </row>
    <row r="11" spans="1:11" ht="18" thickBot="1" x14ac:dyDescent="0.4">
      <c r="C11" s="2"/>
      <c r="D11" s="2"/>
    </row>
    <row r="12" spans="1:11" ht="19.5" customHeight="1" x14ac:dyDescent="0.35">
      <c r="B12" s="15" t="s">
        <v>1</v>
      </c>
      <c r="C12" s="16" t="str">
        <f>TITULOS!C12</f>
        <v>Delitos</v>
      </c>
      <c r="D12" s="17" t="s">
        <v>38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81</v>
      </c>
      <c r="D13" s="11">
        <v>869</v>
      </c>
      <c r="E13" s="12">
        <f t="shared" ref="E13:E44" si="0">D13/$D$63</f>
        <v>0.24978442081057775</v>
      </c>
    </row>
    <row r="14" spans="1:11" ht="20.100000000000001" customHeight="1" x14ac:dyDescent="0.3">
      <c r="A14" s="8"/>
      <c r="B14" s="9">
        <v>2</v>
      </c>
      <c r="C14" s="10" t="s">
        <v>89</v>
      </c>
      <c r="D14" s="11">
        <v>435</v>
      </c>
      <c r="E14" s="12">
        <f t="shared" si="0"/>
        <v>0.12503592986490369</v>
      </c>
    </row>
    <row r="15" spans="1:11" ht="20.100000000000001" customHeight="1" x14ac:dyDescent="0.3">
      <c r="A15" s="8"/>
      <c r="B15" s="9">
        <v>3</v>
      </c>
      <c r="C15" s="10" t="s">
        <v>103</v>
      </c>
      <c r="D15" s="11">
        <v>429</v>
      </c>
      <c r="E15" s="12">
        <f t="shared" si="0"/>
        <v>0.12331129634952573</v>
      </c>
    </row>
    <row r="16" spans="1:11" ht="20.100000000000001" customHeight="1" x14ac:dyDescent="0.3">
      <c r="A16" s="8"/>
      <c r="B16" s="9">
        <v>4</v>
      </c>
      <c r="C16" s="10" t="s">
        <v>71</v>
      </c>
      <c r="D16" s="11">
        <v>295</v>
      </c>
      <c r="E16" s="12">
        <f t="shared" si="0"/>
        <v>8.4794481172750791E-2</v>
      </c>
    </row>
    <row r="17" spans="1:5" ht="20.100000000000001" customHeight="1" x14ac:dyDescent="0.3">
      <c r="A17" s="8"/>
      <c r="B17" s="9">
        <v>5</v>
      </c>
      <c r="C17" s="10" t="s">
        <v>114</v>
      </c>
      <c r="D17" s="11">
        <v>279</v>
      </c>
      <c r="E17" s="12">
        <f t="shared" si="0"/>
        <v>8.0195458465076169E-2</v>
      </c>
    </row>
    <row r="18" spans="1:5" ht="20.100000000000001" customHeight="1" x14ac:dyDescent="0.3">
      <c r="A18" s="8"/>
      <c r="B18" s="9">
        <v>6</v>
      </c>
      <c r="C18" s="10" t="s">
        <v>104</v>
      </c>
      <c r="D18" s="11">
        <v>109</v>
      </c>
      <c r="E18" s="12">
        <f t="shared" si="0"/>
        <v>3.133084219603334E-2</v>
      </c>
    </row>
    <row r="19" spans="1:5" ht="20.100000000000001" customHeight="1" x14ac:dyDescent="0.3">
      <c r="A19" s="8"/>
      <c r="B19" s="9">
        <v>7</v>
      </c>
      <c r="C19" s="10" t="s">
        <v>88</v>
      </c>
      <c r="D19" s="11">
        <v>106</v>
      </c>
      <c r="E19" s="12">
        <f t="shared" si="0"/>
        <v>3.046852543834435E-2</v>
      </c>
    </row>
    <row r="20" spans="1:5" ht="20.100000000000001" customHeight="1" x14ac:dyDescent="0.3">
      <c r="A20" s="8"/>
      <c r="B20" s="9">
        <v>8</v>
      </c>
      <c r="C20" s="10" t="s">
        <v>73</v>
      </c>
      <c r="D20" s="11">
        <v>101</v>
      </c>
      <c r="E20" s="12">
        <f t="shared" si="0"/>
        <v>2.9031330842196033E-2</v>
      </c>
    </row>
    <row r="21" spans="1:5" ht="20.100000000000001" customHeight="1" x14ac:dyDescent="0.3">
      <c r="A21" s="8"/>
      <c r="B21" s="9">
        <v>9</v>
      </c>
      <c r="C21" s="10" t="s">
        <v>90</v>
      </c>
      <c r="D21" s="11">
        <v>78</v>
      </c>
      <c r="E21" s="12">
        <f t="shared" si="0"/>
        <v>2.2420235699913769E-2</v>
      </c>
    </row>
    <row r="22" spans="1:5" ht="20.100000000000001" customHeight="1" x14ac:dyDescent="0.3">
      <c r="A22" s="8"/>
      <c r="B22" s="9">
        <v>10</v>
      </c>
      <c r="C22" s="10" t="s">
        <v>87</v>
      </c>
      <c r="D22" s="11">
        <v>50</v>
      </c>
      <c r="E22" s="12">
        <f t="shared" si="0"/>
        <v>1.4371945961483185E-2</v>
      </c>
    </row>
    <row r="23" spans="1:5" ht="20.100000000000001" customHeight="1" x14ac:dyDescent="0.3">
      <c r="A23" s="8"/>
      <c r="B23" s="9">
        <v>11</v>
      </c>
      <c r="C23" s="10" t="s">
        <v>68</v>
      </c>
      <c r="D23" s="11">
        <v>40</v>
      </c>
      <c r="E23" s="12">
        <f t="shared" si="0"/>
        <v>1.1497556769186549E-2</v>
      </c>
    </row>
    <row r="24" spans="1:5" ht="20.100000000000001" customHeight="1" x14ac:dyDescent="0.3">
      <c r="A24" s="8"/>
      <c r="B24" s="9">
        <v>12</v>
      </c>
      <c r="C24" s="10" t="s">
        <v>109</v>
      </c>
      <c r="D24" s="11">
        <v>37</v>
      </c>
      <c r="E24" s="12">
        <f t="shared" si="0"/>
        <v>1.0635240011497557E-2</v>
      </c>
    </row>
    <row r="25" spans="1:5" ht="20.100000000000001" customHeight="1" x14ac:dyDescent="0.3">
      <c r="A25" s="8"/>
      <c r="B25" s="9">
        <v>13</v>
      </c>
      <c r="C25" s="10" t="s">
        <v>76</v>
      </c>
      <c r="D25" s="11">
        <v>36</v>
      </c>
      <c r="E25" s="12">
        <f t="shared" si="0"/>
        <v>1.0347801092267893E-2</v>
      </c>
    </row>
    <row r="26" spans="1:5" ht="20.100000000000001" customHeight="1" x14ac:dyDescent="0.3">
      <c r="A26" s="8"/>
      <c r="B26" s="9">
        <v>14</v>
      </c>
      <c r="C26" s="10" t="s">
        <v>113</v>
      </c>
      <c r="D26" s="11">
        <v>33</v>
      </c>
      <c r="E26" s="12">
        <f t="shared" si="0"/>
        <v>9.4854843345789017E-3</v>
      </c>
    </row>
    <row r="27" spans="1:5" ht="20.100000000000001" customHeight="1" x14ac:dyDescent="0.3">
      <c r="A27" s="8"/>
      <c r="B27" s="9">
        <v>15</v>
      </c>
      <c r="C27" s="10" t="s">
        <v>69</v>
      </c>
      <c r="D27" s="11">
        <v>22</v>
      </c>
      <c r="E27" s="12">
        <f t="shared" si="0"/>
        <v>6.3236562230526011E-3</v>
      </c>
    </row>
    <row r="28" spans="1:5" ht="20.100000000000001" customHeight="1" x14ac:dyDescent="0.3">
      <c r="A28" s="8"/>
      <c r="B28" s="9">
        <v>16</v>
      </c>
      <c r="C28" s="10" t="s">
        <v>80</v>
      </c>
      <c r="D28" s="11">
        <v>20</v>
      </c>
      <c r="E28" s="12">
        <f t="shared" si="0"/>
        <v>5.7487783845932743E-3</v>
      </c>
    </row>
    <row r="29" spans="1:5" ht="20.100000000000001" customHeight="1" x14ac:dyDescent="0.3">
      <c r="A29" s="8"/>
      <c r="B29" s="9">
        <v>17</v>
      </c>
      <c r="C29" s="10" t="s">
        <v>70</v>
      </c>
      <c r="D29" s="11">
        <v>18</v>
      </c>
      <c r="E29" s="12">
        <f t="shared" si="0"/>
        <v>5.1739005461339466E-3</v>
      </c>
    </row>
    <row r="30" spans="1:5" ht="20.100000000000001" customHeight="1" x14ac:dyDescent="0.3">
      <c r="A30" s="8"/>
      <c r="B30" s="9">
        <v>18</v>
      </c>
      <c r="C30" s="10" t="s">
        <v>66</v>
      </c>
      <c r="D30" s="11">
        <v>17</v>
      </c>
      <c r="E30" s="12">
        <f t="shared" si="0"/>
        <v>4.8864616269042828E-3</v>
      </c>
    </row>
    <row r="31" spans="1:5" ht="20.100000000000001" customHeight="1" x14ac:dyDescent="0.3">
      <c r="A31" s="8"/>
      <c r="B31" s="9">
        <v>19</v>
      </c>
      <c r="C31" s="10" t="s">
        <v>110</v>
      </c>
      <c r="D31" s="11">
        <v>17</v>
      </c>
      <c r="E31" s="12">
        <f t="shared" si="0"/>
        <v>4.8864616269042828E-3</v>
      </c>
    </row>
    <row r="32" spans="1:5" ht="20.100000000000001" customHeight="1" x14ac:dyDescent="0.3">
      <c r="A32" s="8"/>
      <c r="B32" s="9">
        <v>20</v>
      </c>
      <c r="C32" s="10" t="s">
        <v>74</v>
      </c>
      <c r="D32" s="11">
        <v>15</v>
      </c>
      <c r="E32" s="12">
        <f t="shared" si="0"/>
        <v>4.3115837884449551E-3</v>
      </c>
    </row>
    <row r="33" spans="1:5" ht="20.100000000000001" customHeight="1" x14ac:dyDescent="0.3">
      <c r="A33" s="8"/>
      <c r="B33" s="9">
        <v>21</v>
      </c>
      <c r="C33" s="10" t="s">
        <v>93</v>
      </c>
      <c r="D33" s="11">
        <v>14</v>
      </c>
      <c r="E33" s="12">
        <f t="shared" si="0"/>
        <v>4.0241448692152921E-3</v>
      </c>
    </row>
    <row r="34" spans="1:5" ht="20.100000000000001" customHeight="1" x14ac:dyDescent="0.3">
      <c r="A34" s="8"/>
      <c r="B34" s="9">
        <v>22</v>
      </c>
      <c r="C34" s="10" t="s">
        <v>106</v>
      </c>
      <c r="D34" s="11">
        <v>14</v>
      </c>
      <c r="E34" s="12">
        <f t="shared" si="0"/>
        <v>4.0241448692152921E-3</v>
      </c>
    </row>
    <row r="35" spans="1:5" ht="20.100000000000001" customHeight="1" x14ac:dyDescent="0.3">
      <c r="A35" s="8"/>
      <c r="B35" s="9">
        <v>23</v>
      </c>
      <c r="C35" s="10" t="s">
        <v>85</v>
      </c>
      <c r="D35" s="11">
        <v>12</v>
      </c>
      <c r="E35" s="12">
        <f t="shared" si="0"/>
        <v>3.4492670307559644E-3</v>
      </c>
    </row>
    <row r="36" spans="1:5" ht="20.100000000000001" customHeight="1" x14ac:dyDescent="0.3">
      <c r="A36" s="8"/>
      <c r="B36" s="9">
        <v>24</v>
      </c>
      <c r="C36" s="10" t="s">
        <v>92</v>
      </c>
      <c r="D36" s="11">
        <v>9</v>
      </c>
      <c r="E36" s="12">
        <f t="shared" si="0"/>
        <v>2.5869502730669733E-3</v>
      </c>
    </row>
    <row r="37" spans="1:5" ht="20.100000000000001" customHeight="1" x14ac:dyDescent="0.3">
      <c r="A37" s="8"/>
      <c r="B37" s="9">
        <v>25</v>
      </c>
      <c r="C37" s="10" t="s">
        <v>72</v>
      </c>
      <c r="D37" s="11">
        <v>3</v>
      </c>
      <c r="E37" s="12">
        <f t="shared" si="0"/>
        <v>8.623167576889911E-4</v>
      </c>
    </row>
    <row r="38" spans="1:5" ht="20.100000000000001" customHeight="1" x14ac:dyDescent="0.3">
      <c r="A38" s="8"/>
      <c r="B38" s="9">
        <v>26</v>
      </c>
      <c r="C38" s="10" t="s">
        <v>78</v>
      </c>
      <c r="D38" s="11">
        <v>3</v>
      </c>
      <c r="E38" s="12">
        <f t="shared" si="0"/>
        <v>8.623167576889911E-4</v>
      </c>
    </row>
    <row r="39" spans="1:5" ht="20.100000000000001" customHeight="1" x14ac:dyDescent="0.3">
      <c r="A39" s="8"/>
      <c r="B39" s="9">
        <v>27</v>
      </c>
      <c r="C39" s="10" t="s">
        <v>84</v>
      </c>
      <c r="D39" s="11">
        <v>3</v>
      </c>
      <c r="E39" s="12">
        <f t="shared" si="0"/>
        <v>8.623167576889911E-4</v>
      </c>
    </row>
    <row r="40" spans="1:5" ht="20.100000000000001" customHeight="1" x14ac:dyDescent="0.3">
      <c r="A40" s="8"/>
      <c r="B40" s="9">
        <v>28</v>
      </c>
      <c r="C40" s="10" t="s">
        <v>102</v>
      </c>
      <c r="D40" s="11">
        <v>3</v>
      </c>
      <c r="E40" s="12">
        <f t="shared" si="0"/>
        <v>8.623167576889911E-4</v>
      </c>
    </row>
    <row r="41" spans="1:5" ht="20.100000000000001" customHeight="1" x14ac:dyDescent="0.3">
      <c r="A41" s="8"/>
      <c r="B41" s="9">
        <v>29</v>
      </c>
      <c r="C41" s="10" t="s">
        <v>112</v>
      </c>
      <c r="D41" s="11">
        <v>3</v>
      </c>
      <c r="E41" s="12">
        <f t="shared" si="0"/>
        <v>8.623167576889911E-4</v>
      </c>
    </row>
    <row r="42" spans="1:5" ht="20.100000000000001" customHeight="1" x14ac:dyDescent="0.3">
      <c r="A42" s="8"/>
      <c r="B42" s="9">
        <v>30</v>
      </c>
      <c r="C42" s="10" t="s">
        <v>67</v>
      </c>
      <c r="D42" s="11">
        <v>2</v>
      </c>
      <c r="E42" s="12">
        <f t="shared" si="0"/>
        <v>5.7487783845932736E-4</v>
      </c>
    </row>
    <row r="43" spans="1:5" ht="20.100000000000001" customHeight="1" x14ac:dyDescent="0.3">
      <c r="A43" s="8"/>
      <c r="B43" s="9">
        <v>31</v>
      </c>
      <c r="C43" s="10" t="s">
        <v>98</v>
      </c>
      <c r="D43" s="11">
        <v>2</v>
      </c>
      <c r="E43" s="12">
        <f t="shared" si="0"/>
        <v>5.7487783845932736E-4</v>
      </c>
    </row>
    <row r="44" spans="1:5" ht="20.100000000000001" customHeight="1" x14ac:dyDescent="0.3">
      <c r="A44" s="8"/>
      <c r="B44" s="9">
        <v>32</v>
      </c>
      <c r="C44" s="10" t="s">
        <v>100</v>
      </c>
      <c r="D44" s="11">
        <v>2</v>
      </c>
      <c r="E44" s="12">
        <f t="shared" si="0"/>
        <v>5.7487783845932736E-4</v>
      </c>
    </row>
    <row r="45" spans="1:5" ht="20.100000000000001" customHeight="1" x14ac:dyDescent="0.3">
      <c r="A45" s="8"/>
      <c r="B45" s="9">
        <v>33</v>
      </c>
      <c r="C45" s="10" t="s">
        <v>107</v>
      </c>
      <c r="D45" s="11">
        <v>2</v>
      </c>
      <c r="E45" s="12">
        <f t="shared" ref="E45:E62" si="1">D45/$D$63</f>
        <v>5.7487783845932736E-4</v>
      </c>
    </row>
    <row r="46" spans="1:5" ht="20.100000000000001" customHeight="1" x14ac:dyDescent="0.3">
      <c r="A46" s="8"/>
      <c r="B46" s="9">
        <v>34</v>
      </c>
      <c r="C46" s="10" t="s">
        <v>77</v>
      </c>
      <c r="D46" s="11">
        <v>1</v>
      </c>
      <c r="E46" s="12">
        <f t="shared" si="1"/>
        <v>2.8743891922966368E-4</v>
      </c>
    </row>
    <row r="47" spans="1:5" ht="20.100000000000001" customHeight="1" x14ac:dyDescent="0.3">
      <c r="A47" s="8"/>
      <c r="B47" s="9">
        <v>35</v>
      </c>
      <c r="C47" s="10" t="s">
        <v>86</v>
      </c>
      <c r="D47" s="11">
        <v>1</v>
      </c>
      <c r="E47" s="12">
        <f t="shared" si="1"/>
        <v>2.8743891922966368E-4</v>
      </c>
    </row>
    <row r="48" spans="1:5" ht="20.100000000000001" customHeight="1" x14ac:dyDescent="0.3">
      <c r="A48" s="8"/>
      <c r="B48" s="9">
        <v>36</v>
      </c>
      <c r="C48" s="10" t="s">
        <v>91</v>
      </c>
      <c r="D48" s="11">
        <v>1</v>
      </c>
      <c r="E48" s="12">
        <f t="shared" si="1"/>
        <v>2.8743891922966368E-4</v>
      </c>
    </row>
    <row r="49" spans="1:5" ht="20.100000000000001" customHeight="1" x14ac:dyDescent="0.3">
      <c r="A49" s="8"/>
      <c r="B49" s="9">
        <v>37</v>
      </c>
      <c r="C49" s="10" t="s">
        <v>95</v>
      </c>
      <c r="D49" s="11">
        <v>1</v>
      </c>
      <c r="E49" s="12">
        <f t="shared" si="1"/>
        <v>2.8743891922966368E-4</v>
      </c>
    </row>
    <row r="50" spans="1:5" ht="20.100000000000001" customHeight="1" x14ac:dyDescent="0.3">
      <c r="A50" s="8"/>
      <c r="B50" s="9">
        <v>38</v>
      </c>
      <c r="C50" s="10" t="s">
        <v>108</v>
      </c>
      <c r="D50" s="11">
        <v>1</v>
      </c>
      <c r="E50" s="12">
        <f t="shared" si="1"/>
        <v>2.8743891922966368E-4</v>
      </c>
    </row>
    <row r="51" spans="1:5" ht="20.100000000000001" customHeight="1" x14ac:dyDescent="0.3">
      <c r="A51" s="8"/>
      <c r="B51" s="9">
        <v>39</v>
      </c>
      <c r="C51" s="10" t="s">
        <v>115</v>
      </c>
      <c r="D51" s="11">
        <v>1</v>
      </c>
      <c r="E51" s="12">
        <f t="shared" si="1"/>
        <v>2.8743891922966368E-4</v>
      </c>
    </row>
    <row r="52" spans="1:5" ht="20.100000000000001" customHeight="1" x14ac:dyDescent="0.3">
      <c r="A52" s="8"/>
      <c r="B52" s="9">
        <v>40</v>
      </c>
      <c r="C52" s="10" t="s">
        <v>75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79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82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83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94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96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97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101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105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111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395</v>
      </c>
      <c r="E62" s="12">
        <f t="shared" si="1"/>
        <v>0.11353837309571715</v>
      </c>
    </row>
    <row r="63" spans="1:5" ht="20.100000000000001" customHeight="1" x14ac:dyDescent="0.35">
      <c r="A63" s="8"/>
      <c r="B63" s="26" t="s">
        <v>2</v>
      </c>
      <c r="C63" s="27"/>
      <c r="D63" s="31">
        <f>SUM(D13:D62)</f>
        <v>3479</v>
      </c>
      <c r="E63" s="12">
        <f>SUM(E13:E62)</f>
        <v>1.0000000000000002</v>
      </c>
    </row>
    <row r="64" spans="1:5" x14ac:dyDescent="0.25">
      <c r="B64" s="48" t="s">
        <v>55</v>
      </c>
    </row>
  </sheetData>
  <autoFilter ref="B12:E49">
    <sortState ref="B13:E63">
      <sortCondition descending="1" ref="D12:D50"/>
    </sortState>
  </autoFilter>
  <mergeCells count="5">
    <mergeCell ref="A5:I5"/>
    <mergeCell ref="A6:I6"/>
    <mergeCell ref="A7:I7"/>
    <mergeCell ref="A9:I9"/>
    <mergeCell ref="A10:I10"/>
  </mergeCells>
  <conditionalFormatting sqref="E13:E63">
    <cfRule type="dataBar" priority="211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{049AC2DE-5379-4AB1-B250-50388179E526}</x14:id>
        </ext>
      </extLst>
    </cfRule>
    <cfRule type="dataBar" priority="21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{751B6430-4D2E-4775-AE37-83B81433D16E}</x14:id>
        </ext>
      </extLst>
    </cfRule>
  </conditionalFormatting>
  <conditionalFormatting sqref="E13:E63">
    <cfRule type="dataBar" priority="2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{F7AEB8DB-0836-4681-B371-9D6A53D1A988}</x14:id>
        </ext>
      </extLst>
    </cfRule>
    <cfRule type="dataBar" priority="2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{CF9695AC-3E63-4C57-9566-6CD5FBB4B149}</x14:id>
        </ext>
      </extLst>
    </cfRule>
  </conditionalFormatting>
  <conditionalFormatting sqref="E13:E63">
    <cfRule type="dataBar" priority="212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{32DC7338-F791-4247-8245-57AC5AA013E5}</x14:id>
        </ext>
      </extLst>
    </cfRule>
  </conditionalFormatting>
  <conditionalFormatting sqref="E13:E63">
    <cfRule type="dataBar" priority="2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{2DD9C6DF-E88F-4193-93C4-872E562C2938}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9AC2DE-5379-4AB1-B250-50388179E5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51B6430-4D2E-4775-AE37-83B81433D16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7AEB8DB-0836-4681-B371-9D6A53D1A9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F9695AC-3E63-4C57-9566-6CD5FBB4B1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32DC7338-F791-4247-8245-57AC5AA013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DD9C6DF-E88F-4193-93C4-872E562C2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4"/>
  <sheetViews>
    <sheetView topLeftCell="B49" workbookViewId="0"/>
  </sheetViews>
  <sheetFormatPr baseColWidth="10" defaultRowHeight="15" x14ac:dyDescent="0.25"/>
  <cols>
    <col min="1" max="1" width="0.7109375" hidden="1" customWidth="1"/>
    <col min="2" max="2" width="4.7109375" customWidth="1"/>
    <col min="3" max="3" width="37.140625" customWidth="1"/>
    <col min="4" max="4" width="13.5703125" customWidth="1"/>
    <col min="5" max="5" width="16" customWidth="1"/>
    <col min="6" max="6" width="14.5703125" customWidth="1"/>
    <col min="7" max="7" width="13.85546875" customWidth="1"/>
    <col min="8" max="8" width="12.7109375" customWidth="1"/>
    <col min="9" max="9" width="9.5703125" customWidth="1"/>
    <col min="10" max="10" width="12.28515625" customWidth="1"/>
    <col min="11" max="11" width="1.5703125" customWidth="1"/>
    <col min="14" max="14" width="11.5703125" customWidth="1"/>
    <col min="15" max="15" width="6.28515625" customWidth="1"/>
  </cols>
  <sheetData>
    <row r="5" spans="1:16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28"/>
      <c r="L5" s="28"/>
      <c r="M5" s="28"/>
      <c r="N5" s="28"/>
      <c r="O5" s="28"/>
    </row>
    <row r="6" spans="1:16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4"/>
      <c r="L6" s="4"/>
      <c r="M6" s="4"/>
      <c r="N6" s="4"/>
      <c r="O6" s="4"/>
    </row>
    <row r="7" spans="1:16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3"/>
      <c r="L7" s="3"/>
      <c r="M7" s="3"/>
      <c r="N7" s="3"/>
      <c r="O7" s="3"/>
    </row>
    <row r="8" spans="1:16" ht="15.75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6" ht="20.25" customHeight="1" x14ac:dyDescent="0.25">
      <c r="A9" s="120" t="s">
        <v>161</v>
      </c>
      <c r="B9" s="120"/>
      <c r="C9" s="120"/>
      <c r="D9" s="120"/>
      <c r="E9" s="120"/>
      <c r="F9" s="120"/>
      <c r="G9" s="120"/>
      <c r="H9" s="120"/>
      <c r="I9" s="120"/>
      <c r="J9" s="120"/>
      <c r="K9" s="29"/>
      <c r="L9" s="29"/>
      <c r="M9" s="29"/>
      <c r="N9" s="29"/>
      <c r="O9" s="29"/>
      <c r="P9" s="29"/>
    </row>
    <row r="10" spans="1:16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30"/>
      <c r="L10" s="30"/>
      <c r="M10" s="30"/>
      <c r="N10" s="30"/>
      <c r="O10" s="30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40.5" customHeight="1" x14ac:dyDescent="0.35">
      <c r="A12" s="57"/>
      <c r="B12" s="34" t="s">
        <v>1</v>
      </c>
      <c r="C12" s="16" t="str">
        <f>TITULOS!C12</f>
        <v>Delitos</v>
      </c>
      <c r="D12" s="33" t="s">
        <v>15</v>
      </c>
      <c r="E12" s="33" t="s">
        <v>21</v>
      </c>
      <c r="F12" s="33" t="s">
        <v>16</v>
      </c>
      <c r="G12" s="33" t="s">
        <v>11</v>
      </c>
      <c r="H12" s="33" t="s">
        <v>20</v>
      </c>
      <c r="I12" s="17" t="s">
        <v>38</v>
      </c>
      <c r="J12" s="18" t="str">
        <f>TITULOS!C14</f>
        <v>%</v>
      </c>
    </row>
    <row r="13" spans="1:16" ht="20.100000000000001" customHeight="1" x14ac:dyDescent="0.3">
      <c r="A13" s="58"/>
      <c r="B13" s="9">
        <v>1</v>
      </c>
      <c r="C13" s="10" t="s">
        <v>103</v>
      </c>
      <c r="D13" s="11">
        <v>2490</v>
      </c>
      <c r="E13" s="11">
        <v>677</v>
      </c>
      <c r="F13" s="11">
        <v>369</v>
      </c>
      <c r="G13" s="11">
        <v>497</v>
      </c>
      <c r="H13" s="11">
        <v>601</v>
      </c>
      <c r="I13" s="11">
        <f t="shared" ref="I13:I44" si="0">SUM(D13:H13)</f>
        <v>4634</v>
      </c>
      <c r="J13" s="12">
        <f t="shared" ref="J13:J44" si="1">I13/$I$63</f>
        <v>0.29452141858395831</v>
      </c>
    </row>
    <row r="14" spans="1:16" ht="20.100000000000001" customHeight="1" x14ac:dyDescent="0.3">
      <c r="A14" s="58"/>
      <c r="B14" s="9">
        <v>2</v>
      </c>
      <c r="C14" s="10" t="s">
        <v>69</v>
      </c>
      <c r="D14" s="11">
        <v>1041</v>
      </c>
      <c r="E14" s="11">
        <v>81</v>
      </c>
      <c r="F14" s="11">
        <v>626</v>
      </c>
      <c r="G14" s="11">
        <v>272</v>
      </c>
      <c r="H14" s="11">
        <v>339</v>
      </c>
      <c r="I14" s="11">
        <f t="shared" si="0"/>
        <v>2359</v>
      </c>
      <c r="J14" s="12">
        <f t="shared" si="1"/>
        <v>0.14993008770814795</v>
      </c>
    </row>
    <row r="15" spans="1:16" ht="20.100000000000001" customHeight="1" x14ac:dyDescent="0.3">
      <c r="A15" s="58"/>
      <c r="B15" s="9">
        <v>3</v>
      </c>
      <c r="C15" s="10" t="s">
        <v>115</v>
      </c>
      <c r="D15" s="11">
        <v>366</v>
      </c>
      <c r="E15" s="11">
        <v>902</v>
      </c>
      <c r="F15" s="11">
        <v>161</v>
      </c>
      <c r="G15" s="11">
        <v>9</v>
      </c>
      <c r="H15" s="11">
        <v>4</v>
      </c>
      <c r="I15" s="11">
        <f t="shared" si="0"/>
        <v>1442</v>
      </c>
      <c r="J15" s="12">
        <f t="shared" si="1"/>
        <v>9.1648658955129025E-2</v>
      </c>
    </row>
    <row r="16" spans="1:16" ht="20.100000000000001" customHeight="1" x14ac:dyDescent="0.3">
      <c r="A16" s="58"/>
      <c r="B16" s="9">
        <v>4</v>
      </c>
      <c r="C16" s="10" t="s">
        <v>89</v>
      </c>
      <c r="D16" s="11">
        <v>313</v>
      </c>
      <c r="E16" s="11">
        <v>68</v>
      </c>
      <c r="F16" s="11">
        <v>134</v>
      </c>
      <c r="G16" s="11">
        <v>109</v>
      </c>
      <c r="H16" s="11">
        <v>164</v>
      </c>
      <c r="I16" s="11">
        <f t="shared" si="0"/>
        <v>788</v>
      </c>
      <c r="J16" s="12">
        <f t="shared" si="1"/>
        <v>5.0082623617643318E-2</v>
      </c>
    </row>
    <row r="17" spans="1:10" ht="20.100000000000001" customHeight="1" x14ac:dyDescent="0.3">
      <c r="A17" s="58"/>
      <c r="B17" s="9">
        <v>5</v>
      </c>
      <c r="C17" s="10" t="s">
        <v>83</v>
      </c>
      <c r="D17" s="11">
        <v>115</v>
      </c>
      <c r="E17" s="11">
        <v>69</v>
      </c>
      <c r="F17" s="11">
        <v>51</v>
      </c>
      <c r="G17" s="11">
        <v>9</v>
      </c>
      <c r="H17" s="11">
        <v>415</v>
      </c>
      <c r="I17" s="11">
        <f t="shared" si="0"/>
        <v>659</v>
      </c>
      <c r="J17" s="12">
        <f t="shared" si="1"/>
        <v>4.1883818482267701E-2</v>
      </c>
    </row>
    <row r="18" spans="1:10" ht="20.100000000000001" customHeight="1" x14ac:dyDescent="0.3">
      <c r="A18" s="58"/>
      <c r="B18" s="9">
        <v>6</v>
      </c>
      <c r="C18" s="10" t="s">
        <v>71</v>
      </c>
      <c r="D18" s="11">
        <v>235</v>
      </c>
      <c r="E18" s="11">
        <v>34</v>
      </c>
      <c r="F18" s="11">
        <v>88</v>
      </c>
      <c r="G18" s="11">
        <v>58</v>
      </c>
      <c r="H18" s="11">
        <v>187</v>
      </c>
      <c r="I18" s="11">
        <f t="shared" si="0"/>
        <v>602</v>
      </c>
      <c r="J18" s="12">
        <f t="shared" si="1"/>
        <v>3.8261090631752891E-2</v>
      </c>
    </row>
    <row r="19" spans="1:10" ht="20.100000000000001" customHeight="1" x14ac:dyDescent="0.3">
      <c r="A19" s="58"/>
      <c r="B19" s="9">
        <v>7</v>
      </c>
      <c r="C19" s="10" t="s">
        <v>100</v>
      </c>
      <c r="D19" s="11">
        <v>180</v>
      </c>
      <c r="E19" s="11">
        <v>37</v>
      </c>
      <c r="F19" s="11">
        <v>70</v>
      </c>
      <c r="G19" s="11">
        <v>136</v>
      </c>
      <c r="H19" s="11">
        <v>72</v>
      </c>
      <c r="I19" s="11">
        <f t="shared" si="0"/>
        <v>495</v>
      </c>
      <c r="J19" s="12">
        <f t="shared" si="1"/>
        <v>3.1460531333418078E-2</v>
      </c>
    </row>
    <row r="20" spans="1:10" ht="20.100000000000001" customHeight="1" x14ac:dyDescent="0.3">
      <c r="A20" s="58"/>
      <c r="B20" s="9">
        <v>8</v>
      </c>
      <c r="C20" s="10" t="s">
        <v>81</v>
      </c>
      <c r="D20" s="11">
        <v>210</v>
      </c>
      <c r="E20" s="11">
        <v>71</v>
      </c>
      <c r="F20" s="11">
        <v>75</v>
      </c>
      <c r="G20" s="11">
        <v>70</v>
      </c>
      <c r="H20" s="11">
        <v>49</v>
      </c>
      <c r="I20" s="11">
        <f t="shared" si="0"/>
        <v>475</v>
      </c>
      <c r="J20" s="12">
        <f t="shared" si="1"/>
        <v>3.0189398754290074E-2</v>
      </c>
    </row>
    <row r="21" spans="1:10" ht="20.100000000000001" customHeight="1" x14ac:dyDescent="0.3">
      <c r="A21" s="58"/>
      <c r="B21" s="9">
        <v>9</v>
      </c>
      <c r="C21" s="10" t="s">
        <v>66</v>
      </c>
      <c r="D21" s="11">
        <v>187</v>
      </c>
      <c r="E21" s="11">
        <v>41</v>
      </c>
      <c r="F21" s="11">
        <v>142</v>
      </c>
      <c r="G21" s="11">
        <v>29</v>
      </c>
      <c r="H21" s="11">
        <v>72</v>
      </c>
      <c r="I21" s="11">
        <f t="shared" si="0"/>
        <v>471</v>
      </c>
      <c r="J21" s="12">
        <f t="shared" si="1"/>
        <v>2.9935172238464473E-2</v>
      </c>
    </row>
    <row r="22" spans="1:10" ht="20.100000000000001" customHeight="1" x14ac:dyDescent="0.3">
      <c r="A22" s="58"/>
      <c r="B22" s="9">
        <v>10</v>
      </c>
      <c r="C22" s="10" t="s">
        <v>114</v>
      </c>
      <c r="D22" s="11">
        <v>194</v>
      </c>
      <c r="E22" s="11">
        <v>167</v>
      </c>
      <c r="F22" s="11">
        <v>26</v>
      </c>
      <c r="G22" s="11">
        <v>9</v>
      </c>
      <c r="H22" s="11">
        <v>39</v>
      </c>
      <c r="I22" s="11">
        <f t="shared" si="0"/>
        <v>435</v>
      </c>
      <c r="J22" s="12">
        <f t="shared" si="1"/>
        <v>2.7647133596034067E-2</v>
      </c>
    </row>
    <row r="23" spans="1:10" ht="20.100000000000001" customHeight="1" x14ac:dyDescent="0.3">
      <c r="A23" s="58"/>
      <c r="B23" s="9">
        <v>11</v>
      </c>
      <c r="C23" s="10" t="s">
        <v>73</v>
      </c>
      <c r="D23" s="11">
        <v>165</v>
      </c>
      <c r="E23" s="11">
        <v>128</v>
      </c>
      <c r="F23" s="11">
        <v>40</v>
      </c>
      <c r="G23" s="11">
        <v>36</v>
      </c>
      <c r="H23" s="11">
        <v>42</v>
      </c>
      <c r="I23" s="11">
        <f t="shared" si="0"/>
        <v>411</v>
      </c>
      <c r="J23" s="12">
        <f t="shared" si="1"/>
        <v>2.6121774501080462E-2</v>
      </c>
    </row>
    <row r="24" spans="1:10" ht="20.100000000000001" customHeight="1" x14ac:dyDescent="0.3">
      <c r="A24" s="58"/>
      <c r="B24" s="9">
        <v>12</v>
      </c>
      <c r="C24" s="10" t="s">
        <v>87</v>
      </c>
      <c r="D24" s="11">
        <v>147</v>
      </c>
      <c r="E24" s="11">
        <v>26</v>
      </c>
      <c r="F24" s="11">
        <v>132</v>
      </c>
      <c r="G24" s="11">
        <v>41</v>
      </c>
      <c r="H24" s="11">
        <v>64</v>
      </c>
      <c r="I24" s="11">
        <f t="shared" si="0"/>
        <v>410</v>
      </c>
      <c r="J24" s="12">
        <f t="shared" si="1"/>
        <v>2.6058217872124062E-2</v>
      </c>
    </row>
    <row r="25" spans="1:10" ht="20.100000000000001" customHeight="1" x14ac:dyDescent="0.3">
      <c r="A25" s="58"/>
      <c r="B25" s="9">
        <v>13</v>
      </c>
      <c r="C25" s="10" t="s">
        <v>84</v>
      </c>
      <c r="D25" s="11">
        <v>137</v>
      </c>
      <c r="E25" s="11">
        <v>27</v>
      </c>
      <c r="F25" s="11">
        <v>103</v>
      </c>
      <c r="G25" s="11">
        <v>86</v>
      </c>
      <c r="H25" s="11">
        <v>39</v>
      </c>
      <c r="I25" s="11">
        <f t="shared" si="0"/>
        <v>392</v>
      </c>
      <c r="J25" s="12">
        <f t="shared" si="1"/>
        <v>2.4914198550908859E-2</v>
      </c>
    </row>
    <row r="26" spans="1:10" ht="20.100000000000001" customHeight="1" x14ac:dyDescent="0.3">
      <c r="A26" s="58"/>
      <c r="B26" s="9">
        <v>14</v>
      </c>
      <c r="C26" s="10" t="s">
        <v>68</v>
      </c>
      <c r="D26" s="11">
        <v>177</v>
      </c>
      <c r="E26" s="11">
        <v>25</v>
      </c>
      <c r="F26" s="11">
        <v>52</v>
      </c>
      <c r="G26" s="11">
        <v>4</v>
      </c>
      <c r="H26" s="11">
        <v>5</v>
      </c>
      <c r="I26" s="11">
        <f t="shared" si="0"/>
        <v>263</v>
      </c>
      <c r="J26" s="12">
        <f t="shared" si="1"/>
        <v>1.6715393415533242E-2</v>
      </c>
    </row>
    <row r="27" spans="1:10" ht="20.100000000000001" customHeight="1" x14ac:dyDescent="0.3">
      <c r="A27" s="58"/>
      <c r="B27" s="9">
        <v>15</v>
      </c>
      <c r="C27" s="10" t="s">
        <v>76</v>
      </c>
      <c r="D27" s="11">
        <v>92</v>
      </c>
      <c r="E27" s="11">
        <v>31</v>
      </c>
      <c r="F27" s="11">
        <v>28</v>
      </c>
      <c r="G27" s="11">
        <v>46</v>
      </c>
      <c r="H27" s="11">
        <v>15</v>
      </c>
      <c r="I27" s="11">
        <f t="shared" si="0"/>
        <v>212</v>
      </c>
      <c r="J27" s="12">
        <f t="shared" si="1"/>
        <v>1.3474005338756832E-2</v>
      </c>
    </row>
    <row r="28" spans="1:10" ht="20.100000000000001" customHeight="1" x14ac:dyDescent="0.3">
      <c r="A28" s="58"/>
      <c r="B28" s="9">
        <v>16</v>
      </c>
      <c r="C28" s="10" t="s">
        <v>82</v>
      </c>
      <c r="D28" s="11">
        <v>33</v>
      </c>
      <c r="E28" s="11">
        <v>4</v>
      </c>
      <c r="F28" s="11">
        <v>66</v>
      </c>
      <c r="G28" s="11">
        <v>70</v>
      </c>
      <c r="H28" s="11">
        <v>14</v>
      </c>
      <c r="I28" s="11">
        <f t="shared" si="0"/>
        <v>187</v>
      </c>
      <c r="J28" s="12">
        <f t="shared" si="1"/>
        <v>1.1885089614846828E-2</v>
      </c>
    </row>
    <row r="29" spans="1:10" ht="20.100000000000001" customHeight="1" x14ac:dyDescent="0.3">
      <c r="A29" s="58"/>
      <c r="B29" s="9">
        <v>17</v>
      </c>
      <c r="C29" s="10" t="s">
        <v>77</v>
      </c>
      <c r="D29" s="11">
        <v>37</v>
      </c>
      <c r="E29" s="11">
        <v>21</v>
      </c>
      <c r="F29" s="11">
        <v>54</v>
      </c>
      <c r="G29" s="11">
        <v>9</v>
      </c>
      <c r="H29" s="11">
        <v>64</v>
      </c>
      <c r="I29" s="11">
        <f t="shared" si="0"/>
        <v>185</v>
      </c>
      <c r="J29" s="12">
        <f t="shared" si="1"/>
        <v>1.1757976356934029E-2</v>
      </c>
    </row>
    <row r="30" spans="1:10" ht="20.100000000000001" customHeight="1" x14ac:dyDescent="0.3">
      <c r="A30" s="58"/>
      <c r="B30" s="9">
        <v>18</v>
      </c>
      <c r="C30" s="10" t="s">
        <v>90</v>
      </c>
      <c r="D30" s="11">
        <v>61</v>
      </c>
      <c r="E30" s="11">
        <v>9</v>
      </c>
      <c r="F30" s="11">
        <v>37</v>
      </c>
      <c r="G30" s="11">
        <v>50</v>
      </c>
      <c r="H30" s="11">
        <v>20</v>
      </c>
      <c r="I30" s="11">
        <f t="shared" si="0"/>
        <v>177</v>
      </c>
      <c r="J30" s="12">
        <f t="shared" si="1"/>
        <v>1.1249523325282828E-2</v>
      </c>
    </row>
    <row r="31" spans="1:10" ht="20.100000000000001" customHeight="1" x14ac:dyDescent="0.3">
      <c r="A31" s="58"/>
      <c r="B31" s="9">
        <v>19</v>
      </c>
      <c r="C31" s="10" t="s">
        <v>111</v>
      </c>
      <c r="D31" s="11">
        <v>27</v>
      </c>
      <c r="E31" s="11">
        <v>10</v>
      </c>
      <c r="F31" s="11">
        <v>29</v>
      </c>
      <c r="G31" s="11">
        <v>8</v>
      </c>
      <c r="H31" s="11">
        <v>1</v>
      </c>
      <c r="I31" s="11">
        <f t="shared" si="0"/>
        <v>75</v>
      </c>
      <c r="J31" s="12">
        <f t="shared" si="1"/>
        <v>4.7667471717300113E-3</v>
      </c>
    </row>
    <row r="32" spans="1:10" ht="20.100000000000001" customHeight="1" x14ac:dyDescent="0.3">
      <c r="A32" s="58"/>
      <c r="B32" s="9">
        <v>20</v>
      </c>
      <c r="C32" s="10" t="s">
        <v>109</v>
      </c>
      <c r="D32" s="11">
        <v>30</v>
      </c>
      <c r="E32" s="11">
        <v>5</v>
      </c>
      <c r="F32" s="11">
        <v>6</v>
      </c>
      <c r="G32" s="11">
        <v>3</v>
      </c>
      <c r="H32" s="11">
        <v>27</v>
      </c>
      <c r="I32" s="11">
        <f t="shared" si="0"/>
        <v>71</v>
      </c>
      <c r="J32" s="12">
        <f t="shared" si="1"/>
        <v>4.5125206559044105E-3</v>
      </c>
    </row>
    <row r="33" spans="1:10" ht="20.100000000000001" customHeight="1" x14ac:dyDescent="0.3">
      <c r="A33" s="58"/>
      <c r="B33" s="9">
        <v>21</v>
      </c>
      <c r="C33" s="10" t="s">
        <v>88</v>
      </c>
      <c r="D33" s="11">
        <v>21</v>
      </c>
      <c r="E33" s="11">
        <v>15</v>
      </c>
      <c r="F33" s="11">
        <v>13</v>
      </c>
      <c r="G33" s="11">
        <v>5</v>
      </c>
      <c r="H33" s="11">
        <v>11</v>
      </c>
      <c r="I33" s="11">
        <f t="shared" si="0"/>
        <v>65</v>
      </c>
      <c r="J33" s="12">
        <f t="shared" si="1"/>
        <v>4.1311808821660103E-3</v>
      </c>
    </row>
    <row r="34" spans="1:10" ht="20.100000000000001" customHeight="1" x14ac:dyDescent="0.3">
      <c r="A34" s="58"/>
      <c r="B34" s="9">
        <v>22</v>
      </c>
      <c r="C34" s="10" t="s">
        <v>113</v>
      </c>
      <c r="D34" s="11">
        <v>36</v>
      </c>
      <c r="E34" s="11">
        <v>10</v>
      </c>
      <c r="F34" s="11">
        <v>4</v>
      </c>
      <c r="G34" s="11">
        <v>4</v>
      </c>
      <c r="H34" s="11">
        <v>4</v>
      </c>
      <c r="I34" s="11">
        <f t="shared" si="0"/>
        <v>58</v>
      </c>
      <c r="J34" s="12">
        <f t="shared" si="1"/>
        <v>3.686284479471209E-3</v>
      </c>
    </row>
    <row r="35" spans="1:10" ht="20.100000000000001" customHeight="1" x14ac:dyDescent="0.3">
      <c r="A35" s="58"/>
      <c r="B35" s="9">
        <v>23</v>
      </c>
      <c r="C35" s="10" t="s">
        <v>104</v>
      </c>
      <c r="D35" s="11">
        <v>6</v>
      </c>
      <c r="E35" s="11">
        <v>6</v>
      </c>
      <c r="F35" s="11">
        <v>0</v>
      </c>
      <c r="G35" s="11">
        <v>21</v>
      </c>
      <c r="H35" s="11">
        <v>5</v>
      </c>
      <c r="I35" s="11">
        <f t="shared" si="0"/>
        <v>38</v>
      </c>
      <c r="J35" s="12">
        <f t="shared" si="1"/>
        <v>2.4151519003432057E-3</v>
      </c>
    </row>
    <row r="36" spans="1:10" ht="20.100000000000001" customHeight="1" x14ac:dyDescent="0.3">
      <c r="A36" s="58"/>
      <c r="B36" s="9">
        <v>24</v>
      </c>
      <c r="C36" s="10" t="s">
        <v>107</v>
      </c>
      <c r="D36" s="11">
        <v>7</v>
      </c>
      <c r="E36" s="11">
        <v>1</v>
      </c>
      <c r="F36" s="11">
        <v>1</v>
      </c>
      <c r="G36" s="11">
        <v>0</v>
      </c>
      <c r="H36" s="11">
        <v>27</v>
      </c>
      <c r="I36" s="11">
        <f t="shared" si="0"/>
        <v>36</v>
      </c>
      <c r="J36" s="12">
        <f t="shared" si="1"/>
        <v>2.2880386424304054E-3</v>
      </c>
    </row>
    <row r="37" spans="1:10" ht="20.100000000000001" customHeight="1" x14ac:dyDescent="0.3">
      <c r="A37" s="58"/>
      <c r="B37" s="9">
        <v>25</v>
      </c>
      <c r="C37" s="10" t="s">
        <v>92</v>
      </c>
      <c r="D37" s="11">
        <v>19</v>
      </c>
      <c r="E37" s="11">
        <v>4</v>
      </c>
      <c r="F37" s="11">
        <v>8</v>
      </c>
      <c r="G37" s="11">
        <v>0</v>
      </c>
      <c r="H37" s="11">
        <v>2</v>
      </c>
      <c r="I37" s="11">
        <f t="shared" si="0"/>
        <v>33</v>
      </c>
      <c r="J37" s="12">
        <f t="shared" si="1"/>
        <v>2.0973687555612052E-3</v>
      </c>
    </row>
    <row r="38" spans="1:10" ht="20.100000000000001" customHeight="1" x14ac:dyDescent="0.3">
      <c r="A38" s="58"/>
      <c r="B38" s="9">
        <v>26</v>
      </c>
      <c r="C38" s="10" t="s">
        <v>91</v>
      </c>
      <c r="D38" s="11">
        <v>9</v>
      </c>
      <c r="E38" s="11">
        <v>9</v>
      </c>
      <c r="F38" s="11">
        <v>4</v>
      </c>
      <c r="G38" s="11">
        <v>1</v>
      </c>
      <c r="H38" s="11">
        <v>4</v>
      </c>
      <c r="I38" s="11">
        <f t="shared" si="0"/>
        <v>27</v>
      </c>
      <c r="J38" s="12">
        <f t="shared" si="1"/>
        <v>1.7160289818228041E-3</v>
      </c>
    </row>
    <row r="39" spans="1:10" ht="20.100000000000001" customHeight="1" x14ac:dyDescent="0.3">
      <c r="A39" s="58"/>
      <c r="B39" s="9">
        <v>27</v>
      </c>
      <c r="C39" s="10" t="s">
        <v>74</v>
      </c>
      <c r="D39" s="11">
        <v>7</v>
      </c>
      <c r="E39" s="11">
        <v>0</v>
      </c>
      <c r="F39" s="11">
        <v>1</v>
      </c>
      <c r="G39" s="11">
        <v>9</v>
      </c>
      <c r="H39" s="11">
        <v>8</v>
      </c>
      <c r="I39" s="11">
        <f t="shared" si="0"/>
        <v>25</v>
      </c>
      <c r="J39" s="12">
        <f t="shared" si="1"/>
        <v>1.5889157239100038E-3</v>
      </c>
    </row>
    <row r="40" spans="1:10" ht="20.100000000000001" customHeight="1" x14ac:dyDescent="0.3">
      <c r="A40" s="58"/>
      <c r="B40" s="9">
        <v>28</v>
      </c>
      <c r="C40" s="10" t="s">
        <v>70</v>
      </c>
      <c r="D40" s="11">
        <v>10</v>
      </c>
      <c r="E40" s="11">
        <v>0</v>
      </c>
      <c r="F40" s="11">
        <v>4</v>
      </c>
      <c r="G40" s="11">
        <v>3</v>
      </c>
      <c r="H40" s="11">
        <v>8</v>
      </c>
      <c r="I40" s="11">
        <f t="shared" si="0"/>
        <v>25</v>
      </c>
      <c r="J40" s="12">
        <f t="shared" si="1"/>
        <v>1.5889157239100038E-3</v>
      </c>
    </row>
    <row r="41" spans="1:10" ht="20.100000000000001" customHeight="1" x14ac:dyDescent="0.3">
      <c r="A41" s="58"/>
      <c r="B41" s="9">
        <v>29</v>
      </c>
      <c r="C41" s="10" t="s">
        <v>110</v>
      </c>
      <c r="D41" s="11">
        <v>8</v>
      </c>
      <c r="E41" s="11">
        <v>2</v>
      </c>
      <c r="F41" s="11">
        <v>0</v>
      </c>
      <c r="G41" s="11">
        <v>7</v>
      </c>
      <c r="H41" s="11">
        <v>4</v>
      </c>
      <c r="I41" s="11">
        <f t="shared" si="0"/>
        <v>21</v>
      </c>
      <c r="J41" s="12">
        <f t="shared" si="1"/>
        <v>1.3346892080844032E-3</v>
      </c>
    </row>
    <row r="42" spans="1:10" ht="20.100000000000001" customHeight="1" x14ac:dyDescent="0.3">
      <c r="A42" s="58"/>
      <c r="B42" s="9">
        <v>30</v>
      </c>
      <c r="C42" s="10" t="s">
        <v>79</v>
      </c>
      <c r="D42" s="11">
        <v>6</v>
      </c>
      <c r="E42" s="11">
        <v>2</v>
      </c>
      <c r="F42" s="11">
        <v>3</v>
      </c>
      <c r="G42" s="11">
        <v>1</v>
      </c>
      <c r="H42" s="11">
        <v>6</v>
      </c>
      <c r="I42" s="11">
        <f t="shared" si="0"/>
        <v>18</v>
      </c>
      <c r="J42" s="12">
        <f t="shared" si="1"/>
        <v>1.1440193212152027E-3</v>
      </c>
    </row>
    <row r="43" spans="1:10" ht="20.100000000000001" customHeight="1" x14ac:dyDescent="0.3">
      <c r="A43" s="58"/>
      <c r="B43" s="9">
        <v>31</v>
      </c>
      <c r="C43" s="10" t="s">
        <v>67</v>
      </c>
      <c r="D43" s="11">
        <v>12</v>
      </c>
      <c r="E43" s="11">
        <v>2</v>
      </c>
      <c r="F43" s="11">
        <v>2</v>
      </c>
      <c r="G43" s="11">
        <v>0</v>
      </c>
      <c r="H43" s="11">
        <v>1</v>
      </c>
      <c r="I43" s="11">
        <f t="shared" si="0"/>
        <v>17</v>
      </c>
      <c r="J43" s="12">
        <f t="shared" si="1"/>
        <v>1.0804626922588025E-3</v>
      </c>
    </row>
    <row r="44" spans="1:10" ht="20.100000000000001" customHeight="1" x14ac:dyDescent="0.3">
      <c r="A44" s="58"/>
      <c r="B44" s="9">
        <v>32</v>
      </c>
      <c r="C44" s="10" t="s">
        <v>94</v>
      </c>
      <c r="D44" s="11">
        <v>9</v>
      </c>
      <c r="E44" s="11">
        <v>0</v>
      </c>
      <c r="F44" s="11">
        <v>1</v>
      </c>
      <c r="G44" s="11">
        <v>0</v>
      </c>
      <c r="H44" s="11">
        <v>3</v>
      </c>
      <c r="I44" s="11">
        <f t="shared" si="0"/>
        <v>13</v>
      </c>
      <c r="J44" s="12">
        <f t="shared" si="1"/>
        <v>8.2623617643320197E-4</v>
      </c>
    </row>
    <row r="45" spans="1:10" ht="20.100000000000001" customHeight="1" x14ac:dyDescent="0.3">
      <c r="A45" s="58"/>
      <c r="B45" s="9">
        <v>33</v>
      </c>
      <c r="C45" s="10" t="s">
        <v>95</v>
      </c>
      <c r="D45" s="11">
        <v>0</v>
      </c>
      <c r="E45" s="11">
        <v>2</v>
      </c>
      <c r="F45" s="11">
        <v>1</v>
      </c>
      <c r="G45" s="11">
        <v>0</v>
      </c>
      <c r="H45" s="11">
        <v>9</v>
      </c>
      <c r="I45" s="11">
        <f t="shared" ref="I45:I62" si="2">SUM(D45:H45)</f>
        <v>12</v>
      </c>
      <c r="J45" s="12">
        <f t="shared" ref="J45:J62" si="3">I45/$I$63</f>
        <v>7.6267954747680179E-4</v>
      </c>
    </row>
    <row r="46" spans="1:10" ht="20.100000000000001" customHeight="1" x14ac:dyDescent="0.3">
      <c r="A46" s="58"/>
      <c r="B46" s="9">
        <v>34</v>
      </c>
      <c r="C46" s="10" t="s">
        <v>96</v>
      </c>
      <c r="D46" s="11">
        <v>4</v>
      </c>
      <c r="E46" s="11">
        <v>0</v>
      </c>
      <c r="F46" s="11">
        <v>3</v>
      </c>
      <c r="G46" s="11">
        <v>0</v>
      </c>
      <c r="H46" s="11">
        <v>2</v>
      </c>
      <c r="I46" s="11">
        <f t="shared" si="2"/>
        <v>9</v>
      </c>
      <c r="J46" s="12">
        <f t="shared" si="3"/>
        <v>5.7200966060760134E-4</v>
      </c>
    </row>
    <row r="47" spans="1:10" ht="20.100000000000001" customHeight="1" x14ac:dyDescent="0.3">
      <c r="A47" s="58"/>
      <c r="B47" s="9">
        <v>35</v>
      </c>
      <c r="C47" s="10" t="s">
        <v>86</v>
      </c>
      <c r="D47" s="11">
        <v>6</v>
      </c>
      <c r="E47" s="11">
        <v>1</v>
      </c>
      <c r="F47" s="11">
        <v>0</v>
      </c>
      <c r="G47" s="11">
        <v>0</v>
      </c>
      <c r="H47" s="11">
        <v>2</v>
      </c>
      <c r="I47" s="11">
        <f t="shared" si="2"/>
        <v>9</v>
      </c>
      <c r="J47" s="12">
        <f t="shared" si="3"/>
        <v>5.7200966060760134E-4</v>
      </c>
    </row>
    <row r="48" spans="1:10" ht="20.100000000000001" customHeight="1" x14ac:dyDescent="0.3">
      <c r="A48" s="58"/>
      <c r="B48" s="9">
        <v>36</v>
      </c>
      <c r="C48" s="10" t="s">
        <v>105</v>
      </c>
      <c r="D48" s="11">
        <v>4</v>
      </c>
      <c r="E48" s="11">
        <v>0</v>
      </c>
      <c r="F48" s="11">
        <v>0</v>
      </c>
      <c r="G48" s="11">
        <v>0</v>
      </c>
      <c r="H48" s="11">
        <v>4</v>
      </c>
      <c r="I48" s="11">
        <f t="shared" si="2"/>
        <v>8</v>
      </c>
      <c r="J48" s="12">
        <f t="shared" si="3"/>
        <v>5.0845303165120126E-4</v>
      </c>
    </row>
    <row r="49" spans="1:10" ht="20.100000000000001" customHeight="1" x14ac:dyDescent="0.3">
      <c r="A49" s="58"/>
      <c r="B49" s="9">
        <v>37</v>
      </c>
      <c r="C49" s="10" t="s">
        <v>97</v>
      </c>
      <c r="D49" s="11">
        <v>0</v>
      </c>
      <c r="E49" s="11">
        <v>0</v>
      </c>
      <c r="F49" s="11">
        <v>0</v>
      </c>
      <c r="G49" s="11">
        <v>0</v>
      </c>
      <c r="H49" s="11">
        <v>5</v>
      </c>
      <c r="I49" s="11">
        <f t="shared" si="2"/>
        <v>5</v>
      </c>
      <c r="J49" s="12">
        <f t="shared" si="3"/>
        <v>3.1778314478200076E-4</v>
      </c>
    </row>
    <row r="50" spans="1:10" ht="20.100000000000001" customHeight="1" x14ac:dyDescent="0.3">
      <c r="A50" s="58"/>
      <c r="B50" s="9">
        <v>38</v>
      </c>
      <c r="C50" s="10" t="s">
        <v>101</v>
      </c>
      <c r="D50" s="11">
        <v>2</v>
      </c>
      <c r="E50" s="11">
        <v>0</v>
      </c>
      <c r="F50" s="11">
        <v>0</v>
      </c>
      <c r="G50" s="11">
        <v>0</v>
      </c>
      <c r="H50" s="11">
        <v>2</v>
      </c>
      <c r="I50" s="11">
        <f t="shared" si="2"/>
        <v>4</v>
      </c>
      <c r="J50" s="12">
        <f t="shared" si="3"/>
        <v>2.5422651582560063E-4</v>
      </c>
    </row>
    <row r="51" spans="1:10" ht="20.100000000000001" customHeight="1" x14ac:dyDescent="0.3">
      <c r="A51" s="58"/>
      <c r="B51" s="9">
        <v>39</v>
      </c>
      <c r="C51" s="10" t="s">
        <v>98</v>
      </c>
      <c r="D51" s="11">
        <v>0</v>
      </c>
      <c r="E51" s="11">
        <v>2</v>
      </c>
      <c r="F51" s="11">
        <v>0</v>
      </c>
      <c r="G51" s="11">
        <v>0</v>
      </c>
      <c r="H51" s="11">
        <v>1</v>
      </c>
      <c r="I51" s="11">
        <f t="shared" si="2"/>
        <v>3</v>
      </c>
      <c r="J51" s="12">
        <f t="shared" si="3"/>
        <v>1.9066988686920045E-4</v>
      </c>
    </row>
    <row r="52" spans="1:10" ht="20.100000000000001" customHeight="1" x14ac:dyDescent="0.3">
      <c r="A52" s="58"/>
      <c r="B52" s="9">
        <v>40</v>
      </c>
      <c r="C52" s="10" t="s">
        <v>108</v>
      </c>
      <c r="D52" s="11">
        <v>1</v>
      </c>
      <c r="E52" s="11">
        <v>1</v>
      </c>
      <c r="F52" s="11">
        <v>0</v>
      </c>
      <c r="G52" s="11">
        <v>0</v>
      </c>
      <c r="H52" s="11">
        <v>1</v>
      </c>
      <c r="I52" s="11">
        <f t="shared" si="2"/>
        <v>3</v>
      </c>
      <c r="J52" s="12">
        <f t="shared" si="3"/>
        <v>1.9066988686920045E-4</v>
      </c>
    </row>
    <row r="53" spans="1:10" ht="20.100000000000001" customHeight="1" thickBot="1" x14ac:dyDescent="0.35">
      <c r="A53" s="59"/>
      <c r="B53" s="9">
        <v>41</v>
      </c>
      <c r="C53" s="10" t="s">
        <v>112</v>
      </c>
      <c r="D53" s="11">
        <v>1</v>
      </c>
      <c r="E53" s="11">
        <v>0</v>
      </c>
      <c r="F53" s="11">
        <v>0</v>
      </c>
      <c r="G53" s="11">
        <v>1</v>
      </c>
      <c r="H53" s="11">
        <v>0</v>
      </c>
      <c r="I53" s="11">
        <f t="shared" si="2"/>
        <v>2</v>
      </c>
      <c r="J53" s="12">
        <f t="shared" si="3"/>
        <v>1.2711325791280032E-4</v>
      </c>
    </row>
    <row r="54" spans="1:10" ht="20.100000000000001" customHeight="1" x14ac:dyDescent="0.3">
      <c r="A54" s="58"/>
      <c r="B54" s="9">
        <v>42</v>
      </c>
      <c r="C54" s="10" t="s">
        <v>75</v>
      </c>
      <c r="D54" s="11">
        <v>0</v>
      </c>
      <c r="E54" s="11">
        <v>1</v>
      </c>
      <c r="F54" s="11">
        <v>0</v>
      </c>
      <c r="G54" s="11">
        <v>0</v>
      </c>
      <c r="H54" s="11">
        <v>0</v>
      </c>
      <c r="I54" s="11">
        <f t="shared" si="2"/>
        <v>1</v>
      </c>
      <c r="J54" s="12">
        <f t="shared" si="3"/>
        <v>6.3556628956400158E-5</v>
      </c>
    </row>
    <row r="55" spans="1:10" ht="20.100000000000001" customHeight="1" x14ac:dyDescent="0.3">
      <c r="A55" s="58"/>
      <c r="B55" s="9">
        <v>43</v>
      </c>
      <c r="C55" s="10" t="s">
        <v>78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1</v>
      </c>
      <c r="J55" s="12">
        <f t="shared" si="3"/>
        <v>6.3556628956400158E-5</v>
      </c>
    </row>
    <row r="56" spans="1:10" ht="20.100000000000001" customHeight="1" x14ac:dyDescent="0.3">
      <c r="A56" s="58"/>
      <c r="B56" s="9">
        <v>44</v>
      </c>
      <c r="C56" s="10" t="s">
        <v>93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f t="shared" si="2"/>
        <v>1</v>
      </c>
      <c r="J56" s="12">
        <f t="shared" si="3"/>
        <v>6.3556628956400158E-5</v>
      </c>
    </row>
    <row r="57" spans="1:10" ht="20.100000000000001" customHeight="1" x14ac:dyDescent="0.3">
      <c r="A57" s="58"/>
      <c r="B57" s="9">
        <v>45</v>
      </c>
      <c r="C57" s="10" t="s">
        <v>72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2"/>
        <v>0</v>
      </c>
      <c r="J57" s="12">
        <f t="shared" si="3"/>
        <v>0</v>
      </c>
    </row>
    <row r="58" spans="1:10" ht="20.100000000000001" customHeight="1" x14ac:dyDescent="0.3">
      <c r="A58" s="58"/>
      <c r="B58" s="9">
        <v>46</v>
      </c>
      <c r="C58" s="10" t="s">
        <v>80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f t="shared" si="2"/>
        <v>0</v>
      </c>
      <c r="J58" s="12">
        <f t="shared" si="3"/>
        <v>0</v>
      </c>
    </row>
    <row r="59" spans="1:10" ht="20.100000000000001" customHeight="1" x14ac:dyDescent="0.3">
      <c r="A59" s="58"/>
      <c r="B59" s="9">
        <v>47</v>
      </c>
      <c r="C59" s="10" t="s">
        <v>85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f t="shared" si="2"/>
        <v>0</v>
      </c>
      <c r="J59" s="12">
        <f t="shared" si="3"/>
        <v>0</v>
      </c>
    </row>
    <row r="60" spans="1:10" ht="20.100000000000001" customHeight="1" x14ac:dyDescent="0.3">
      <c r="A60" s="58"/>
      <c r="B60" s="9">
        <v>48</v>
      </c>
      <c r="C60" s="10" t="s">
        <v>102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f t="shared" si="2"/>
        <v>0</v>
      </c>
      <c r="J60" s="12">
        <f t="shared" si="3"/>
        <v>0</v>
      </c>
    </row>
    <row r="61" spans="1:10" ht="20.100000000000001" customHeight="1" x14ac:dyDescent="0.3">
      <c r="A61" s="58"/>
      <c r="B61" s="9">
        <v>49</v>
      </c>
      <c r="C61" s="10" t="s">
        <v>106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f t="shared" si="2"/>
        <v>0</v>
      </c>
      <c r="J61" s="12">
        <f t="shared" si="3"/>
        <v>0</v>
      </c>
    </row>
    <row r="62" spans="1:10" ht="20.100000000000001" customHeight="1" x14ac:dyDescent="0.3">
      <c r="A62" s="58"/>
      <c r="B62" s="9"/>
      <c r="C62" s="10" t="s">
        <v>99</v>
      </c>
      <c r="D62" s="11">
        <v>199</v>
      </c>
      <c r="E62" s="11">
        <v>61</v>
      </c>
      <c r="F62" s="11">
        <v>138</v>
      </c>
      <c r="G62" s="11">
        <v>54</v>
      </c>
      <c r="H62" s="11">
        <v>105</v>
      </c>
      <c r="I62" s="11">
        <f t="shared" si="2"/>
        <v>557</v>
      </c>
      <c r="J62" s="12">
        <f t="shared" si="3"/>
        <v>3.5401042328714882E-2</v>
      </c>
    </row>
    <row r="63" spans="1:10" ht="20.100000000000001" customHeight="1" x14ac:dyDescent="0.35">
      <c r="A63" s="58"/>
      <c r="B63" s="26" t="s">
        <v>2</v>
      </c>
      <c r="C63" s="27"/>
      <c r="D63" s="31">
        <f>SUM(D13:D62)</f>
        <v>6606</v>
      </c>
      <c r="E63" s="31">
        <f t="shared" ref="E63:I63" si="4">SUM(E13:E62)</f>
        <v>2552</v>
      </c>
      <c r="F63" s="31">
        <f t="shared" si="4"/>
        <v>2472</v>
      </c>
      <c r="G63" s="31">
        <f t="shared" si="4"/>
        <v>1657</v>
      </c>
      <c r="H63" s="31">
        <f t="shared" si="4"/>
        <v>2447</v>
      </c>
      <c r="I63" s="31">
        <f t="shared" si="4"/>
        <v>15734</v>
      </c>
      <c r="J63" s="12">
        <f>SUM(J13:J62)</f>
        <v>0.99999999999999978</v>
      </c>
    </row>
    <row r="64" spans="1:10" x14ac:dyDescent="0.25">
      <c r="B64" s="48" t="s">
        <v>55</v>
      </c>
      <c r="C64" s="7"/>
    </row>
  </sheetData>
  <autoFilter ref="B12:J40">
    <sortState ref="B13:J62">
      <sortCondition descending="1" ref="I12:I41"/>
    </sortState>
  </autoFilter>
  <mergeCells count="5">
    <mergeCell ref="A5:J5"/>
    <mergeCell ref="A6:J6"/>
    <mergeCell ref="A7:J7"/>
    <mergeCell ref="A9:J9"/>
    <mergeCell ref="A10:J10"/>
  </mergeCells>
  <conditionalFormatting sqref="J13:J63">
    <cfRule type="dataBar" priority="299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{C078FC54-A49B-4BB9-942F-1D0BD1FB5211}</x14:id>
        </ext>
      </extLst>
    </cfRule>
    <cfRule type="dataBar" priority="299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{189DBC47-2990-4DDF-91D5-A049E9A98F1A}</x14:id>
        </ext>
      </extLst>
    </cfRule>
  </conditionalFormatting>
  <conditionalFormatting sqref="J13:J63">
    <cfRule type="dataBar" priority="29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{6B0C28E1-9058-45B9-86D0-FF9DC0DF60A9}</x14:id>
        </ext>
      </extLst>
    </cfRule>
    <cfRule type="dataBar" priority="29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{1691D2FD-988E-4093-8BCE-06E00EE0045F}</x14:id>
        </ext>
      </extLst>
    </cfRule>
  </conditionalFormatting>
  <conditionalFormatting sqref="J13:J63">
    <cfRule type="dataBar" priority="300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{3C782DD6-6A80-4CA2-8FF6-54844DE718BC}</x14:id>
        </ext>
      </extLst>
    </cfRule>
  </conditionalFormatting>
  <conditionalFormatting sqref="J13:J63">
    <cfRule type="dataBar" priority="30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{63D9C540-22A7-4F36-91EC-AF27AD7AD790}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78FC54-A49B-4BB9-942F-1D0BD1FB52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89DBC47-2990-4DDF-91D5-A049E9A98F1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6B0C28E1-9058-45B9-86D0-FF9DC0DF60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91D2FD-988E-4093-8BCE-06E00EE004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3C782DD6-6A80-4CA2-8FF6-54844DE718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63D9C540-22A7-4F36-91EC-AF27AD7AD7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64"/>
  <sheetViews>
    <sheetView topLeftCell="A61" workbookViewId="0">
      <selection activeCell="A6" sqref="A6:J6"/>
    </sheetView>
  </sheetViews>
  <sheetFormatPr baseColWidth="10" defaultRowHeight="15" x14ac:dyDescent="0.25"/>
  <cols>
    <col min="1" max="1" width="8.28515625" customWidth="1"/>
    <col min="2" max="2" width="4.7109375" customWidth="1"/>
    <col min="3" max="3" width="36" customWidth="1"/>
    <col min="4" max="4" width="16.85546875" customWidth="1"/>
    <col min="5" max="5" width="16" customWidth="1"/>
    <col min="6" max="6" width="14.5703125" customWidth="1"/>
    <col min="7" max="7" width="11.5703125" customWidth="1"/>
    <col min="8" max="8" width="12.28515625" customWidth="1"/>
    <col min="9" max="9" width="1.5703125" customWidth="1"/>
    <col min="12" max="12" width="11.5703125" customWidth="1"/>
    <col min="13" max="13" width="6.28515625" customWidth="1"/>
  </cols>
  <sheetData>
    <row r="5" spans="1:14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28"/>
      <c r="L5" s="28"/>
      <c r="M5" s="28"/>
    </row>
    <row r="6" spans="1:14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4"/>
      <c r="L6" s="4"/>
      <c r="M6" s="4"/>
    </row>
    <row r="7" spans="1:14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3"/>
      <c r="L7" s="3"/>
      <c r="M7" s="3"/>
    </row>
    <row r="8" spans="1:14" ht="15.75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4" ht="20.25" customHeight="1" x14ac:dyDescent="0.25">
      <c r="A9" s="120" t="s">
        <v>162</v>
      </c>
      <c r="B9" s="120"/>
      <c r="C9" s="120"/>
      <c r="D9" s="120"/>
      <c r="E9" s="120"/>
      <c r="F9" s="120"/>
      <c r="G9" s="120"/>
      <c r="H9" s="120"/>
      <c r="I9" s="120"/>
      <c r="J9" s="120"/>
      <c r="K9" s="29"/>
      <c r="L9" s="29"/>
      <c r="M9" s="29"/>
      <c r="N9" s="29"/>
    </row>
    <row r="10" spans="1:14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30"/>
      <c r="L10" s="30"/>
      <c r="M10" s="30"/>
    </row>
    <row r="11" spans="1:14" ht="18" thickBot="1" x14ac:dyDescent="0.4">
      <c r="C11" s="2"/>
      <c r="D11" s="2"/>
      <c r="E11" s="2"/>
      <c r="F11" s="2"/>
      <c r="G11" s="2"/>
    </row>
    <row r="12" spans="1:14" ht="40.5" customHeight="1" x14ac:dyDescent="0.35">
      <c r="B12" s="34" t="s">
        <v>1</v>
      </c>
      <c r="C12" s="16" t="str">
        <f>TITULOS!C12</f>
        <v>Delitos</v>
      </c>
      <c r="D12" s="33" t="s">
        <v>18</v>
      </c>
      <c r="E12" s="33" t="s">
        <v>41</v>
      </c>
      <c r="F12" s="33" t="s">
        <v>8</v>
      </c>
      <c r="G12" s="17" t="s">
        <v>38</v>
      </c>
      <c r="H12" s="18" t="str">
        <f>TITULOS!C14</f>
        <v>%</v>
      </c>
    </row>
    <row r="13" spans="1:14" ht="20.100000000000001" customHeight="1" x14ac:dyDescent="0.3">
      <c r="A13" s="8"/>
      <c r="B13" s="9">
        <v>1</v>
      </c>
      <c r="C13" s="10" t="s">
        <v>115</v>
      </c>
      <c r="D13" s="11">
        <v>1015</v>
      </c>
      <c r="E13" s="11">
        <v>78</v>
      </c>
      <c r="F13" s="11">
        <v>421</v>
      </c>
      <c r="G13" s="11">
        <f t="shared" ref="G13:G44" si="0">SUM(D13:F13)</f>
        <v>1514</v>
      </c>
      <c r="H13" s="12">
        <f t="shared" ref="H13:H44" si="1">G13/$G$63</f>
        <v>0.23626716604244694</v>
      </c>
    </row>
    <row r="14" spans="1:14" ht="20.100000000000001" customHeight="1" x14ac:dyDescent="0.3">
      <c r="A14" s="8"/>
      <c r="B14" s="9">
        <v>2</v>
      </c>
      <c r="C14" s="10" t="s">
        <v>114</v>
      </c>
      <c r="D14" s="11">
        <v>624</v>
      </c>
      <c r="E14" s="11">
        <v>88</v>
      </c>
      <c r="F14" s="11">
        <v>119</v>
      </c>
      <c r="G14" s="11">
        <f t="shared" si="0"/>
        <v>831</v>
      </c>
      <c r="H14" s="12">
        <f t="shared" si="1"/>
        <v>0.12968164794007492</v>
      </c>
    </row>
    <row r="15" spans="1:14" ht="20.100000000000001" customHeight="1" x14ac:dyDescent="0.3">
      <c r="A15" s="8"/>
      <c r="B15" s="9">
        <v>3</v>
      </c>
      <c r="C15" s="10" t="s">
        <v>69</v>
      </c>
      <c r="D15" s="11">
        <v>347</v>
      </c>
      <c r="E15" s="11">
        <v>39</v>
      </c>
      <c r="F15" s="11">
        <v>317</v>
      </c>
      <c r="G15" s="11">
        <f t="shared" si="0"/>
        <v>703</v>
      </c>
      <c r="H15" s="12">
        <f t="shared" si="1"/>
        <v>0.10970661672908864</v>
      </c>
    </row>
    <row r="16" spans="1:14" ht="20.100000000000001" customHeight="1" x14ac:dyDescent="0.3">
      <c r="A16" s="8"/>
      <c r="B16" s="9">
        <v>4</v>
      </c>
      <c r="C16" s="10" t="s">
        <v>103</v>
      </c>
      <c r="D16" s="11">
        <v>278</v>
      </c>
      <c r="E16" s="11">
        <v>59</v>
      </c>
      <c r="F16" s="11">
        <v>272</v>
      </c>
      <c r="G16" s="11">
        <f t="shared" si="0"/>
        <v>609</v>
      </c>
      <c r="H16" s="12">
        <f t="shared" si="1"/>
        <v>9.5037453183520595E-2</v>
      </c>
    </row>
    <row r="17" spans="1:8" ht="20.100000000000001" customHeight="1" x14ac:dyDescent="0.3">
      <c r="A17" s="8"/>
      <c r="B17" s="9">
        <v>5</v>
      </c>
      <c r="C17" s="10" t="s">
        <v>83</v>
      </c>
      <c r="D17" s="11">
        <v>368</v>
      </c>
      <c r="E17" s="11">
        <v>36</v>
      </c>
      <c r="F17" s="11">
        <v>24</v>
      </c>
      <c r="G17" s="11">
        <f t="shared" si="0"/>
        <v>428</v>
      </c>
      <c r="H17" s="12">
        <f t="shared" si="1"/>
        <v>6.6791510611735327E-2</v>
      </c>
    </row>
    <row r="18" spans="1:8" ht="20.100000000000001" customHeight="1" x14ac:dyDescent="0.3">
      <c r="A18" s="8"/>
      <c r="B18" s="9">
        <v>6</v>
      </c>
      <c r="C18" s="10" t="s">
        <v>81</v>
      </c>
      <c r="D18" s="11">
        <v>256</v>
      </c>
      <c r="E18" s="11">
        <v>20</v>
      </c>
      <c r="F18" s="11">
        <v>49</v>
      </c>
      <c r="G18" s="11">
        <f t="shared" si="0"/>
        <v>325</v>
      </c>
      <c r="H18" s="12">
        <f t="shared" si="1"/>
        <v>5.0717852684144818E-2</v>
      </c>
    </row>
    <row r="19" spans="1:8" ht="20.100000000000001" customHeight="1" x14ac:dyDescent="0.3">
      <c r="A19" s="8"/>
      <c r="B19" s="9">
        <v>7</v>
      </c>
      <c r="C19" s="10" t="s">
        <v>73</v>
      </c>
      <c r="D19" s="11">
        <v>145</v>
      </c>
      <c r="E19" s="11">
        <v>16</v>
      </c>
      <c r="F19" s="11">
        <v>160</v>
      </c>
      <c r="G19" s="11">
        <f t="shared" si="0"/>
        <v>321</v>
      </c>
      <c r="H19" s="12">
        <f t="shared" si="1"/>
        <v>5.0093632958801496E-2</v>
      </c>
    </row>
    <row r="20" spans="1:8" ht="20.100000000000001" customHeight="1" x14ac:dyDescent="0.3">
      <c r="A20" s="8"/>
      <c r="B20" s="9">
        <v>8</v>
      </c>
      <c r="C20" s="10" t="s">
        <v>89</v>
      </c>
      <c r="D20" s="11">
        <v>157</v>
      </c>
      <c r="E20" s="11">
        <v>43</v>
      </c>
      <c r="F20" s="11">
        <v>96</v>
      </c>
      <c r="G20" s="11">
        <f t="shared" si="0"/>
        <v>296</v>
      </c>
      <c r="H20" s="12">
        <f t="shared" si="1"/>
        <v>4.6192259675405745E-2</v>
      </c>
    </row>
    <row r="21" spans="1:8" ht="20.100000000000001" customHeight="1" x14ac:dyDescent="0.3">
      <c r="A21" s="8"/>
      <c r="B21" s="9">
        <v>9</v>
      </c>
      <c r="C21" s="10" t="s">
        <v>84</v>
      </c>
      <c r="D21" s="11">
        <v>139</v>
      </c>
      <c r="E21" s="11">
        <v>34</v>
      </c>
      <c r="F21" s="11">
        <v>27</v>
      </c>
      <c r="G21" s="11">
        <f t="shared" si="0"/>
        <v>200</v>
      </c>
      <c r="H21" s="12">
        <f t="shared" si="1"/>
        <v>3.1210986267166042E-2</v>
      </c>
    </row>
    <row r="22" spans="1:8" ht="20.100000000000001" customHeight="1" x14ac:dyDescent="0.3">
      <c r="A22" s="8"/>
      <c r="B22" s="9">
        <v>10</v>
      </c>
      <c r="C22" s="10" t="s">
        <v>100</v>
      </c>
      <c r="D22" s="11">
        <v>53</v>
      </c>
      <c r="E22" s="11">
        <v>10</v>
      </c>
      <c r="F22" s="11">
        <v>46</v>
      </c>
      <c r="G22" s="11">
        <f t="shared" si="0"/>
        <v>109</v>
      </c>
      <c r="H22" s="12">
        <f t="shared" si="1"/>
        <v>1.7009987515605493E-2</v>
      </c>
    </row>
    <row r="23" spans="1:8" ht="20.100000000000001" customHeight="1" x14ac:dyDescent="0.3">
      <c r="A23" s="8"/>
      <c r="B23" s="9">
        <v>11</v>
      </c>
      <c r="C23" s="10" t="s">
        <v>68</v>
      </c>
      <c r="D23" s="11">
        <v>48</v>
      </c>
      <c r="E23" s="11">
        <v>20</v>
      </c>
      <c r="F23" s="11">
        <v>31</v>
      </c>
      <c r="G23" s="11">
        <f t="shared" si="0"/>
        <v>99</v>
      </c>
      <c r="H23" s="12">
        <f t="shared" si="1"/>
        <v>1.5449438202247191E-2</v>
      </c>
    </row>
    <row r="24" spans="1:8" ht="20.100000000000001" customHeight="1" x14ac:dyDescent="0.3">
      <c r="A24" s="8"/>
      <c r="B24" s="9">
        <v>12</v>
      </c>
      <c r="C24" s="10" t="s">
        <v>66</v>
      </c>
      <c r="D24" s="11">
        <v>52</v>
      </c>
      <c r="E24" s="11">
        <v>4</v>
      </c>
      <c r="F24" s="11">
        <v>38</v>
      </c>
      <c r="G24" s="11">
        <f t="shared" si="0"/>
        <v>94</v>
      </c>
      <c r="H24" s="12">
        <f t="shared" si="1"/>
        <v>1.4669163545568039E-2</v>
      </c>
    </row>
    <row r="25" spans="1:8" ht="20.100000000000001" customHeight="1" x14ac:dyDescent="0.3">
      <c r="A25" s="8"/>
      <c r="B25" s="9">
        <v>13</v>
      </c>
      <c r="C25" s="10" t="s">
        <v>82</v>
      </c>
      <c r="D25" s="11">
        <v>31</v>
      </c>
      <c r="E25" s="11">
        <v>26</v>
      </c>
      <c r="F25" s="11">
        <v>8</v>
      </c>
      <c r="G25" s="11">
        <f t="shared" si="0"/>
        <v>65</v>
      </c>
      <c r="H25" s="12">
        <f t="shared" si="1"/>
        <v>1.0143570536828964E-2</v>
      </c>
    </row>
    <row r="26" spans="1:8" ht="20.100000000000001" customHeight="1" x14ac:dyDescent="0.3">
      <c r="A26" s="8"/>
      <c r="B26" s="9">
        <v>14</v>
      </c>
      <c r="C26" s="10" t="s">
        <v>90</v>
      </c>
      <c r="D26" s="11">
        <v>23</v>
      </c>
      <c r="E26" s="11">
        <v>16</v>
      </c>
      <c r="F26" s="11">
        <v>17</v>
      </c>
      <c r="G26" s="11">
        <f t="shared" si="0"/>
        <v>56</v>
      </c>
      <c r="H26" s="12">
        <f t="shared" si="1"/>
        <v>8.7390761548064924E-3</v>
      </c>
    </row>
    <row r="27" spans="1:8" ht="20.100000000000001" customHeight="1" x14ac:dyDescent="0.3">
      <c r="A27" s="8"/>
      <c r="B27" s="9">
        <v>15</v>
      </c>
      <c r="C27" s="10" t="s">
        <v>87</v>
      </c>
      <c r="D27" s="11">
        <v>20</v>
      </c>
      <c r="E27" s="11">
        <v>7</v>
      </c>
      <c r="F27" s="11">
        <v>28</v>
      </c>
      <c r="G27" s="11">
        <f t="shared" si="0"/>
        <v>55</v>
      </c>
      <c r="H27" s="12">
        <f t="shared" si="1"/>
        <v>8.5830212234706618E-3</v>
      </c>
    </row>
    <row r="28" spans="1:8" ht="20.100000000000001" customHeight="1" x14ac:dyDescent="0.3">
      <c r="A28" s="8"/>
      <c r="B28" s="9">
        <v>16</v>
      </c>
      <c r="C28" s="10" t="s">
        <v>76</v>
      </c>
      <c r="D28" s="11">
        <v>20</v>
      </c>
      <c r="E28" s="11">
        <v>2</v>
      </c>
      <c r="F28" s="11">
        <v>30</v>
      </c>
      <c r="G28" s="11">
        <f t="shared" si="0"/>
        <v>52</v>
      </c>
      <c r="H28" s="12">
        <f t="shared" si="1"/>
        <v>8.1148564294631718E-3</v>
      </c>
    </row>
    <row r="29" spans="1:8" ht="20.100000000000001" customHeight="1" x14ac:dyDescent="0.3">
      <c r="A29" s="8"/>
      <c r="B29" s="9">
        <v>17</v>
      </c>
      <c r="C29" s="10" t="s">
        <v>71</v>
      </c>
      <c r="D29" s="11">
        <v>25</v>
      </c>
      <c r="E29" s="11">
        <v>13</v>
      </c>
      <c r="F29" s="11">
        <v>12</v>
      </c>
      <c r="G29" s="11">
        <f t="shared" si="0"/>
        <v>50</v>
      </c>
      <c r="H29" s="12">
        <f t="shared" si="1"/>
        <v>7.8027465667915106E-3</v>
      </c>
    </row>
    <row r="30" spans="1:8" ht="20.100000000000001" customHeight="1" x14ac:dyDescent="0.3">
      <c r="A30" s="8"/>
      <c r="B30" s="9">
        <v>18</v>
      </c>
      <c r="C30" s="10" t="s">
        <v>113</v>
      </c>
      <c r="D30" s="11">
        <v>16</v>
      </c>
      <c r="E30" s="11">
        <v>4</v>
      </c>
      <c r="F30" s="11">
        <v>20</v>
      </c>
      <c r="G30" s="11">
        <f t="shared" si="0"/>
        <v>40</v>
      </c>
      <c r="H30" s="12">
        <f t="shared" si="1"/>
        <v>6.2421972534332081E-3</v>
      </c>
    </row>
    <row r="31" spans="1:8" ht="20.100000000000001" customHeight="1" x14ac:dyDescent="0.3">
      <c r="A31" s="8"/>
      <c r="B31" s="9">
        <v>19</v>
      </c>
      <c r="C31" s="10" t="s">
        <v>77</v>
      </c>
      <c r="D31" s="11">
        <v>8</v>
      </c>
      <c r="E31" s="11">
        <v>0</v>
      </c>
      <c r="F31" s="11">
        <v>28</v>
      </c>
      <c r="G31" s="11">
        <f t="shared" si="0"/>
        <v>36</v>
      </c>
      <c r="H31" s="12">
        <f t="shared" si="1"/>
        <v>5.6179775280898875E-3</v>
      </c>
    </row>
    <row r="32" spans="1:8" ht="20.100000000000001" customHeight="1" x14ac:dyDescent="0.3">
      <c r="A32" s="8"/>
      <c r="B32" s="9">
        <v>20</v>
      </c>
      <c r="C32" s="10" t="s">
        <v>112</v>
      </c>
      <c r="D32" s="11">
        <v>10</v>
      </c>
      <c r="E32" s="11">
        <v>2</v>
      </c>
      <c r="F32" s="11">
        <v>19</v>
      </c>
      <c r="G32" s="11">
        <f t="shared" si="0"/>
        <v>31</v>
      </c>
      <c r="H32" s="12">
        <f t="shared" si="1"/>
        <v>4.8377028714107363E-3</v>
      </c>
    </row>
    <row r="33" spans="1:8" ht="20.100000000000001" customHeight="1" x14ac:dyDescent="0.3">
      <c r="A33" s="8"/>
      <c r="B33" s="9">
        <v>21</v>
      </c>
      <c r="C33" s="10" t="s">
        <v>67</v>
      </c>
      <c r="D33" s="11">
        <v>17</v>
      </c>
      <c r="E33" s="11">
        <v>0</v>
      </c>
      <c r="F33" s="11">
        <v>13</v>
      </c>
      <c r="G33" s="11">
        <f t="shared" si="0"/>
        <v>30</v>
      </c>
      <c r="H33" s="12">
        <f t="shared" si="1"/>
        <v>4.6816479400749065E-3</v>
      </c>
    </row>
    <row r="34" spans="1:8" ht="20.100000000000001" customHeight="1" x14ac:dyDescent="0.3">
      <c r="A34" s="8"/>
      <c r="B34" s="9">
        <v>22</v>
      </c>
      <c r="C34" s="10" t="s">
        <v>109</v>
      </c>
      <c r="D34" s="11">
        <v>10</v>
      </c>
      <c r="E34" s="11">
        <v>0</v>
      </c>
      <c r="F34" s="11">
        <v>11</v>
      </c>
      <c r="G34" s="11">
        <f t="shared" si="0"/>
        <v>21</v>
      </c>
      <c r="H34" s="12">
        <f t="shared" si="1"/>
        <v>3.2771535580524347E-3</v>
      </c>
    </row>
    <row r="35" spans="1:8" ht="20.100000000000001" customHeight="1" x14ac:dyDescent="0.3">
      <c r="A35" s="8"/>
      <c r="B35" s="9">
        <v>23</v>
      </c>
      <c r="C35" s="10" t="s">
        <v>88</v>
      </c>
      <c r="D35" s="11">
        <v>8</v>
      </c>
      <c r="E35" s="11">
        <v>7</v>
      </c>
      <c r="F35" s="11">
        <v>5</v>
      </c>
      <c r="G35" s="11">
        <f t="shared" si="0"/>
        <v>20</v>
      </c>
      <c r="H35" s="12">
        <f t="shared" si="1"/>
        <v>3.1210986267166041E-3</v>
      </c>
    </row>
    <row r="36" spans="1:8" ht="20.100000000000001" customHeight="1" x14ac:dyDescent="0.3">
      <c r="A36" s="8"/>
      <c r="B36" s="9">
        <v>24</v>
      </c>
      <c r="C36" s="10" t="s">
        <v>111</v>
      </c>
      <c r="D36" s="11">
        <v>15</v>
      </c>
      <c r="E36" s="11">
        <v>0</v>
      </c>
      <c r="F36" s="11">
        <v>5</v>
      </c>
      <c r="G36" s="11">
        <f t="shared" si="0"/>
        <v>20</v>
      </c>
      <c r="H36" s="12">
        <f t="shared" si="1"/>
        <v>3.1210986267166041E-3</v>
      </c>
    </row>
    <row r="37" spans="1:8" ht="20.100000000000001" customHeight="1" x14ac:dyDescent="0.3">
      <c r="A37" s="8"/>
      <c r="B37" s="9">
        <v>25</v>
      </c>
      <c r="C37" s="10" t="s">
        <v>91</v>
      </c>
      <c r="D37" s="11">
        <v>8</v>
      </c>
      <c r="E37" s="11">
        <v>0</v>
      </c>
      <c r="F37" s="11">
        <v>7</v>
      </c>
      <c r="G37" s="11">
        <f t="shared" si="0"/>
        <v>15</v>
      </c>
      <c r="H37" s="12">
        <f t="shared" si="1"/>
        <v>2.3408239700374533E-3</v>
      </c>
    </row>
    <row r="38" spans="1:8" ht="20.100000000000001" customHeight="1" x14ac:dyDescent="0.3">
      <c r="A38" s="8"/>
      <c r="B38" s="9">
        <v>26</v>
      </c>
      <c r="C38" s="10" t="s">
        <v>75</v>
      </c>
      <c r="D38" s="11">
        <v>2</v>
      </c>
      <c r="E38" s="11">
        <v>0</v>
      </c>
      <c r="F38" s="11">
        <v>9</v>
      </c>
      <c r="G38" s="11">
        <f t="shared" si="0"/>
        <v>11</v>
      </c>
      <c r="H38" s="12">
        <f t="shared" si="1"/>
        <v>1.7166042446941324E-3</v>
      </c>
    </row>
    <row r="39" spans="1:8" ht="20.100000000000001" customHeight="1" x14ac:dyDescent="0.3">
      <c r="A39" s="8"/>
      <c r="B39" s="9">
        <v>27</v>
      </c>
      <c r="C39" s="10" t="s">
        <v>104</v>
      </c>
      <c r="D39" s="11">
        <v>2</v>
      </c>
      <c r="E39" s="11">
        <v>0</v>
      </c>
      <c r="F39" s="11">
        <v>7</v>
      </c>
      <c r="G39" s="11">
        <f t="shared" si="0"/>
        <v>9</v>
      </c>
      <c r="H39" s="12">
        <f t="shared" si="1"/>
        <v>1.4044943820224719E-3</v>
      </c>
    </row>
    <row r="40" spans="1:8" ht="20.100000000000001" customHeight="1" x14ac:dyDescent="0.3">
      <c r="A40" s="8"/>
      <c r="B40" s="9">
        <v>28</v>
      </c>
      <c r="C40" s="10" t="s">
        <v>94</v>
      </c>
      <c r="D40" s="11">
        <v>5</v>
      </c>
      <c r="E40" s="11">
        <v>1</v>
      </c>
      <c r="F40" s="11">
        <v>0</v>
      </c>
      <c r="G40" s="11">
        <f t="shared" si="0"/>
        <v>6</v>
      </c>
      <c r="H40" s="12">
        <f t="shared" si="1"/>
        <v>9.3632958801498128E-4</v>
      </c>
    </row>
    <row r="41" spans="1:8" ht="20.100000000000001" customHeight="1" x14ac:dyDescent="0.3">
      <c r="A41" s="8"/>
      <c r="B41" s="9">
        <v>29</v>
      </c>
      <c r="C41" s="10" t="s">
        <v>107</v>
      </c>
      <c r="D41" s="11">
        <v>4</v>
      </c>
      <c r="E41" s="11">
        <v>0</v>
      </c>
      <c r="F41" s="11">
        <v>1</v>
      </c>
      <c r="G41" s="11">
        <f t="shared" si="0"/>
        <v>5</v>
      </c>
      <c r="H41" s="12">
        <f t="shared" si="1"/>
        <v>7.8027465667915102E-4</v>
      </c>
    </row>
    <row r="42" spans="1:8" ht="20.100000000000001" customHeight="1" x14ac:dyDescent="0.3">
      <c r="A42" s="8"/>
      <c r="B42" s="9">
        <v>30</v>
      </c>
      <c r="C42" s="10" t="s">
        <v>74</v>
      </c>
      <c r="D42" s="11">
        <v>0</v>
      </c>
      <c r="E42" s="11">
        <v>4</v>
      </c>
      <c r="F42" s="11">
        <v>0</v>
      </c>
      <c r="G42" s="11">
        <f t="shared" si="0"/>
        <v>4</v>
      </c>
      <c r="H42" s="12">
        <f t="shared" si="1"/>
        <v>6.2421972534332086E-4</v>
      </c>
    </row>
    <row r="43" spans="1:8" ht="20.100000000000001" customHeight="1" x14ac:dyDescent="0.3">
      <c r="A43" s="8"/>
      <c r="B43" s="9">
        <v>31</v>
      </c>
      <c r="C43" s="10" t="s">
        <v>79</v>
      </c>
      <c r="D43" s="11">
        <v>1</v>
      </c>
      <c r="E43" s="11">
        <v>1</v>
      </c>
      <c r="F43" s="11">
        <v>2</v>
      </c>
      <c r="G43" s="11">
        <f t="shared" si="0"/>
        <v>4</v>
      </c>
      <c r="H43" s="12">
        <f t="shared" si="1"/>
        <v>6.2421972534332086E-4</v>
      </c>
    </row>
    <row r="44" spans="1:8" ht="20.100000000000001" customHeight="1" x14ac:dyDescent="0.3">
      <c r="A44" s="8"/>
      <c r="B44" s="9">
        <v>32</v>
      </c>
      <c r="C44" s="10" t="s">
        <v>86</v>
      </c>
      <c r="D44" s="11">
        <v>3</v>
      </c>
      <c r="E44" s="11">
        <v>0</v>
      </c>
      <c r="F44" s="11">
        <v>0</v>
      </c>
      <c r="G44" s="11">
        <f t="shared" si="0"/>
        <v>3</v>
      </c>
      <c r="H44" s="12">
        <f t="shared" si="1"/>
        <v>4.6816479400749064E-4</v>
      </c>
    </row>
    <row r="45" spans="1:8" ht="20.100000000000001" customHeight="1" x14ac:dyDescent="0.3">
      <c r="A45" s="8"/>
      <c r="B45" s="9">
        <v>33</v>
      </c>
      <c r="C45" s="10" t="s">
        <v>105</v>
      </c>
      <c r="D45" s="11">
        <v>2</v>
      </c>
      <c r="E45" s="11">
        <v>1</v>
      </c>
      <c r="F45" s="11">
        <v>0</v>
      </c>
      <c r="G45" s="11">
        <f t="shared" ref="G45:G62" si="2">SUM(D45:F45)</f>
        <v>3</v>
      </c>
      <c r="H45" s="12">
        <f t="shared" ref="H45:H62" si="3">G45/$G$63</f>
        <v>4.6816479400749064E-4</v>
      </c>
    </row>
    <row r="46" spans="1:8" ht="20.100000000000001" customHeight="1" x14ac:dyDescent="0.3">
      <c r="A46" s="8"/>
      <c r="B46" s="9">
        <v>34</v>
      </c>
      <c r="C46" s="10" t="s">
        <v>110</v>
      </c>
      <c r="D46" s="11">
        <v>2</v>
      </c>
      <c r="E46" s="11">
        <v>0</v>
      </c>
      <c r="F46" s="11">
        <v>1</v>
      </c>
      <c r="G46" s="11">
        <f t="shared" si="2"/>
        <v>3</v>
      </c>
      <c r="H46" s="12">
        <f t="shared" si="3"/>
        <v>4.6816479400749064E-4</v>
      </c>
    </row>
    <row r="47" spans="1:8" ht="20.100000000000001" customHeight="1" x14ac:dyDescent="0.3">
      <c r="A47" s="8"/>
      <c r="B47" s="9">
        <v>35</v>
      </c>
      <c r="C47" s="10" t="s">
        <v>92</v>
      </c>
      <c r="D47" s="11">
        <v>2</v>
      </c>
      <c r="E47" s="11">
        <v>0</v>
      </c>
      <c r="F47" s="11">
        <v>0</v>
      </c>
      <c r="G47" s="11">
        <f t="shared" si="2"/>
        <v>2</v>
      </c>
      <c r="H47" s="12">
        <f t="shared" si="3"/>
        <v>3.1210986267166043E-4</v>
      </c>
    </row>
    <row r="48" spans="1:8" ht="20.100000000000001" customHeight="1" x14ac:dyDescent="0.3">
      <c r="A48" s="8"/>
      <c r="B48" s="9">
        <v>36</v>
      </c>
      <c r="C48" s="10" t="s">
        <v>96</v>
      </c>
      <c r="D48" s="11">
        <v>2</v>
      </c>
      <c r="E48" s="11">
        <v>0</v>
      </c>
      <c r="F48" s="11">
        <v>0</v>
      </c>
      <c r="G48" s="11">
        <f t="shared" si="2"/>
        <v>2</v>
      </c>
      <c r="H48" s="12">
        <f t="shared" si="3"/>
        <v>3.1210986267166043E-4</v>
      </c>
    </row>
    <row r="49" spans="1:8" ht="20.100000000000001" customHeight="1" x14ac:dyDescent="0.3">
      <c r="A49" s="8"/>
      <c r="B49" s="9">
        <v>37</v>
      </c>
      <c r="C49" s="10" t="s">
        <v>97</v>
      </c>
      <c r="D49" s="11">
        <v>2</v>
      </c>
      <c r="E49" s="11">
        <v>0</v>
      </c>
      <c r="F49" s="11">
        <v>0</v>
      </c>
      <c r="G49" s="11">
        <f t="shared" si="2"/>
        <v>2</v>
      </c>
      <c r="H49" s="12">
        <f t="shared" si="3"/>
        <v>3.1210986267166043E-4</v>
      </c>
    </row>
    <row r="50" spans="1:8" ht="20.100000000000001" customHeight="1" x14ac:dyDescent="0.3">
      <c r="A50" s="8"/>
      <c r="B50" s="9">
        <v>38</v>
      </c>
      <c r="C50" s="10" t="s">
        <v>98</v>
      </c>
      <c r="D50" s="11">
        <v>1</v>
      </c>
      <c r="E50" s="11">
        <v>1</v>
      </c>
      <c r="F50" s="11">
        <v>0</v>
      </c>
      <c r="G50" s="11">
        <f t="shared" si="2"/>
        <v>2</v>
      </c>
      <c r="H50" s="12">
        <f t="shared" si="3"/>
        <v>3.1210986267166043E-4</v>
      </c>
    </row>
    <row r="51" spans="1:8" ht="20.100000000000001" customHeight="1" x14ac:dyDescent="0.3">
      <c r="A51" s="8"/>
      <c r="B51" s="9">
        <v>39</v>
      </c>
      <c r="C51" s="10" t="s">
        <v>101</v>
      </c>
      <c r="D51" s="11">
        <v>2</v>
      </c>
      <c r="E51" s="11">
        <v>0</v>
      </c>
      <c r="F51" s="11">
        <v>0</v>
      </c>
      <c r="G51" s="11">
        <f t="shared" si="2"/>
        <v>2</v>
      </c>
      <c r="H51" s="12">
        <f t="shared" si="3"/>
        <v>3.1210986267166043E-4</v>
      </c>
    </row>
    <row r="52" spans="1:8" ht="20.100000000000001" customHeight="1" x14ac:dyDescent="0.3">
      <c r="A52" s="8"/>
      <c r="B52" s="9">
        <v>40</v>
      </c>
      <c r="C52" s="10" t="s">
        <v>108</v>
      </c>
      <c r="D52" s="11">
        <v>1</v>
      </c>
      <c r="E52" s="11">
        <v>0</v>
      </c>
      <c r="F52" s="11">
        <v>1</v>
      </c>
      <c r="G52" s="11">
        <f t="shared" si="2"/>
        <v>2</v>
      </c>
      <c r="H52" s="12">
        <f t="shared" si="3"/>
        <v>3.1210986267166043E-4</v>
      </c>
    </row>
    <row r="53" spans="1:8" ht="20.100000000000001" customHeight="1" x14ac:dyDescent="0.3">
      <c r="A53" s="8"/>
      <c r="B53" s="9">
        <v>41</v>
      </c>
      <c r="C53" s="10" t="s">
        <v>70</v>
      </c>
      <c r="D53" s="11">
        <v>1</v>
      </c>
      <c r="E53" s="11">
        <v>0</v>
      </c>
      <c r="F53" s="11">
        <v>0</v>
      </c>
      <c r="G53" s="11">
        <f t="shared" si="2"/>
        <v>1</v>
      </c>
      <c r="H53" s="12">
        <f t="shared" si="3"/>
        <v>1.5605493133583021E-4</v>
      </c>
    </row>
    <row r="54" spans="1:8" ht="20.100000000000001" customHeight="1" x14ac:dyDescent="0.3">
      <c r="A54" s="8"/>
      <c r="B54" s="9">
        <v>42</v>
      </c>
      <c r="C54" s="10" t="s">
        <v>95</v>
      </c>
      <c r="D54" s="11">
        <v>1</v>
      </c>
      <c r="E54" s="11">
        <v>0</v>
      </c>
      <c r="F54" s="11">
        <v>0</v>
      </c>
      <c r="G54" s="11">
        <f t="shared" si="2"/>
        <v>1</v>
      </c>
      <c r="H54" s="12">
        <f t="shared" si="3"/>
        <v>1.5605493133583021E-4</v>
      </c>
    </row>
    <row r="55" spans="1:8" ht="20.100000000000001" customHeight="1" x14ac:dyDescent="0.3">
      <c r="A55" s="8"/>
      <c r="B55" s="9">
        <v>43</v>
      </c>
      <c r="C55" s="10" t="s">
        <v>72</v>
      </c>
      <c r="D55" s="11">
        <v>0</v>
      </c>
      <c r="E55" s="11">
        <v>0</v>
      </c>
      <c r="F55" s="11">
        <v>0</v>
      </c>
      <c r="G55" s="11">
        <f t="shared" si="2"/>
        <v>0</v>
      </c>
      <c r="H55" s="12">
        <f t="shared" si="3"/>
        <v>0</v>
      </c>
    </row>
    <row r="56" spans="1:8" ht="20.100000000000001" customHeight="1" x14ac:dyDescent="0.3">
      <c r="A56" s="8"/>
      <c r="B56" s="9">
        <v>44</v>
      </c>
      <c r="C56" s="10" t="s">
        <v>78</v>
      </c>
      <c r="D56" s="11">
        <v>0</v>
      </c>
      <c r="E56" s="11">
        <v>0</v>
      </c>
      <c r="F56" s="11">
        <v>0</v>
      </c>
      <c r="G56" s="11">
        <f t="shared" si="2"/>
        <v>0</v>
      </c>
      <c r="H56" s="12">
        <f t="shared" si="3"/>
        <v>0</v>
      </c>
    </row>
    <row r="57" spans="1:8" ht="20.100000000000001" customHeight="1" x14ac:dyDescent="0.3">
      <c r="A57" s="8"/>
      <c r="B57" s="9">
        <v>45</v>
      </c>
      <c r="C57" s="10" t="s">
        <v>80</v>
      </c>
      <c r="D57" s="11">
        <v>0</v>
      </c>
      <c r="E57" s="11">
        <v>0</v>
      </c>
      <c r="F57" s="11">
        <v>0</v>
      </c>
      <c r="G57" s="11">
        <f t="shared" si="2"/>
        <v>0</v>
      </c>
      <c r="H57" s="12">
        <f t="shared" si="3"/>
        <v>0</v>
      </c>
    </row>
    <row r="58" spans="1:8" ht="20.100000000000001" customHeight="1" x14ac:dyDescent="0.3">
      <c r="A58" s="8"/>
      <c r="B58" s="9">
        <v>46</v>
      </c>
      <c r="C58" s="10" t="s">
        <v>85</v>
      </c>
      <c r="D58" s="11">
        <v>0</v>
      </c>
      <c r="E58" s="11">
        <v>0</v>
      </c>
      <c r="F58" s="11">
        <v>0</v>
      </c>
      <c r="G58" s="11">
        <f t="shared" si="2"/>
        <v>0</v>
      </c>
      <c r="H58" s="12">
        <f t="shared" si="3"/>
        <v>0</v>
      </c>
    </row>
    <row r="59" spans="1:8" ht="20.100000000000001" customHeight="1" x14ac:dyDescent="0.3">
      <c r="A59" s="8"/>
      <c r="B59" s="9">
        <v>47</v>
      </c>
      <c r="C59" s="10" t="s">
        <v>93</v>
      </c>
      <c r="D59" s="11">
        <v>0</v>
      </c>
      <c r="E59" s="11">
        <v>0</v>
      </c>
      <c r="F59" s="11">
        <v>0</v>
      </c>
      <c r="G59" s="11">
        <f t="shared" si="2"/>
        <v>0</v>
      </c>
      <c r="H59" s="12">
        <f t="shared" si="3"/>
        <v>0</v>
      </c>
    </row>
    <row r="60" spans="1:8" ht="20.100000000000001" customHeight="1" x14ac:dyDescent="0.3">
      <c r="A60" s="8"/>
      <c r="B60" s="9">
        <v>48</v>
      </c>
      <c r="C60" s="10" t="s">
        <v>102</v>
      </c>
      <c r="D60" s="11">
        <v>0</v>
      </c>
      <c r="E60" s="11">
        <v>0</v>
      </c>
      <c r="F60" s="11">
        <v>0</v>
      </c>
      <c r="G60" s="11">
        <f t="shared" si="2"/>
        <v>0</v>
      </c>
      <c r="H60" s="12">
        <f t="shared" si="3"/>
        <v>0</v>
      </c>
    </row>
    <row r="61" spans="1:8" ht="20.100000000000001" customHeight="1" x14ac:dyDescent="0.3">
      <c r="A61" s="8"/>
      <c r="B61" s="9">
        <v>49</v>
      </c>
      <c r="C61" s="104" t="s">
        <v>106</v>
      </c>
      <c r="D61" s="103">
        <v>0</v>
      </c>
      <c r="E61" s="103">
        <v>0</v>
      </c>
      <c r="F61" s="103">
        <v>0</v>
      </c>
      <c r="G61" s="103">
        <f t="shared" si="2"/>
        <v>0</v>
      </c>
      <c r="H61" s="12">
        <f t="shared" si="3"/>
        <v>0</v>
      </c>
    </row>
    <row r="62" spans="1:8" ht="20.100000000000001" customHeight="1" x14ac:dyDescent="0.3">
      <c r="A62" s="8"/>
      <c r="B62" s="9"/>
      <c r="C62" s="10" t="s">
        <v>99</v>
      </c>
      <c r="D62" s="11">
        <v>71</v>
      </c>
      <c r="E62" s="11">
        <v>14</v>
      </c>
      <c r="F62" s="11">
        <v>241</v>
      </c>
      <c r="G62" s="11">
        <f t="shared" si="2"/>
        <v>326</v>
      </c>
      <c r="H62" s="12">
        <f t="shared" si="3"/>
        <v>5.0873907615480649E-2</v>
      </c>
    </row>
    <row r="63" spans="1:8" ht="20.100000000000001" customHeight="1" x14ac:dyDescent="0.35">
      <c r="A63" s="8"/>
      <c r="B63" s="26" t="s">
        <v>2</v>
      </c>
      <c r="C63" s="27"/>
      <c r="D63" s="31">
        <f>SUM(D13:D62)</f>
        <v>3797</v>
      </c>
      <c r="E63" s="31">
        <f t="shared" ref="E63:G63" si="4">SUM(E13:E62)</f>
        <v>546</v>
      </c>
      <c r="F63" s="31">
        <f t="shared" si="4"/>
        <v>2065</v>
      </c>
      <c r="G63" s="31">
        <f t="shared" si="4"/>
        <v>6408</v>
      </c>
      <c r="H63" s="12">
        <f>SUM(H13:H62)</f>
        <v>0.99999999999999967</v>
      </c>
    </row>
    <row r="64" spans="1:8" x14ac:dyDescent="0.25">
      <c r="B64" s="48" t="s">
        <v>55</v>
      </c>
      <c r="C64" s="7"/>
    </row>
  </sheetData>
  <autoFilter ref="B12:H47">
    <sortState ref="B13:H62">
      <sortCondition descending="1" ref="G12:G48"/>
    </sortState>
  </autoFilter>
  <mergeCells count="5">
    <mergeCell ref="A5:J5"/>
    <mergeCell ref="A6:J6"/>
    <mergeCell ref="A7:J7"/>
    <mergeCell ref="A9:J9"/>
    <mergeCell ref="A10:J10"/>
  </mergeCells>
  <conditionalFormatting sqref="H13:H63">
    <cfRule type="dataBar" priority="300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{4E7157A5-9765-4A10-BD72-15262F649ABF}</x14:id>
        </ext>
      </extLst>
    </cfRule>
    <cfRule type="dataBar" priority="300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{F0FC7851-4B13-475B-869F-F8E119AEB91D}</x14:id>
        </ext>
      </extLst>
    </cfRule>
  </conditionalFormatting>
  <conditionalFormatting sqref="H13:H63">
    <cfRule type="dataBar" priority="30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{A5479A7C-B6E6-4530-8DA9-319C4B873542}</x14:id>
        </ext>
      </extLst>
    </cfRule>
    <cfRule type="dataBar" priority="30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{5D94B880-488C-494F-808E-9BDCE982E2FC}</x14:id>
        </ext>
      </extLst>
    </cfRule>
  </conditionalFormatting>
  <conditionalFormatting sqref="H13:H63">
    <cfRule type="dataBar" priority="301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{DCC1D239-DAC2-4A2D-A9BC-D4E1BC608611}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7157A5-9765-4A10-BD72-15262F649A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C7851-4B13-475B-869F-F8E119AEB91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A5479A7C-B6E6-4530-8DA9-319C4B8735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D94B880-488C-494F-808E-9BDCE982E2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DCC1D239-DAC2-4A2D-A9BC-D4E1BC6086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H13:H63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65"/>
  <sheetViews>
    <sheetView topLeftCell="B59" workbookViewId="0">
      <selection activeCell="G72" sqref="G72"/>
    </sheetView>
  </sheetViews>
  <sheetFormatPr baseColWidth="10" defaultRowHeight="15" x14ac:dyDescent="0.25"/>
  <cols>
    <col min="1" max="1" width="0.7109375" hidden="1" customWidth="1"/>
    <col min="2" max="2" width="4.7109375" customWidth="1"/>
    <col min="3" max="3" width="36" customWidth="1"/>
    <col min="4" max="4" width="14.7109375" customWidth="1"/>
    <col min="5" max="5" width="11.7109375" customWidth="1"/>
    <col min="6" max="6" width="11" customWidth="1"/>
    <col min="7" max="7" width="13.85546875" customWidth="1"/>
    <col min="8" max="8" width="19" customWidth="1"/>
    <col min="9" max="9" width="11.5703125" customWidth="1"/>
    <col min="10" max="10" width="12.28515625" customWidth="1"/>
    <col min="11" max="11" width="1.5703125" customWidth="1"/>
    <col min="14" max="14" width="11.5703125" customWidth="1"/>
    <col min="15" max="15" width="6.28515625" customWidth="1"/>
  </cols>
  <sheetData>
    <row r="5" spans="1:16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28"/>
      <c r="L5" s="28"/>
      <c r="M5" s="28"/>
      <c r="N5" s="28"/>
      <c r="O5" s="28"/>
    </row>
    <row r="6" spans="1:16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4"/>
      <c r="L6" s="4"/>
      <c r="M6" s="4"/>
      <c r="N6" s="4"/>
      <c r="O6" s="4"/>
    </row>
    <row r="7" spans="1:16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3"/>
      <c r="L7" s="3"/>
      <c r="M7" s="3"/>
      <c r="N7" s="3"/>
      <c r="O7" s="3"/>
    </row>
    <row r="8" spans="1:16" ht="15.75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6" ht="20.25" customHeight="1" x14ac:dyDescent="0.25">
      <c r="A9" s="120" t="s">
        <v>163</v>
      </c>
      <c r="B9" s="120"/>
      <c r="C9" s="120"/>
      <c r="D9" s="120"/>
      <c r="E9" s="120"/>
      <c r="F9" s="120"/>
      <c r="G9" s="120"/>
      <c r="H9" s="120"/>
      <c r="I9" s="120"/>
      <c r="J9" s="120"/>
      <c r="K9" s="29"/>
      <c r="L9" s="29"/>
      <c r="M9" s="29"/>
      <c r="N9" s="29"/>
      <c r="O9" s="29"/>
      <c r="P9" s="29"/>
    </row>
    <row r="10" spans="1:16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30"/>
      <c r="L10" s="30"/>
      <c r="M10" s="30"/>
      <c r="N10" s="30"/>
      <c r="O10" s="30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37.5" customHeight="1" x14ac:dyDescent="0.35">
      <c r="A12" s="57"/>
      <c r="B12" s="34" t="s">
        <v>1</v>
      </c>
      <c r="C12" s="16" t="str">
        <f>TITULOS!C12</f>
        <v>Delitos</v>
      </c>
      <c r="D12" s="33" t="s">
        <v>42</v>
      </c>
      <c r="E12" s="33" t="s">
        <v>19</v>
      </c>
      <c r="F12" s="33" t="s">
        <v>5</v>
      </c>
      <c r="G12" s="33" t="s">
        <v>24</v>
      </c>
      <c r="H12" s="33" t="s">
        <v>119</v>
      </c>
      <c r="I12" s="17" t="s">
        <v>38</v>
      </c>
      <c r="J12" s="18" t="str">
        <f>TITULOS!C14</f>
        <v>%</v>
      </c>
    </row>
    <row r="13" spans="1:16" ht="20.100000000000001" customHeight="1" x14ac:dyDescent="0.3">
      <c r="A13" s="58"/>
      <c r="B13" s="9">
        <v>1</v>
      </c>
      <c r="C13" s="10" t="s">
        <v>115</v>
      </c>
      <c r="D13" s="11">
        <v>367</v>
      </c>
      <c r="E13" s="11">
        <v>4958</v>
      </c>
      <c r="F13" s="11">
        <v>1357</v>
      </c>
      <c r="G13" s="11">
        <v>28</v>
      </c>
      <c r="H13" s="11"/>
      <c r="I13" s="11">
        <f t="shared" ref="I13:I44" si="0">SUM(D13:H13)</f>
        <v>6710</v>
      </c>
      <c r="J13" s="12">
        <f t="shared" ref="J13:J44" si="1">I13/$I$63</f>
        <v>0.29595977417078334</v>
      </c>
    </row>
    <row r="14" spans="1:16" ht="20.100000000000001" customHeight="1" x14ac:dyDescent="0.3">
      <c r="A14" s="58"/>
      <c r="B14" s="9">
        <v>2</v>
      </c>
      <c r="C14" s="10" t="s">
        <v>114</v>
      </c>
      <c r="D14" s="11">
        <v>414</v>
      </c>
      <c r="E14" s="11">
        <v>2592</v>
      </c>
      <c r="F14" s="11">
        <v>401</v>
      </c>
      <c r="G14" s="11">
        <v>27</v>
      </c>
      <c r="H14" s="11"/>
      <c r="I14" s="11">
        <f t="shared" si="0"/>
        <v>3434</v>
      </c>
      <c r="J14" s="12">
        <f t="shared" si="1"/>
        <v>0.15146436132674665</v>
      </c>
    </row>
    <row r="15" spans="1:16" ht="20.100000000000001" customHeight="1" x14ac:dyDescent="0.3">
      <c r="A15" s="58"/>
      <c r="B15" s="9">
        <v>3</v>
      </c>
      <c r="C15" s="10" t="s">
        <v>103</v>
      </c>
      <c r="D15" s="11">
        <v>935</v>
      </c>
      <c r="E15" s="11">
        <v>1087</v>
      </c>
      <c r="F15" s="11">
        <v>682</v>
      </c>
      <c r="G15" s="11">
        <v>126</v>
      </c>
      <c r="H15" s="11"/>
      <c r="I15" s="11">
        <f t="shared" si="0"/>
        <v>2830</v>
      </c>
      <c r="J15" s="12">
        <f t="shared" si="1"/>
        <v>0.12482357092448836</v>
      </c>
    </row>
    <row r="16" spans="1:16" ht="20.100000000000001" customHeight="1" x14ac:dyDescent="0.3">
      <c r="A16" s="58"/>
      <c r="B16" s="9">
        <v>4</v>
      </c>
      <c r="C16" s="10" t="s">
        <v>89</v>
      </c>
      <c r="D16" s="11">
        <v>272</v>
      </c>
      <c r="E16" s="11">
        <v>826</v>
      </c>
      <c r="F16" s="11">
        <v>442</v>
      </c>
      <c r="G16" s="11">
        <v>26</v>
      </c>
      <c r="H16" s="11"/>
      <c r="I16" s="11">
        <f t="shared" si="0"/>
        <v>1566</v>
      </c>
      <c r="J16" s="12">
        <f t="shared" si="1"/>
        <v>6.9071983062808748E-2</v>
      </c>
    </row>
    <row r="17" spans="1:10" ht="20.100000000000001" customHeight="1" x14ac:dyDescent="0.3">
      <c r="A17" s="58"/>
      <c r="B17" s="9">
        <v>5</v>
      </c>
      <c r="C17" s="10" t="s">
        <v>71</v>
      </c>
      <c r="D17" s="11">
        <v>454</v>
      </c>
      <c r="E17" s="11">
        <v>505</v>
      </c>
      <c r="F17" s="11">
        <v>79</v>
      </c>
      <c r="G17" s="11">
        <v>49</v>
      </c>
      <c r="H17" s="11"/>
      <c r="I17" s="11">
        <f t="shared" si="0"/>
        <v>1087</v>
      </c>
      <c r="J17" s="12">
        <f t="shared" si="1"/>
        <v>4.7944601270289343E-2</v>
      </c>
    </row>
    <row r="18" spans="1:10" ht="20.100000000000001" customHeight="1" x14ac:dyDescent="0.3">
      <c r="A18" s="58"/>
      <c r="B18" s="9">
        <v>6</v>
      </c>
      <c r="C18" s="10" t="s">
        <v>69</v>
      </c>
      <c r="D18" s="11">
        <v>255</v>
      </c>
      <c r="E18" s="11">
        <v>396</v>
      </c>
      <c r="F18" s="11">
        <v>145</v>
      </c>
      <c r="G18" s="11">
        <v>3</v>
      </c>
      <c r="H18" s="11"/>
      <c r="I18" s="11">
        <f t="shared" si="0"/>
        <v>799</v>
      </c>
      <c r="J18" s="12">
        <f t="shared" si="1"/>
        <v>3.5241707833450951E-2</v>
      </c>
    </row>
    <row r="19" spans="1:10" ht="20.100000000000001" customHeight="1" x14ac:dyDescent="0.3">
      <c r="A19" s="58"/>
      <c r="B19" s="9">
        <v>7</v>
      </c>
      <c r="C19" s="10" t="s">
        <v>100</v>
      </c>
      <c r="D19" s="11">
        <v>267</v>
      </c>
      <c r="E19" s="11">
        <v>224</v>
      </c>
      <c r="F19" s="11">
        <v>93</v>
      </c>
      <c r="G19" s="11">
        <v>20</v>
      </c>
      <c r="H19" s="11"/>
      <c r="I19" s="11">
        <f t="shared" si="0"/>
        <v>604</v>
      </c>
      <c r="J19" s="12">
        <f t="shared" si="1"/>
        <v>2.6640790402258294E-2</v>
      </c>
    </row>
    <row r="20" spans="1:10" ht="20.100000000000001" customHeight="1" x14ac:dyDescent="0.3">
      <c r="A20" s="58"/>
      <c r="B20" s="9">
        <v>8</v>
      </c>
      <c r="C20" s="10" t="s">
        <v>81</v>
      </c>
      <c r="D20" s="11">
        <v>235</v>
      </c>
      <c r="E20" s="11">
        <v>201</v>
      </c>
      <c r="F20" s="11">
        <v>94</v>
      </c>
      <c r="G20" s="11">
        <v>20</v>
      </c>
      <c r="H20" s="11"/>
      <c r="I20" s="11">
        <f t="shared" si="0"/>
        <v>550</v>
      </c>
      <c r="J20" s="12">
        <f t="shared" si="1"/>
        <v>2.4258997882851095E-2</v>
      </c>
    </row>
    <row r="21" spans="1:10" ht="20.100000000000001" customHeight="1" x14ac:dyDescent="0.3">
      <c r="A21" s="58"/>
      <c r="B21" s="9">
        <v>9</v>
      </c>
      <c r="C21" s="10" t="s">
        <v>83</v>
      </c>
      <c r="D21" s="11">
        <v>194</v>
      </c>
      <c r="E21" s="11">
        <v>169</v>
      </c>
      <c r="F21" s="11">
        <v>158</v>
      </c>
      <c r="G21" s="11">
        <v>2</v>
      </c>
      <c r="H21" s="11"/>
      <c r="I21" s="11">
        <f t="shared" si="0"/>
        <v>523</v>
      </c>
      <c r="J21" s="12">
        <f t="shared" si="1"/>
        <v>2.3068101623147496E-2</v>
      </c>
    </row>
    <row r="22" spans="1:10" ht="20.100000000000001" customHeight="1" x14ac:dyDescent="0.3">
      <c r="A22" s="58"/>
      <c r="B22" s="9">
        <v>10</v>
      </c>
      <c r="C22" s="10" t="s">
        <v>68</v>
      </c>
      <c r="D22" s="11">
        <v>132</v>
      </c>
      <c r="E22" s="11">
        <v>196</v>
      </c>
      <c r="F22" s="11">
        <v>57</v>
      </c>
      <c r="G22" s="11">
        <v>15</v>
      </c>
      <c r="H22" s="11"/>
      <c r="I22" s="11">
        <f t="shared" si="0"/>
        <v>400</v>
      </c>
      <c r="J22" s="12">
        <f t="shared" si="1"/>
        <v>1.7642907551164433E-2</v>
      </c>
    </row>
    <row r="23" spans="1:10" ht="20.100000000000001" customHeight="1" x14ac:dyDescent="0.3">
      <c r="A23" s="58"/>
      <c r="B23" s="9">
        <v>11</v>
      </c>
      <c r="C23" s="10" t="s">
        <v>73</v>
      </c>
      <c r="D23" s="11">
        <v>166</v>
      </c>
      <c r="E23" s="11">
        <v>99</v>
      </c>
      <c r="F23" s="11">
        <v>110</v>
      </c>
      <c r="G23" s="11">
        <v>16</v>
      </c>
      <c r="H23" s="11"/>
      <c r="I23" s="11">
        <f t="shared" si="0"/>
        <v>391</v>
      </c>
      <c r="J23" s="12">
        <f t="shared" si="1"/>
        <v>1.7245942131263233E-2</v>
      </c>
    </row>
    <row r="24" spans="1:10" ht="20.100000000000001" customHeight="1" x14ac:dyDescent="0.3">
      <c r="A24" s="58"/>
      <c r="B24" s="9">
        <v>12</v>
      </c>
      <c r="C24" s="10" t="s">
        <v>82</v>
      </c>
      <c r="D24" s="11">
        <v>114</v>
      </c>
      <c r="E24" s="11">
        <v>93</v>
      </c>
      <c r="F24" s="11">
        <v>15</v>
      </c>
      <c r="G24" s="11">
        <v>4</v>
      </c>
      <c r="H24" s="11"/>
      <c r="I24" s="11">
        <f t="shared" si="0"/>
        <v>226</v>
      </c>
      <c r="J24" s="12">
        <f t="shared" si="1"/>
        <v>9.9682427664079046E-3</v>
      </c>
    </row>
    <row r="25" spans="1:10" ht="20.100000000000001" customHeight="1" x14ac:dyDescent="0.3">
      <c r="A25" s="58"/>
      <c r="B25" s="9">
        <v>13</v>
      </c>
      <c r="C25" s="10" t="s">
        <v>90</v>
      </c>
      <c r="D25" s="11">
        <v>76</v>
      </c>
      <c r="E25" s="11">
        <v>56</v>
      </c>
      <c r="F25" s="11">
        <v>74</v>
      </c>
      <c r="G25" s="11">
        <v>16</v>
      </c>
      <c r="H25" s="11"/>
      <c r="I25" s="11">
        <f t="shared" si="0"/>
        <v>222</v>
      </c>
      <c r="J25" s="12">
        <f t="shared" si="1"/>
        <v>9.7918136908962602E-3</v>
      </c>
    </row>
    <row r="26" spans="1:10" ht="20.100000000000001" customHeight="1" x14ac:dyDescent="0.3">
      <c r="A26" s="58"/>
      <c r="B26" s="9">
        <v>14</v>
      </c>
      <c r="C26" s="10" t="s">
        <v>66</v>
      </c>
      <c r="D26" s="11">
        <v>48</v>
      </c>
      <c r="E26" s="11">
        <v>115</v>
      </c>
      <c r="F26" s="11">
        <v>27</v>
      </c>
      <c r="G26" s="11">
        <v>0</v>
      </c>
      <c r="H26" s="11"/>
      <c r="I26" s="11">
        <f t="shared" si="0"/>
        <v>190</v>
      </c>
      <c r="J26" s="12">
        <f t="shared" si="1"/>
        <v>8.3803810868031056E-3</v>
      </c>
    </row>
    <row r="27" spans="1:10" ht="20.100000000000001" customHeight="1" x14ac:dyDescent="0.3">
      <c r="A27" s="58"/>
      <c r="B27" s="9">
        <v>15</v>
      </c>
      <c r="C27" s="10" t="s">
        <v>84</v>
      </c>
      <c r="D27" s="11">
        <v>62</v>
      </c>
      <c r="E27" s="11">
        <v>49</v>
      </c>
      <c r="F27" s="11">
        <v>63</v>
      </c>
      <c r="G27" s="11">
        <v>0</v>
      </c>
      <c r="H27" s="11"/>
      <c r="I27" s="11">
        <f t="shared" si="0"/>
        <v>174</v>
      </c>
      <c r="J27" s="12">
        <f t="shared" si="1"/>
        <v>7.6746647847565283E-3</v>
      </c>
    </row>
    <row r="28" spans="1:10" ht="20.100000000000001" customHeight="1" x14ac:dyDescent="0.3">
      <c r="A28" s="58"/>
      <c r="B28" s="9">
        <v>16</v>
      </c>
      <c r="C28" s="10" t="s">
        <v>87</v>
      </c>
      <c r="D28" s="11">
        <v>37</v>
      </c>
      <c r="E28" s="11">
        <v>61</v>
      </c>
      <c r="F28" s="11">
        <v>28</v>
      </c>
      <c r="G28" s="11">
        <v>3</v>
      </c>
      <c r="H28" s="11"/>
      <c r="I28" s="11">
        <f t="shared" si="0"/>
        <v>129</v>
      </c>
      <c r="J28" s="12">
        <f t="shared" si="1"/>
        <v>5.6898376852505296E-3</v>
      </c>
    </row>
    <row r="29" spans="1:10" ht="20.100000000000001" customHeight="1" x14ac:dyDescent="0.3">
      <c r="A29" s="58"/>
      <c r="B29" s="9">
        <v>17</v>
      </c>
      <c r="C29" s="10" t="s">
        <v>113</v>
      </c>
      <c r="D29" s="11">
        <v>18</v>
      </c>
      <c r="E29" s="11">
        <v>46</v>
      </c>
      <c r="F29" s="11">
        <v>30</v>
      </c>
      <c r="G29" s="11">
        <v>6</v>
      </c>
      <c r="H29" s="11"/>
      <c r="I29" s="11">
        <f t="shared" si="0"/>
        <v>100</v>
      </c>
      <c r="J29" s="12">
        <f t="shared" si="1"/>
        <v>4.4107268877911082E-3</v>
      </c>
    </row>
    <row r="30" spans="1:10" ht="20.100000000000001" customHeight="1" x14ac:dyDescent="0.3">
      <c r="A30" s="58"/>
      <c r="B30" s="9">
        <v>18</v>
      </c>
      <c r="C30" s="10" t="s">
        <v>76</v>
      </c>
      <c r="D30" s="11">
        <v>23</v>
      </c>
      <c r="E30" s="11">
        <v>28</v>
      </c>
      <c r="F30" s="11">
        <v>47</v>
      </c>
      <c r="G30" s="11">
        <v>1</v>
      </c>
      <c r="H30" s="11"/>
      <c r="I30" s="11">
        <f t="shared" si="0"/>
        <v>99</v>
      </c>
      <c r="J30" s="12">
        <f t="shared" si="1"/>
        <v>4.3666196189131971E-3</v>
      </c>
    </row>
    <row r="31" spans="1:10" ht="20.100000000000001" customHeight="1" x14ac:dyDescent="0.3">
      <c r="A31" s="58"/>
      <c r="B31" s="9">
        <v>19</v>
      </c>
      <c r="C31" s="10" t="s">
        <v>77</v>
      </c>
      <c r="D31" s="11">
        <v>16</v>
      </c>
      <c r="E31" s="11">
        <v>27</v>
      </c>
      <c r="F31" s="11">
        <v>18</v>
      </c>
      <c r="G31" s="11">
        <v>2</v>
      </c>
      <c r="H31" s="11"/>
      <c r="I31" s="11">
        <f t="shared" si="0"/>
        <v>63</v>
      </c>
      <c r="J31" s="12">
        <f t="shared" si="1"/>
        <v>2.7787579393083982E-3</v>
      </c>
    </row>
    <row r="32" spans="1:10" ht="20.100000000000001" customHeight="1" x14ac:dyDescent="0.3">
      <c r="A32" s="58"/>
      <c r="B32" s="9">
        <v>20</v>
      </c>
      <c r="C32" s="10" t="s">
        <v>109</v>
      </c>
      <c r="D32" s="11">
        <v>7</v>
      </c>
      <c r="E32" s="11">
        <v>13</v>
      </c>
      <c r="F32" s="11">
        <v>25</v>
      </c>
      <c r="G32" s="11">
        <v>0</v>
      </c>
      <c r="H32" s="11"/>
      <c r="I32" s="11">
        <f t="shared" si="0"/>
        <v>45</v>
      </c>
      <c r="J32" s="12">
        <f t="shared" si="1"/>
        <v>1.9848270995059987E-3</v>
      </c>
    </row>
    <row r="33" spans="1:10" ht="20.100000000000001" customHeight="1" x14ac:dyDescent="0.3">
      <c r="A33" s="58"/>
      <c r="B33" s="9">
        <v>21</v>
      </c>
      <c r="C33" s="10" t="s">
        <v>79</v>
      </c>
      <c r="D33" s="11">
        <v>9</v>
      </c>
      <c r="E33" s="11">
        <v>33</v>
      </c>
      <c r="F33" s="11">
        <v>1</v>
      </c>
      <c r="G33" s="11">
        <v>0</v>
      </c>
      <c r="H33" s="11"/>
      <c r="I33" s="11">
        <f t="shared" si="0"/>
        <v>43</v>
      </c>
      <c r="J33" s="12">
        <f t="shared" si="1"/>
        <v>1.8966125617501765E-3</v>
      </c>
    </row>
    <row r="34" spans="1:10" ht="20.100000000000001" customHeight="1" x14ac:dyDescent="0.3">
      <c r="A34" s="58"/>
      <c r="B34" s="9">
        <v>22</v>
      </c>
      <c r="C34" s="10" t="s">
        <v>88</v>
      </c>
      <c r="D34" s="11">
        <v>10</v>
      </c>
      <c r="E34" s="11">
        <v>11</v>
      </c>
      <c r="F34" s="11">
        <v>21</v>
      </c>
      <c r="G34" s="11">
        <v>0</v>
      </c>
      <c r="H34" s="11"/>
      <c r="I34" s="11">
        <f t="shared" si="0"/>
        <v>42</v>
      </c>
      <c r="J34" s="12">
        <f t="shared" si="1"/>
        <v>1.8525052928722655E-3</v>
      </c>
    </row>
    <row r="35" spans="1:10" ht="20.100000000000001" customHeight="1" x14ac:dyDescent="0.3">
      <c r="A35" s="58"/>
      <c r="B35" s="9">
        <v>23</v>
      </c>
      <c r="C35" s="10" t="s">
        <v>67</v>
      </c>
      <c r="D35" s="11">
        <v>2</v>
      </c>
      <c r="E35" s="11">
        <v>22</v>
      </c>
      <c r="F35" s="11">
        <v>14</v>
      </c>
      <c r="G35" s="11">
        <v>0</v>
      </c>
      <c r="H35" s="11"/>
      <c r="I35" s="11">
        <f t="shared" si="0"/>
        <v>38</v>
      </c>
      <c r="J35" s="12">
        <f t="shared" si="1"/>
        <v>1.6760762173606211E-3</v>
      </c>
    </row>
    <row r="36" spans="1:10" ht="20.100000000000001" customHeight="1" x14ac:dyDescent="0.3">
      <c r="A36" s="58"/>
      <c r="B36" s="9">
        <v>24</v>
      </c>
      <c r="C36" s="10" t="s">
        <v>111</v>
      </c>
      <c r="D36" s="11">
        <v>8</v>
      </c>
      <c r="E36" s="11">
        <v>17</v>
      </c>
      <c r="F36" s="11">
        <v>5</v>
      </c>
      <c r="G36" s="11">
        <v>0</v>
      </c>
      <c r="H36" s="11"/>
      <c r="I36" s="11">
        <f t="shared" si="0"/>
        <v>30</v>
      </c>
      <c r="J36" s="12">
        <f t="shared" si="1"/>
        <v>1.3232180663373325E-3</v>
      </c>
    </row>
    <row r="37" spans="1:10" ht="20.100000000000001" customHeight="1" x14ac:dyDescent="0.3">
      <c r="A37" s="58"/>
      <c r="B37" s="9">
        <v>25</v>
      </c>
      <c r="C37" s="10" t="s">
        <v>92</v>
      </c>
      <c r="D37" s="11">
        <v>14</v>
      </c>
      <c r="E37" s="11">
        <v>5</v>
      </c>
      <c r="F37" s="11">
        <v>3</v>
      </c>
      <c r="G37" s="11">
        <v>2</v>
      </c>
      <c r="H37" s="11"/>
      <c r="I37" s="11">
        <f t="shared" si="0"/>
        <v>24</v>
      </c>
      <c r="J37" s="12">
        <f t="shared" si="1"/>
        <v>1.058574453069866E-3</v>
      </c>
    </row>
    <row r="38" spans="1:10" ht="20.100000000000001" customHeight="1" x14ac:dyDescent="0.3">
      <c r="A38" s="58"/>
      <c r="B38" s="9">
        <v>26</v>
      </c>
      <c r="C38" s="10" t="s">
        <v>74</v>
      </c>
      <c r="D38" s="11">
        <v>8</v>
      </c>
      <c r="E38" s="11">
        <v>3</v>
      </c>
      <c r="F38" s="11">
        <v>3</v>
      </c>
      <c r="G38" s="11">
        <v>8</v>
      </c>
      <c r="H38" s="11"/>
      <c r="I38" s="11">
        <f t="shared" si="0"/>
        <v>22</v>
      </c>
      <c r="J38" s="12">
        <f t="shared" si="1"/>
        <v>9.7035991531404381E-4</v>
      </c>
    </row>
    <row r="39" spans="1:10" ht="20.100000000000001" customHeight="1" x14ac:dyDescent="0.3">
      <c r="A39" s="58"/>
      <c r="B39" s="9">
        <v>27</v>
      </c>
      <c r="C39" s="10" t="s">
        <v>104</v>
      </c>
      <c r="D39" s="11">
        <v>8</v>
      </c>
      <c r="E39" s="11">
        <v>10</v>
      </c>
      <c r="F39" s="11">
        <v>4</v>
      </c>
      <c r="G39" s="11">
        <v>0</v>
      </c>
      <c r="H39" s="11"/>
      <c r="I39" s="11">
        <f t="shared" si="0"/>
        <v>22</v>
      </c>
      <c r="J39" s="12">
        <f t="shared" si="1"/>
        <v>9.7035991531404381E-4</v>
      </c>
    </row>
    <row r="40" spans="1:10" ht="20.100000000000001" customHeight="1" x14ac:dyDescent="0.3">
      <c r="A40" s="58"/>
      <c r="B40" s="9">
        <v>28</v>
      </c>
      <c r="C40" s="10" t="s">
        <v>91</v>
      </c>
      <c r="D40" s="11">
        <v>8</v>
      </c>
      <c r="E40" s="11">
        <v>6</v>
      </c>
      <c r="F40" s="11">
        <v>6</v>
      </c>
      <c r="G40" s="11">
        <v>0</v>
      </c>
      <c r="H40" s="11"/>
      <c r="I40" s="11">
        <f t="shared" si="0"/>
        <v>20</v>
      </c>
      <c r="J40" s="12">
        <f t="shared" si="1"/>
        <v>8.8214537755822164E-4</v>
      </c>
    </row>
    <row r="41" spans="1:10" ht="20.100000000000001" customHeight="1" x14ac:dyDescent="0.3">
      <c r="A41" s="58"/>
      <c r="B41" s="9">
        <v>29</v>
      </c>
      <c r="C41" s="10" t="s">
        <v>70</v>
      </c>
      <c r="D41" s="11">
        <v>11</v>
      </c>
      <c r="E41" s="11">
        <v>2</v>
      </c>
      <c r="F41" s="11">
        <v>0</v>
      </c>
      <c r="G41" s="11">
        <v>3</v>
      </c>
      <c r="H41" s="11"/>
      <c r="I41" s="11">
        <f t="shared" si="0"/>
        <v>16</v>
      </c>
      <c r="J41" s="12">
        <f t="shared" si="1"/>
        <v>7.0571630204657732E-4</v>
      </c>
    </row>
    <row r="42" spans="1:10" ht="20.100000000000001" customHeight="1" x14ac:dyDescent="0.3">
      <c r="A42" s="58"/>
      <c r="B42" s="9">
        <v>30</v>
      </c>
      <c r="C42" s="10" t="s">
        <v>108</v>
      </c>
      <c r="D42" s="11">
        <v>0</v>
      </c>
      <c r="E42" s="11">
        <v>6</v>
      </c>
      <c r="F42" s="11">
        <v>4</v>
      </c>
      <c r="G42" s="11">
        <v>0</v>
      </c>
      <c r="H42" s="11"/>
      <c r="I42" s="11">
        <f t="shared" si="0"/>
        <v>10</v>
      </c>
      <c r="J42" s="12">
        <f t="shared" si="1"/>
        <v>4.4107268877911082E-4</v>
      </c>
    </row>
    <row r="43" spans="1:10" ht="20.100000000000001" customHeight="1" x14ac:dyDescent="0.3">
      <c r="A43" s="58"/>
      <c r="B43" s="9">
        <v>31</v>
      </c>
      <c r="C43" s="10" t="s">
        <v>110</v>
      </c>
      <c r="D43" s="11">
        <v>0</v>
      </c>
      <c r="E43" s="11">
        <v>6</v>
      </c>
      <c r="F43" s="11">
        <v>2</v>
      </c>
      <c r="G43" s="11">
        <v>0</v>
      </c>
      <c r="H43" s="11"/>
      <c r="I43" s="11">
        <f t="shared" si="0"/>
        <v>8</v>
      </c>
      <c r="J43" s="12">
        <f t="shared" si="1"/>
        <v>3.5285815102328866E-4</v>
      </c>
    </row>
    <row r="44" spans="1:10" ht="20.100000000000001" customHeight="1" x14ac:dyDescent="0.3">
      <c r="A44" s="58"/>
      <c r="B44" s="9">
        <v>32</v>
      </c>
      <c r="C44" s="10" t="s">
        <v>107</v>
      </c>
      <c r="D44" s="11">
        <v>1</v>
      </c>
      <c r="E44" s="11">
        <v>0</v>
      </c>
      <c r="F44" s="11">
        <v>6</v>
      </c>
      <c r="G44" s="11">
        <v>0</v>
      </c>
      <c r="H44" s="11"/>
      <c r="I44" s="11">
        <f t="shared" si="0"/>
        <v>7</v>
      </c>
      <c r="J44" s="12">
        <f t="shared" si="1"/>
        <v>3.0875088214537758E-4</v>
      </c>
    </row>
    <row r="45" spans="1:10" ht="20.100000000000001" customHeight="1" x14ac:dyDescent="0.3">
      <c r="A45" s="58"/>
      <c r="B45" s="9">
        <v>33</v>
      </c>
      <c r="C45" s="10" t="s">
        <v>105</v>
      </c>
      <c r="D45" s="11">
        <v>1</v>
      </c>
      <c r="E45" s="11">
        <v>0</v>
      </c>
      <c r="F45" s="11">
        <v>4</v>
      </c>
      <c r="G45" s="11">
        <v>1</v>
      </c>
      <c r="H45" s="11"/>
      <c r="I45" s="11">
        <f t="shared" ref="I45:I62" si="2">SUM(D45:H45)</f>
        <v>6</v>
      </c>
      <c r="J45" s="12">
        <f t="shared" ref="J45:J62" si="3">I45/$I$63</f>
        <v>2.6464361326746649E-4</v>
      </c>
    </row>
    <row r="46" spans="1:10" ht="20.100000000000001" customHeight="1" x14ac:dyDescent="0.3">
      <c r="A46" s="58"/>
      <c r="B46" s="9">
        <v>34</v>
      </c>
      <c r="C46" s="10" t="s">
        <v>94</v>
      </c>
      <c r="D46" s="11">
        <v>2</v>
      </c>
      <c r="E46" s="11">
        <v>1</v>
      </c>
      <c r="F46" s="11">
        <v>1</v>
      </c>
      <c r="G46" s="11">
        <v>0</v>
      </c>
      <c r="H46" s="11"/>
      <c r="I46" s="11">
        <f t="shared" si="2"/>
        <v>4</v>
      </c>
      <c r="J46" s="12">
        <f t="shared" si="3"/>
        <v>1.7642907551164433E-4</v>
      </c>
    </row>
    <row r="47" spans="1:10" ht="20.100000000000001" customHeight="1" x14ac:dyDescent="0.3">
      <c r="A47" s="58"/>
      <c r="B47" s="9">
        <v>35</v>
      </c>
      <c r="C47" s="10" t="s">
        <v>112</v>
      </c>
      <c r="D47" s="11">
        <v>0</v>
      </c>
      <c r="E47" s="11">
        <v>1</v>
      </c>
      <c r="F47" s="11">
        <v>3</v>
      </c>
      <c r="G47" s="11">
        <v>0</v>
      </c>
      <c r="H47" s="11"/>
      <c r="I47" s="11">
        <f t="shared" si="2"/>
        <v>4</v>
      </c>
      <c r="J47" s="12">
        <f t="shared" si="3"/>
        <v>1.7642907551164433E-4</v>
      </c>
    </row>
    <row r="48" spans="1:10" ht="20.100000000000001" customHeight="1" x14ac:dyDescent="0.3">
      <c r="A48" s="58"/>
      <c r="B48" s="9">
        <v>36</v>
      </c>
      <c r="C48" s="10" t="s">
        <v>75</v>
      </c>
      <c r="D48" s="11">
        <v>1</v>
      </c>
      <c r="E48" s="11">
        <v>0</v>
      </c>
      <c r="F48" s="11">
        <v>2</v>
      </c>
      <c r="G48" s="11">
        <v>0</v>
      </c>
      <c r="H48" s="11"/>
      <c r="I48" s="11">
        <f t="shared" si="2"/>
        <v>3</v>
      </c>
      <c r="J48" s="12">
        <f t="shared" si="3"/>
        <v>1.3232180663373325E-4</v>
      </c>
    </row>
    <row r="49" spans="1:10" ht="20.100000000000001" customHeight="1" x14ac:dyDescent="0.3">
      <c r="A49" s="58"/>
      <c r="B49" s="9">
        <v>37</v>
      </c>
      <c r="C49" s="10" t="s">
        <v>95</v>
      </c>
      <c r="D49" s="11">
        <v>1</v>
      </c>
      <c r="E49" s="11">
        <v>0</v>
      </c>
      <c r="F49" s="11">
        <v>2</v>
      </c>
      <c r="G49" s="11">
        <v>0</v>
      </c>
      <c r="H49" s="11"/>
      <c r="I49" s="11">
        <f t="shared" si="2"/>
        <v>3</v>
      </c>
      <c r="J49" s="12">
        <f t="shared" si="3"/>
        <v>1.3232180663373325E-4</v>
      </c>
    </row>
    <row r="50" spans="1:10" ht="20.100000000000001" customHeight="1" x14ac:dyDescent="0.3">
      <c r="A50" s="58"/>
      <c r="B50" s="9">
        <v>38</v>
      </c>
      <c r="C50" s="10" t="s">
        <v>106</v>
      </c>
      <c r="D50" s="11">
        <v>0</v>
      </c>
      <c r="E50" s="11">
        <v>3</v>
      </c>
      <c r="F50" s="11">
        <v>0</v>
      </c>
      <c r="G50" s="11">
        <v>0</v>
      </c>
      <c r="H50" s="11"/>
      <c r="I50" s="11">
        <f t="shared" si="2"/>
        <v>3</v>
      </c>
      <c r="J50" s="12">
        <f t="shared" si="3"/>
        <v>1.3232180663373325E-4</v>
      </c>
    </row>
    <row r="51" spans="1:10" ht="20.100000000000001" customHeight="1" x14ac:dyDescent="0.3">
      <c r="A51" s="58"/>
      <c r="B51" s="9">
        <v>39</v>
      </c>
      <c r="C51" s="10" t="s">
        <v>96</v>
      </c>
      <c r="D51" s="11">
        <v>1</v>
      </c>
      <c r="E51" s="11">
        <v>0</v>
      </c>
      <c r="F51" s="11">
        <v>1</v>
      </c>
      <c r="G51" s="11">
        <v>0</v>
      </c>
      <c r="H51" s="11"/>
      <c r="I51" s="11">
        <f t="shared" si="2"/>
        <v>2</v>
      </c>
      <c r="J51" s="12">
        <f t="shared" si="3"/>
        <v>8.8214537755822164E-5</v>
      </c>
    </row>
    <row r="52" spans="1:10" ht="20.100000000000001" customHeight="1" x14ac:dyDescent="0.3">
      <c r="A52" s="58"/>
      <c r="B52" s="9">
        <v>40</v>
      </c>
      <c r="C52" s="10" t="s">
        <v>98</v>
      </c>
      <c r="D52" s="11">
        <v>1</v>
      </c>
      <c r="E52" s="11">
        <v>1</v>
      </c>
      <c r="F52" s="11">
        <v>0</v>
      </c>
      <c r="G52" s="11">
        <v>0</v>
      </c>
      <c r="H52" s="11"/>
      <c r="I52" s="11">
        <f t="shared" si="2"/>
        <v>2</v>
      </c>
      <c r="J52" s="12">
        <f t="shared" si="3"/>
        <v>8.8214537755822164E-5</v>
      </c>
    </row>
    <row r="53" spans="1:10" ht="20.100000000000001" customHeight="1" x14ac:dyDescent="0.3">
      <c r="A53" s="58"/>
      <c r="B53" s="9">
        <v>41</v>
      </c>
      <c r="C53" s="10" t="s">
        <v>78</v>
      </c>
      <c r="D53" s="11">
        <v>1</v>
      </c>
      <c r="E53" s="11">
        <v>0</v>
      </c>
      <c r="F53" s="11">
        <v>0</v>
      </c>
      <c r="G53" s="11">
        <v>0</v>
      </c>
      <c r="H53" s="11"/>
      <c r="I53" s="11">
        <f t="shared" si="2"/>
        <v>1</v>
      </c>
      <c r="J53" s="12">
        <f t="shared" si="3"/>
        <v>4.4107268877911082E-5</v>
      </c>
    </row>
    <row r="54" spans="1:10" ht="20.100000000000001" customHeight="1" x14ac:dyDescent="0.3">
      <c r="A54" s="58"/>
      <c r="B54" s="9">
        <v>42</v>
      </c>
      <c r="C54" s="10" t="s">
        <v>86</v>
      </c>
      <c r="D54" s="11">
        <v>0</v>
      </c>
      <c r="E54" s="11">
        <v>0</v>
      </c>
      <c r="F54" s="11">
        <v>1</v>
      </c>
      <c r="G54" s="11">
        <v>0</v>
      </c>
      <c r="H54" s="11"/>
      <c r="I54" s="11">
        <f t="shared" si="2"/>
        <v>1</v>
      </c>
      <c r="J54" s="12">
        <f t="shared" si="3"/>
        <v>4.4107268877911082E-5</v>
      </c>
    </row>
    <row r="55" spans="1:10" ht="20.100000000000001" customHeight="1" x14ac:dyDescent="0.3">
      <c r="A55" s="58"/>
      <c r="B55" s="9">
        <v>43</v>
      </c>
      <c r="C55" s="10" t="s">
        <v>97</v>
      </c>
      <c r="D55" s="11">
        <v>0</v>
      </c>
      <c r="E55" s="11">
        <v>0</v>
      </c>
      <c r="F55" s="11">
        <v>1</v>
      </c>
      <c r="G55" s="11">
        <v>0</v>
      </c>
      <c r="H55" s="11"/>
      <c r="I55" s="11">
        <f t="shared" si="2"/>
        <v>1</v>
      </c>
      <c r="J55" s="12">
        <f t="shared" si="3"/>
        <v>4.4107268877911082E-5</v>
      </c>
    </row>
    <row r="56" spans="1:10" ht="20.100000000000001" customHeight="1" x14ac:dyDescent="0.3">
      <c r="A56" s="58"/>
      <c r="B56" s="9">
        <v>44</v>
      </c>
      <c r="C56" s="10" t="s">
        <v>102</v>
      </c>
      <c r="D56" s="11">
        <v>1</v>
      </c>
      <c r="E56" s="11">
        <v>0</v>
      </c>
      <c r="F56" s="11">
        <v>0</v>
      </c>
      <c r="G56" s="11">
        <v>0</v>
      </c>
      <c r="H56" s="11"/>
      <c r="I56" s="11">
        <f t="shared" si="2"/>
        <v>1</v>
      </c>
      <c r="J56" s="12">
        <f t="shared" si="3"/>
        <v>4.4107268877911082E-5</v>
      </c>
    </row>
    <row r="57" spans="1:10" ht="20.100000000000001" customHeight="1" thickBot="1" x14ac:dyDescent="0.35">
      <c r="A57" s="59"/>
      <c r="B57" s="9">
        <v>45</v>
      </c>
      <c r="C57" s="10" t="s">
        <v>72</v>
      </c>
      <c r="D57" s="11">
        <v>0</v>
      </c>
      <c r="E57" s="11">
        <v>0</v>
      </c>
      <c r="F57" s="11">
        <v>0</v>
      </c>
      <c r="G57" s="11">
        <v>0</v>
      </c>
      <c r="H57" s="11"/>
      <c r="I57" s="11">
        <f t="shared" si="2"/>
        <v>0</v>
      </c>
      <c r="J57" s="12">
        <f t="shared" si="3"/>
        <v>0</v>
      </c>
    </row>
    <row r="58" spans="1:10" ht="20.100000000000001" customHeight="1" x14ac:dyDescent="0.3">
      <c r="A58" s="58"/>
      <c r="B58" s="9">
        <v>46</v>
      </c>
      <c r="C58" s="10" t="s">
        <v>80</v>
      </c>
      <c r="D58" s="11">
        <v>0</v>
      </c>
      <c r="E58" s="11">
        <v>0</v>
      </c>
      <c r="F58" s="11">
        <v>0</v>
      </c>
      <c r="G58" s="11">
        <v>0</v>
      </c>
      <c r="H58" s="11"/>
      <c r="I58" s="11">
        <f t="shared" si="2"/>
        <v>0</v>
      </c>
      <c r="J58" s="12">
        <f t="shared" si="3"/>
        <v>0</v>
      </c>
    </row>
    <row r="59" spans="1:10" ht="20.100000000000001" customHeight="1" x14ac:dyDescent="0.3">
      <c r="A59" s="58"/>
      <c r="B59" s="9">
        <v>47</v>
      </c>
      <c r="C59" s="10" t="s">
        <v>85</v>
      </c>
      <c r="D59" s="11">
        <v>0</v>
      </c>
      <c r="E59" s="11">
        <v>0</v>
      </c>
      <c r="F59" s="11">
        <v>0</v>
      </c>
      <c r="G59" s="11">
        <v>0</v>
      </c>
      <c r="H59" s="11"/>
      <c r="I59" s="11">
        <f t="shared" si="2"/>
        <v>0</v>
      </c>
      <c r="J59" s="12">
        <f t="shared" si="3"/>
        <v>0</v>
      </c>
    </row>
    <row r="60" spans="1:10" ht="20.100000000000001" customHeight="1" x14ac:dyDescent="0.3">
      <c r="A60" s="58"/>
      <c r="B60" s="9">
        <v>48</v>
      </c>
      <c r="C60" s="10" t="s">
        <v>93</v>
      </c>
      <c r="D60" s="11">
        <v>0</v>
      </c>
      <c r="E60" s="11">
        <v>0</v>
      </c>
      <c r="F60" s="11">
        <v>0</v>
      </c>
      <c r="G60" s="11">
        <v>0</v>
      </c>
      <c r="H60" s="11"/>
      <c r="I60" s="11">
        <f t="shared" si="2"/>
        <v>0</v>
      </c>
      <c r="J60" s="12">
        <f t="shared" si="3"/>
        <v>0</v>
      </c>
    </row>
    <row r="61" spans="1:10" ht="20.100000000000001" customHeight="1" x14ac:dyDescent="0.3">
      <c r="A61" s="58"/>
      <c r="B61" s="9">
        <v>49</v>
      </c>
      <c r="C61" s="10" t="s">
        <v>101</v>
      </c>
      <c r="D61" s="11">
        <v>0</v>
      </c>
      <c r="E61" s="11">
        <v>0</v>
      </c>
      <c r="F61" s="11">
        <v>0</v>
      </c>
      <c r="G61" s="11">
        <v>0</v>
      </c>
      <c r="H61" s="11"/>
      <c r="I61" s="11">
        <f t="shared" si="2"/>
        <v>0</v>
      </c>
      <c r="J61" s="12">
        <f t="shared" si="3"/>
        <v>0</v>
      </c>
    </row>
    <row r="62" spans="1:10" ht="20.100000000000001" customHeight="1" x14ac:dyDescent="0.3">
      <c r="A62" s="58"/>
      <c r="B62" s="9"/>
      <c r="C62" s="10" t="s">
        <v>99</v>
      </c>
      <c r="D62" s="11">
        <v>150</v>
      </c>
      <c r="E62" s="11">
        <v>1612</v>
      </c>
      <c r="F62" s="11">
        <v>431</v>
      </c>
      <c r="G62" s="11">
        <v>24</v>
      </c>
      <c r="H62" s="11"/>
      <c r="I62" s="11">
        <f t="shared" si="2"/>
        <v>2217</v>
      </c>
      <c r="J62" s="12">
        <f t="shared" si="3"/>
        <v>9.7785815102328866E-2</v>
      </c>
    </row>
    <row r="63" spans="1:10" ht="20.100000000000001" customHeight="1" thickBot="1" x14ac:dyDescent="0.4">
      <c r="A63" s="58"/>
      <c r="B63" s="68" t="s">
        <v>2</v>
      </c>
      <c r="C63" s="22"/>
      <c r="D63" s="14">
        <f>SUM(D13:D62)</f>
        <v>4330</v>
      </c>
      <c r="E63" s="14">
        <f>SUM(E13:E62)</f>
        <v>13480</v>
      </c>
      <c r="F63" s="14">
        <f>SUM(F13:F62)</f>
        <v>4460</v>
      </c>
      <c r="G63" s="14">
        <f>SUM(G13:G62)</f>
        <v>402</v>
      </c>
      <c r="H63" s="14">
        <f>SUM(H13:H59)</f>
        <v>0</v>
      </c>
      <c r="I63" s="32">
        <f>SUM(I13:I62)</f>
        <v>22672</v>
      </c>
      <c r="J63" s="13">
        <f>SUM(J13:J62)</f>
        <v>0.99999999999999989</v>
      </c>
    </row>
    <row r="64" spans="1:10" x14ac:dyDescent="0.25">
      <c r="B64" s="48" t="s">
        <v>55</v>
      </c>
      <c r="C64" s="7"/>
    </row>
    <row r="65" spans="2:2" x14ac:dyDescent="0.25">
      <c r="B65" t="s">
        <v>120</v>
      </c>
    </row>
  </sheetData>
  <autoFilter ref="B12:J48">
    <sortState ref="B13:J62">
      <sortCondition descending="1" ref="I12:I49"/>
    </sortState>
  </autoFilter>
  <mergeCells count="5">
    <mergeCell ref="A5:J5"/>
    <mergeCell ref="A6:J6"/>
    <mergeCell ref="A7:J7"/>
    <mergeCell ref="A9:J9"/>
    <mergeCell ref="A10:J10"/>
  </mergeCells>
  <conditionalFormatting sqref="J13:J63">
    <cfRule type="dataBar" priority="301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{503A2C6E-65D4-414A-BA85-E3660FDF42E0}</x14:id>
        </ext>
      </extLst>
    </cfRule>
    <cfRule type="dataBar" priority="30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{BF7F3E28-1623-4ED5-A76D-EF2015395E2D}</x14:id>
        </ext>
      </extLst>
    </cfRule>
  </conditionalFormatting>
  <conditionalFormatting sqref="J13:J63">
    <cfRule type="dataBar" priority="30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{1A55570C-C217-40A1-A378-27C7ABBD9428}</x14:id>
        </ext>
      </extLst>
    </cfRule>
    <cfRule type="dataBar" priority="30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{5F338E0E-8BDB-4F84-9457-4127200384A1}</x14:id>
        </ext>
      </extLst>
    </cfRule>
  </conditionalFormatting>
  <conditionalFormatting sqref="J13:J63">
    <cfRule type="dataBar" priority="302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{946F0355-CE51-4FD2-9BED-8B962A5A4AAA}</x14:id>
        </ext>
      </extLst>
    </cfRule>
  </conditionalFormatting>
  <conditionalFormatting sqref="J13:J63">
    <cfRule type="dataBar" priority="30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{09C2A223-5F8A-46B6-985C-8346BD8053DD}</x14:id>
        </ext>
      </extLst>
    </cfRule>
    <cfRule type="dataBar" priority="30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{6475FD46-73F3-49DD-85FC-317EA66C7C60}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3A2C6E-65D4-414A-BA85-E3660FDF4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F7F3E28-1623-4ED5-A76D-EF2015395E2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1A55570C-C217-40A1-A378-27C7ABBD94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338E0E-8BDB-4F84-9457-4127200384A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946F0355-CE51-4FD2-9BED-8B962A5A4A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09C2A223-5F8A-46B6-985C-8346BD8053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475FD46-73F3-49DD-85FC-317EA66C7C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workbookViewId="0">
      <selection activeCell="L5" sqref="L5"/>
    </sheetView>
  </sheetViews>
  <sheetFormatPr baseColWidth="10" defaultRowHeight="15" x14ac:dyDescent="0.25"/>
  <cols>
    <col min="1" max="1" width="25" customWidth="1"/>
    <col min="2" max="2" width="4.7109375" customWidth="1"/>
    <col min="3" max="3" width="43.42578125" customWidth="1"/>
    <col min="4" max="4" width="11.5703125" customWidth="1"/>
    <col min="5" max="5" width="13.140625" customWidth="1"/>
    <col min="6" max="6" width="4.7109375" customWidth="1"/>
    <col min="8" max="8" width="8.140625" customWidth="1"/>
    <col min="9" max="9" width="8.285156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28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4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3"/>
    </row>
    <row r="8" spans="1:11" ht="15.75" x14ac:dyDescent="0.25">
      <c r="C8" s="25"/>
      <c r="D8" s="25"/>
      <c r="E8" s="25"/>
      <c r="F8" s="25"/>
      <c r="G8" s="25"/>
      <c r="H8" s="25"/>
      <c r="I8" s="25"/>
    </row>
    <row r="9" spans="1:11" ht="20.25" customHeight="1" x14ac:dyDescent="0.25">
      <c r="A9" s="120" t="s">
        <v>164</v>
      </c>
      <c r="B9" s="120"/>
      <c r="C9" s="120"/>
      <c r="D9" s="120"/>
      <c r="E9" s="120"/>
      <c r="F9" s="120"/>
      <c r="G9" s="120"/>
      <c r="H9" s="120"/>
      <c r="I9" s="120"/>
      <c r="J9" s="29"/>
      <c r="K9" s="29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30"/>
    </row>
    <row r="11" spans="1:11" ht="18" thickBot="1" x14ac:dyDescent="0.4">
      <c r="C11" s="2"/>
      <c r="D11" s="2"/>
    </row>
    <row r="12" spans="1:11" ht="19.5" customHeight="1" x14ac:dyDescent="0.35">
      <c r="B12" s="15" t="s">
        <v>1</v>
      </c>
      <c r="C12" s="16" t="str">
        <f>TITULOS!C12</f>
        <v>Delitos</v>
      </c>
      <c r="D12" s="17" t="s">
        <v>38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12637</v>
      </c>
      <c r="E13" s="12">
        <f t="shared" ref="E13:E44" si="0">D13/$D$63</f>
        <v>0.60597487292605734</v>
      </c>
    </row>
    <row r="14" spans="1:11" ht="20.100000000000001" customHeight="1" x14ac:dyDescent="0.3">
      <c r="A14" s="8"/>
      <c r="B14" s="9">
        <v>2</v>
      </c>
      <c r="C14" s="10" t="s">
        <v>114</v>
      </c>
      <c r="D14" s="11">
        <v>2036</v>
      </c>
      <c r="E14" s="12">
        <f t="shared" si="0"/>
        <v>9.7631149899299899E-2</v>
      </c>
    </row>
    <row r="15" spans="1:11" ht="20.100000000000001" customHeight="1" x14ac:dyDescent="0.3">
      <c r="A15" s="8"/>
      <c r="B15" s="9">
        <v>3</v>
      </c>
      <c r="C15" s="10" t="s">
        <v>73</v>
      </c>
      <c r="D15" s="11">
        <v>1016</v>
      </c>
      <c r="E15" s="12">
        <f t="shared" si="0"/>
        <v>4.8719670087273424E-2</v>
      </c>
    </row>
    <row r="16" spans="1:11" ht="20.100000000000001" customHeight="1" x14ac:dyDescent="0.3">
      <c r="A16" s="8"/>
      <c r="B16" s="9">
        <v>4</v>
      </c>
      <c r="C16" s="10" t="s">
        <v>69</v>
      </c>
      <c r="D16" s="11">
        <v>675</v>
      </c>
      <c r="E16" s="12">
        <f t="shared" si="0"/>
        <v>3.2367891052076339E-2</v>
      </c>
    </row>
    <row r="17" spans="1:5" ht="20.100000000000001" customHeight="1" x14ac:dyDescent="0.3">
      <c r="A17" s="8"/>
      <c r="B17" s="9">
        <v>5</v>
      </c>
      <c r="C17" s="10" t="s">
        <v>89</v>
      </c>
      <c r="D17" s="11">
        <v>464</v>
      </c>
      <c r="E17" s="12">
        <f t="shared" si="0"/>
        <v>2.2249928071353217E-2</v>
      </c>
    </row>
    <row r="18" spans="1:5" ht="20.100000000000001" customHeight="1" x14ac:dyDescent="0.3">
      <c r="A18" s="8"/>
      <c r="B18" s="9">
        <v>6</v>
      </c>
      <c r="C18" s="10" t="s">
        <v>103</v>
      </c>
      <c r="D18" s="11">
        <v>448</v>
      </c>
      <c r="E18" s="12">
        <f t="shared" si="0"/>
        <v>2.1482689172341037E-2</v>
      </c>
    </row>
    <row r="19" spans="1:5" ht="20.100000000000001" customHeight="1" x14ac:dyDescent="0.3">
      <c r="A19" s="8"/>
      <c r="B19" s="9">
        <v>7</v>
      </c>
      <c r="C19" s="10" t="s">
        <v>66</v>
      </c>
      <c r="D19" s="11">
        <v>136</v>
      </c>
      <c r="E19" s="12">
        <f t="shared" si="0"/>
        <v>6.5215306416035292E-3</v>
      </c>
    </row>
    <row r="20" spans="1:5" ht="20.100000000000001" customHeight="1" x14ac:dyDescent="0.3">
      <c r="A20" s="8"/>
      <c r="B20" s="9">
        <v>8</v>
      </c>
      <c r="C20" s="10" t="s">
        <v>76</v>
      </c>
      <c r="D20" s="11">
        <v>122</v>
      </c>
      <c r="E20" s="12">
        <f t="shared" si="0"/>
        <v>5.850196604967872E-3</v>
      </c>
    </row>
    <row r="21" spans="1:5" ht="20.100000000000001" customHeight="1" x14ac:dyDescent="0.3">
      <c r="A21" s="8"/>
      <c r="B21" s="9">
        <v>9</v>
      </c>
      <c r="C21" s="10" t="s">
        <v>84</v>
      </c>
      <c r="D21" s="11">
        <v>116</v>
      </c>
      <c r="E21" s="12">
        <f t="shared" si="0"/>
        <v>5.5624820178383043E-3</v>
      </c>
    </row>
    <row r="22" spans="1:5" ht="20.100000000000001" customHeight="1" x14ac:dyDescent="0.3">
      <c r="A22" s="8"/>
      <c r="B22" s="9">
        <v>10</v>
      </c>
      <c r="C22" s="10" t="s">
        <v>68</v>
      </c>
      <c r="D22" s="11">
        <v>92</v>
      </c>
      <c r="E22" s="12">
        <f t="shared" si="0"/>
        <v>4.4116236693200342E-3</v>
      </c>
    </row>
    <row r="23" spans="1:5" ht="20.100000000000001" customHeight="1" x14ac:dyDescent="0.3">
      <c r="A23" s="8"/>
      <c r="B23" s="9">
        <v>11</v>
      </c>
      <c r="C23" s="10" t="s">
        <v>87</v>
      </c>
      <c r="D23" s="11">
        <v>86</v>
      </c>
      <c r="E23" s="12">
        <f t="shared" si="0"/>
        <v>4.1239090821904674E-3</v>
      </c>
    </row>
    <row r="24" spans="1:5" ht="20.100000000000001" customHeight="1" x14ac:dyDescent="0.3">
      <c r="A24" s="8"/>
      <c r="B24" s="9">
        <v>12</v>
      </c>
      <c r="C24" s="10" t="s">
        <v>77</v>
      </c>
      <c r="D24" s="11">
        <v>68</v>
      </c>
      <c r="E24" s="12">
        <f t="shared" si="0"/>
        <v>3.2607653208017646E-3</v>
      </c>
    </row>
    <row r="25" spans="1:5" ht="20.100000000000001" customHeight="1" x14ac:dyDescent="0.3">
      <c r="A25" s="8"/>
      <c r="B25" s="9">
        <v>13</v>
      </c>
      <c r="C25" s="10" t="s">
        <v>82</v>
      </c>
      <c r="D25" s="11">
        <v>59</v>
      </c>
      <c r="E25" s="12">
        <f t="shared" si="0"/>
        <v>2.8291934401074134E-3</v>
      </c>
    </row>
    <row r="26" spans="1:5" ht="20.100000000000001" customHeight="1" x14ac:dyDescent="0.3">
      <c r="A26" s="8"/>
      <c r="B26" s="9">
        <v>14</v>
      </c>
      <c r="C26" s="10" t="s">
        <v>67</v>
      </c>
      <c r="D26" s="11">
        <v>53</v>
      </c>
      <c r="E26" s="12">
        <f t="shared" si="0"/>
        <v>2.5414788529778461E-3</v>
      </c>
    </row>
    <row r="27" spans="1:5" ht="20.100000000000001" customHeight="1" x14ac:dyDescent="0.3">
      <c r="A27" s="8"/>
      <c r="B27" s="9">
        <v>15</v>
      </c>
      <c r="C27" s="10" t="s">
        <v>100</v>
      </c>
      <c r="D27" s="11">
        <v>52</v>
      </c>
      <c r="E27" s="12">
        <f t="shared" si="0"/>
        <v>2.4935264217895848E-3</v>
      </c>
    </row>
    <row r="28" spans="1:5" ht="20.100000000000001" customHeight="1" x14ac:dyDescent="0.3">
      <c r="A28" s="8"/>
      <c r="B28" s="9">
        <v>16</v>
      </c>
      <c r="C28" s="10" t="s">
        <v>90</v>
      </c>
      <c r="D28" s="11">
        <v>48</v>
      </c>
      <c r="E28" s="12">
        <f t="shared" si="0"/>
        <v>2.3017166970365397E-3</v>
      </c>
    </row>
    <row r="29" spans="1:5" ht="20.100000000000001" customHeight="1" x14ac:dyDescent="0.3">
      <c r="A29" s="8"/>
      <c r="B29" s="9">
        <v>17</v>
      </c>
      <c r="C29" s="10" t="s">
        <v>111</v>
      </c>
      <c r="D29" s="11">
        <v>46</v>
      </c>
      <c r="E29" s="12">
        <f t="shared" si="0"/>
        <v>2.2058118346600171E-3</v>
      </c>
    </row>
    <row r="30" spans="1:5" ht="20.100000000000001" customHeight="1" x14ac:dyDescent="0.3">
      <c r="A30" s="8"/>
      <c r="B30" s="9">
        <v>18</v>
      </c>
      <c r="C30" s="10" t="s">
        <v>113</v>
      </c>
      <c r="D30" s="11">
        <v>34</v>
      </c>
      <c r="E30" s="12">
        <f t="shared" si="0"/>
        <v>1.6303826604008823E-3</v>
      </c>
    </row>
    <row r="31" spans="1:5" ht="20.100000000000001" customHeight="1" x14ac:dyDescent="0.3">
      <c r="A31" s="8"/>
      <c r="B31" s="9">
        <v>19</v>
      </c>
      <c r="C31" s="10" t="s">
        <v>81</v>
      </c>
      <c r="D31" s="11">
        <v>32</v>
      </c>
      <c r="E31" s="12">
        <f t="shared" si="0"/>
        <v>1.5344777980243599E-3</v>
      </c>
    </row>
    <row r="32" spans="1:5" ht="20.100000000000001" customHeight="1" x14ac:dyDescent="0.3">
      <c r="A32" s="8"/>
      <c r="B32" s="9">
        <v>20</v>
      </c>
      <c r="C32" s="10" t="s">
        <v>92</v>
      </c>
      <c r="D32" s="11">
        <v>27</v>
      </c>
      <c r="E32" s="12">
        <f t="shared" si="0"/>
        <v>1.2947156420830537E-3</v>
      </c>
    </row>
    <row r="33" spans="1:5" ht="20.100000000000001" customHeight="1" x14ac:dyDescent="0.3">
      <c r="A33" s="8"/>
      <c r="B33" s="9">
        <v>21</v>
      </c>
      <c r="C33" s="10" t="s">
        <v>71</v>
      </c>
      <c r="D33" s="11">
        <v>25</v>
      </c>
      <c r="E33" s="12">
        <f t="shared" si="0"/>
        <v>1.1988107797065311E-3</v>
      </c>
    </row>
    <row r="34" spans="1:5" ht="20.100000000000001" customHeight="1" x14ac:dyDescent="0.3">
      <c r="A34" s="8"/>
      <c r="B34" s="9">
        <v>22</v>
      </c>
      <c r="C34" s="10" t="s">
        <v>88</v>
      </c>
      <c r="D34" s="11">
        <v>22</v>
      </c>
      <c r="E34" s="12">
        <f t="shared" si="0"/>
        <v>1.0549534861417475E-3</v>
      </c>
    </row>
    <row r="35" spans="1:5" ht="20.100000000000001" customHeight="1" x14ac:dyDescent="0.3">
      <c r="A35" s="8"/>
      <c r="B35" s="9">
        <v>23</v>
      </c>
      <c r="C35" s="10" t="s">
        <v>83</v>
      </c>
      <c r="D35" s="11">
        <v>21</v>
      </c>
      <c r="E35" s="12">
        <f t="shared" si="0"/>
        <v>1.0070010549534862E-3</v>
      </c>
    </row>
    <row r="36" spans="1:5" ht="20.100000000000001" customHeight="1" x14ac:dyDescent="0.3">
      <c r="A36" s="8"/>
      <c r="B36" s="9">
        <v>24</v>
      </c>
      <c r="C36" s="10" t="s">
        <v>109</v>
      </c>
      <c r="D36" s="11">
        <v>17</v>
      </c>
      <c r="E36" s="12">
        <f t="shared" si="0"/>
        <v>8.1519133020044115E-4</v>
      </c>
    </row>
    <row r="37" spans="1:5" ht="20.100000000000001" customHeight="1" x14ac:dyDescent="0.3">
      <c r="A37" s="8"/>
      <c r="B37" s="9">
        <v>25</v>
      </c>
      <c r="C37" s="10" t="s">
        <v>74</v>
      </c>
      <c r="D37" s="11">
        <v>13</v>
      </c>
      <c r="E37" s="12">
        <f t="shared" si="0"/>
        <v>6.2338160544739621E-4</v>
      </c>
    </row>
    <row r="38" spans="1:5" ht="20.100000000000001" customHeight="1" x14ac:dyDescent="0.3">
      <c r="A38" s="8"/>
      <c r="B38" s="9">
        <v>26</v>
      </c>
      <c r="C38" s="10" t="s">
        <v>91</v>
      </c>
      <c r="D38" s="11">
        <v>12</v>
      </c>
      <c r="E38" s="12">
        <f t="shared" si="0"/>
        <v>5.7542917425913492E-4</v>
      </c>
    </row>
    <row r="39" spans="1:5" ht="20.100000000000001" customHeight="1" x14ac:dyDescent="0.3">
      <c r="A39" s="8"/>
      <c r="B39" s="9">
        <v>27</v>
      </c>
      <c r="C39" s="10" t="s">
        <v>112</v>
      </c>
      <c r="D39" s="11">
        <v>11</v>
      </c>
      <c r="E39" s="12">
        <f t="shared" si="0"/>
        <v>5.2747674307087374E-4</v>
      </c>
    </row>
    <row r="40" spans="1:5" ht="20.100000000000001" customHeight="1" x14ac:dyDescent="0.3">
      <c r="A40" s="8"/>
      <c r="B40" s="9">
        <v>28</v>
      </c>
      <c r="C40" s="10" t="s">
        <v>79</v>
      </c>
      <c r="D40" s="11">
        <v>8</v>
      </c>
      <c r="E40" s="12">
        <f t="shared" si="0"/>
        <v>3.8361944950608998E-4</v>
      </c>
    </row>
    <row r="41" spans="1:5" ht="20.100000000000001" customHeight="1" x14ac:dyDescent="0.3">
      <c r="A41" s="8"/>
      <c r="B41" s="9">
        <v>29</v>
      </c>
      <c r="C41" s="10" t="s">
        <v>104</v>
      </c>
      <c r="D41" s="11">
        <v>6</v>
      </c>
      <c r="E41" s="12">
        <f t="shared" si="0"/>
        <v>2.8771458712956746E-4</v>
      </c>
    </row>
    <row r="42" spans="1:5" ht="20.100000000000001" customHeight="1" x14ac:dyDescent="0.3">
      <c r="A42" s="8"/>
      <c r="B42" s="9">
        <v>30</v>
      </c>
      <c r="C42" s="10" t="s">
        <v>94</v>
      </c>
      <c r="D42" s="11">
        <v>5</v>
      </c>
      <c r="E42" s="12">
        <f t="shared" si="0"/>
        <v>2.3976215594130623E-4</v>
      </c>
    </row>
    <row r="43" spans="1:5" ht="20.100000000000001" customHeight="1" x14ac:dyDescent="0.3">
      <c r="A43" s="8"/>
      <c r="B43" s="9">
        <v>31</v>
      </c>
      <c r="C43" s="10" t="s">
        <v>70</v>
      </c>
      <c r="D43" s="11">
        <v>1</v>
      </c>
      <c r="E43" s="12">
        <f t="shared" si="0"/>
        <v>4.7952431188261248E-5</v>
      </c>
    </row>
    <row r="44" spans="1:5" ht="20.100000000000001" customHeight="1" x14ac:dyDescent="0.3">
      <c r="A44" s="8"/>
      <c r="B44" s="9">
        <v>32</v>
      </c>
      <c r="C44" s="10" t="s">
        <v>97</v>
      </c>
      <c r="D44" s="11">
        <v>1</v>
      </c>
      <c r="E44" s="12">
        <f t="shared" si="0"/>
        <v>4.7952431188261248E-5</v>
      </c>
    </row>
    <row r="45" spans="1:5" ht="20.100000000000001" customHeight="1" x14ac:dyDescent="0.3">
      <c r="A45" s="8"/>
      <c r="B45" s="9">
        <v>33</v>
      </c>
      <c r="C45" s="10" t="s">
        <v>101</v>
      </c>
      <c r="D45" s="11">
        <v>1</v>
      </c>
      <c r="E45" s="12">
        <f t="shared" ref="E45:E62" si="1">D45/$D$63</f>
        <v>4.7952431188261248E-5</v>
      </c>
    </row>
    <row r="46" spans="1:5" ht="20.100000000000001" customHeight="1" x14ac:dyDescent="0.3">
      <c r="A46" s="8"/>
      <c r="B46" s="9">
        <v>34</v>
      </c>
      <c r="C46" s="10" t="s">
        <v>108</v>
      </c>
      <c r="D46" s="11">
        <v>1</v>
      </c>
      <c r="E46" s="12">
        <f t="shared" si="1"/>
        <v>4.7952431188261248E-5</v>
      </c>
    </row>
    <row r="47" spans="1:5" ht="20.100000000000001" customHeight="1" x14ac:dyDescent="0.3">
      <c r="A47" s="8"/>
      <c r="B47" s="9">
        <v>35</v>
      </c>
      <c r="C47" s="10" t="s">
        <v>110</v>
      </c>
      <c r="D47" s="11">
        <v>1</v>
      </c>
      <c r="E47" s="12">
        <f t="shared" si="1"/>
        <v>4.7952431188261248E-5</v>
      </c>
    </row>
    <row r="48" spans="1:5" ht="20.100000000000001" customHeight="1" x14ac:dyDescent="0.3">
      <c r="A48" s="8"/>
      <c r="B48" s="9">
        <v>36</v>
      </c>
      <c r="C48" s="10" t="s">
        <v>72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75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78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80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85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86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93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95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96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98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102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105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106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107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2462</v>
      </c>
      <c r="E62" s="12">
        <f t="shared" si="1"/>
        <v>0.11805888558549918</v>
      </c>
    </row>
    <row r="63" spans="1:5" ht="20.100000000000001" customHeight="1" thickBot="1" x14ac:dyDescent="0.4">
      <c r="A63" s="8"/>
      <c r="B63" s="68" t="s">
        <v>2</v>
      </c>
      <c r="C63" s="22"/>
      <c r="D63" s="14">
        <f>SUM(D13:D62)</f>
        <v>20854</v>
      </c>
      <c r="E63" s="13">
        <f t="shared" ref="E63" si="2">D63/$D$63</f>
        <v>1</v>
      </c>
    </row>
    <row r="64" spans="1:5" x14ac:dyDescent="0.25">
      <c r="B64" s="48" t="s">
        <v>55</v>
      </c>
      <c r="C64" s="7"/>
    </row>
  </sheetData>
  <autoFilter ref="B12:E46">
    <sortState ref="B13:E62">
      <sortCondition descending="1" ref="D12:D47"/>
    </sortState>
  </autoFilter>
  <mergeCells count="5">
    <mergeCell ref="A5:I5"/>
    <mergeCell ref="A6:I6"/>
    <mergeCell ref="A7:I7"/>
    <mergeCell ref="A9:I9"/>
    <mergeCell ref="A10:I10"/>
  </mergeCells>
  <conditionalFormatting sqref="E13:E63">
    <cfRule type="dataBar" priority="302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{C721E1EB-16D9-412D-8852-72B210C74F38}</x14:id>
        </ext>
      </extLst>
    </cfRule>
    <cfRule type="dataBar" priority="302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{F0F0C7D2-D810-499B-ADCC-E1EAA83A40B7}</x14:id>
        </ext>
      </extLst>
    </cfRule>
  </conditionalFormatting>
  <conditionalFormatting sqref="E13:E63">
    <cfRule type="dataBar" priority="30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{D3074904-8D06-418F-8E09-F630B3184F95}</x14:id>
        </ext>
      </extLst>
    </cfRule>
    <cfRule type="dataBar" priority="30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{F61817B5-EC50-4F71-8B0F-51CB6274FB8E}</x14:id>
        </ext>
      </extLst>
    </cfRule>
  </conditionalFormatting>
  <conditionalFormatting sqref="E13:E63">
    <cfRule type="dataBar" priority="303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{039A10BB-9C45-4A53-870C-CAE7E9396AC9}</x14:id>
        </ext>
      </extLst>
    </cfRule>
  </conditionalFormatting>
  <conditionalFormatting sqref="E13:E63">
    <cfRule type="dataBar" priority="30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{AEE2257A-1B76-4DD9-A6B7-D95E662A07A5}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21E1EB-16D9-412D-8852-72B210C74F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0C7D2-D810-499B-ADCC-E1EAA83A40B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D3074904-8D06-418F-8E09-F630B3184F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61817B5-EC50-4F71-8B0F-51CB6274FB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039A10BB-9C45-4A53-870C-CAE7E9396A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AEE2257A-1B76-4DD9-A6B7-D95E662A07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64"/>
  <sheetViews>
    <sheetView topLeftCell="A58" workbookViewId="0">
      <selection activeCell="K70" sqref="K70"/>
    </sheetView>
  </sheetViews>
  <sheetFormatPr baseColWidth="10" defaultRowHeight="15" x14ac:dyDescent="0.25"/>
  <cols>
    <col min="1" max="1" width="11.28515625" customWidth="1"/>
    <col min="2" max="2" width="4.7109375" customWidth="1"/>
    <col min="3" max="3" width="38" customWidth="1"/>
    <col min="4" max="5" width="14.7109375" customWidth="1"/>
    <col min="6" max="6" width="11.7109375" customWidth="1"/>
    <col min="7" max="7" width="11.5703125" customWidth="1"/>
    <col min="8" max="8" width="12.28515625" customWidth="1"/>
    <col min="9" max="9" width="1.5703125" customWidth="1"/>
    <col min="12" max="12" width="11.5703125" customWidth="1"/>
    <col min="13" max="13" width="6.28515625" customWidth="1"/>
  </cols>
  <sheetData>
    <row r="5" spans="1:14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28"/>
      <c r="L5" s="28"/>
      <c r="M5" s="28"/>
    </row>
    <row r="6" spans="1:14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4"/>
      <c r="L6" s="4"/>
      <c r="M6" s="4"/>
    </row>
    <row r="7" spans="1:14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3"/>
      <c r="L7" s="3"/>
      <c r="M7" s="3"/>
    </row>
    <row r="8" spans="1:14" ht="15.75" x14ac:dyDescent="0.25">
      <c r="C8" s="25"/>
      <c r="D8" s="25"/>
      <c r="E8" s="61"/>
      <c r="F8" s="25"/>
      <c r="G8" s="25"/>
      <c r="H8" s="25"/>
      <c r="I8" s="25"/>
      <c r="J8" s="25"/>
      <c r="K8" s="25"/>
      <c r="L8" s="25"/>
    </row>
    <row r="9" spans="1:14" ht="20.25" customHeight="1" x14ac:dyDescent="0.25">
      <c r="A9" s="120" t="s">
        <v>165</v>
      </c>
      <c r="B9" s="120"/>
      <c r="C9" s="120"/>
      <c r="D9" s="120"/>
      <c r="E9" s="120"/>
      <c r="F9" s="120"/>
      <c r="G9" s="120"/>
      <c r="H9" s="120"/>
      <c r="I9" s="120"/>
      <c r="J9" s="120"/>
      <c r="K9" s="29"/>
      <c r="L9" s="29"/>
      <c r="M9" s="29"/>
      <c r="N9" s="29"/>
    </row>
    <row r="10" spans="1:14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30"/>
      <c r="L10" s="30"/>
      <c r="M10" s="30"/>
    </row>
    <row r="11" spans="1:14" ht="18" thickBot="1" x14ac:dyDescent="0.4">
      <c r="C11" s="2"/>
      <c r="D11" s="2"/>
      <c r="E11" s="2"/>
      <c r="F11" s="2"/>
      <c r="G11" s="2"/>
    </row>
    <row r="12" spans="1:14" ht="50.25" customHeight="1" x14ac:dyDescent="0.35">
      <c r="B12" s="34" t="s">
        <v>1</v>
      </c>
      <c r="C12" s="16" t="str">
        <f>TITULOS!C12</f>
        <v>Delitos</v>
      </c>
      <c r="D12" s="33" t="s">
        <v>117</v>
      </c>
      <c r="E12" s="33" t="s">
        <v>116</v>
      </c>
      <c r="F12" s="33" t="s">
        <v>17</v>
      </c>
      <c r="G12" s="17" t="s">
        <v>38</v>
      </c>
      <c r="H12" s="18" t="str">
        <f>TITULOS!C14</f>
        <v>%</v>
      </c>
    </row>
    <row r="13" spans="1:14" ht="20.100000000000001" customHeight="1" x14ac:dyDescent="0.3">
      <c r="A13" s="8"/>
      <c r="B13" s="9">
        <v>1</v>
      </c>
      <c r="C13" s="10" t="s">
        <v>69</v>
      </c>
      <c r="D13" s="11">
        <v>13</v>
      </c>
      <c r="E13" s="11">
        <v>7816</v>
      </c>
      <c r="F13" s="11">
        <v>660</v>
      </c>
      <c r="G13" s="11">
        <f t="shared" ref="G13:G44" si="0">SUM(D13:F13)</f>
        <v>8489</v>
      </c>
      <c r="H13" s="12">
        <f t="shared" ref="H13:H44" si="1">G13/$G$63</f>
        <v>0.18593394077448747</v>
      </c>
    </row>
    <row r="14" spans="1:14" ht="20.100000000000001" customHeight="1" x14ac:dyDescent="0.3">
      <c r="A14" s="8"/>
      <c r="B14" s="9">
        <v>2</v>
      </c>
      <c r="C14" s="10" t="s">
        <v>103</v>
      </c>
      <c r="D14" s="11">
        <v>74</v>
      </c>
      <c r="E14" s="11">
        <v>6463</v>
      </c>
      <c r="F14" s="11">
        <v>821</v>
      </c>
      <c r="G14" s="11">
        <f t="shared" si="0"/>
        <v>7358</v>
      </c>
      <c r="H14" s="12">
        <f t="shared" si="1"/>
        <v>0.1611617312072893</v>
      </c>
    </row>
    <row r="15" spans="1:14" ht="20.100000000000001" customHeight="1" x14ac:dyDescent="0.3">
      <c r="A15" s="8"/>
      <c r="B15" s="9">
        <v>3</v>
      </c>
      <c r="C15" s="10" t="s">
        <v>115</v>
      </c>
      <c r="D15" s="11">
        <v>0</v>
      </c>
      <c r="E15" s="11">
        <v>3633</v>
      </c>
      <c r="F15" s="11">
        <v>1110</v>
      </c>
      <c r="G15" s="11">
        <f t="shared" si="0"/>
        <v>4743</v>
      </c>
      <c r="H15" s="12">
        <f t="shared" si="1"/>
        <v>0.10388557911336954</v>
      </c>
    </row>
    <row r="16" spans="1:14" ht="20.100000000000001" customHeight="1" x14ac:dyDescent="0.3">
      <c r="A16" s="8"/>
      <c r="B16" s="9">
        <v>4</v>
      </c>
      <c r="C16" s="10" t="s">
        <v>89</v>
      </c>
      <c r="D16" s="11">
        <v>46</v>
      </c>
      <c r="E16" s="11">
        <v>4229</v>
      </c>
      <c r="F16" s="11">
        <v>355</v>
      </c>
      <c r="G16" s="11">
        <f t="shared" si="0"/>
        <v>4630</v>
      </c>
      <c r="H16" s="12">
        <f t="shared" si="1"/>
        <v>0.10141054844927282</v>
      </c>
    </row>
    <row r="17" spans="1:8" ht="20.100000000000001" customHeight="1" x14ac:dyDescent="0.3">
      <c r="A17" s="8"/>
      <c r="B17" s="9">
        <v>5</v>
      </c>
      <c r="C17" s="10" t="s">
        <v>66</v>
      </c>
      <c r="D17" s="11">
        <v>1</v>
      </c>
      <c r="E17" s="11">
        <v>2337</v>
      </c>
      <c r="F17" s="11">
        <v>170</v>
      </c>
      <c r="G17" s="11">
        <f t="shared" si="0"/>
        <v>2508</v>
      </c>
      <c r="H17" s="12">
        <f t="shared" si="1"/>
        <v>5.4932538987208693E-2</v>
      </c>
    </row>
    <row r="18" spans="1:8" ht="20.100000000000001" customHeight="1" x14ac:dyDescent="0.3">
      <c r="A18" s="8"/>
      <c r="B18" s="9">
        <v>6</v>
      </c>
      <c r="C18" s="10" t="s">
        <v>87</v>
      </c>
      <c r="D18" s="11">
        <v>6</v>
      </c>
      <c r="E18" s="11">
        <v>1699</v>
      </c>
      <c r="F18" s="11">
        <v>88</v>
      </c>
      <c r="G18" s="11">
        <f t="shared" si="0"/>
        <v>1793</v>
      </c>
      <c r="H18" s="12">
        <f t="shared" si="1"/>
        <v>3.927194673208341E-2</v>
      </c>
    </row>
    <row r="19" spans="1:8" ht="20.100000000000001" customHeight="1" x14ac:dyDescent="0.3">
      <c r="A19" s="8"/>
      <c r="B19" s="9">
        <v>7</v>
      </c>
      <c r="C19" s="10" t="s">
        <v>77</v>
      </c>
      <c r="D19" s="11">
        <v>0</v>
      </c>
      <c r="E19" s="11">
        <v>1547</v>
      </c>
      <c r="F19" s="11">
        <v>216</v>
      </c>
      <c r="G19" s="11">
        <f t="shared" si="0"/>
        <v>1763</v>
      </c>
      <c r="H19" s="12">
        <f t="shared" si="1"/>
        <v>3.8614858945155074E-2</v>
      </c>
    </row>
    <row r="20" spans="1:8" ht="20.100000000000001" customHeight="1" x14ac:dyDescent="0.3">
      <c r="A20" s="8"/>
      <c r="B20" s="9">
        <v>8</v>
      </c>
      <c r="C20" s="10" t="s">
        <v>73</v>
      </c>
      <c r="D20" s="11">
        <v>44</v>
      </c>
      <c r="E20" s="11">
        <v>1207</v>
      </c>
      <c r="F20" s="11">
        <v>360</v>
      </c>
      <c r="G20" s="11">
        <f t="shared" si="0"/>
        <v>1611</v>
      </c>
      <c r="H20" s="12">
        <f t="shared" si="1"/>
        <v>3.5285614158051516E-2</v>
      </c>
    </row>
    <row r="21" spans="1:8" ht="20.100000000000001" customHeight="1" x14ac:dyDescent="0.3">
      <c r="A21" s="8"/>
      <c r="B21" s="9">
        <v>9</v>
      </c>
      <c r="C21" s="10" t="s">
        <v>114</v>
      </c>
      <c r="D21" s="11">
        <v>46</v>
      </c>
      <c r="E21" s="11">
        <v>1151</v>
      </c>
      <c r="F21" s="11">
        <v>185</v>
      </c>
      <c r="G21" s="11">
        <f t="shared" si="0"/>
        <v>1382</v>
      </c>
      <c r="H21" s="12">
        <f t="shared" si="1"/>
        <v>3.0269844051165236E-2</v>
      </c>
    </row>
    <row r="22" spans="1:8" ht="20.100000000000001" customHeight="1" x14ac:dyDescent="0.3">
      <c r="A22" s="8"/>
      <c r="B22" s="9">
        <v>10</v>
      </c>
      <c r="C22" s="10" t="s">
        <v>71</v>
      </c>
      <c r="D22" s="11">
        <v>63</v>
      </c>
      <c r="E22" s="11">
        <v>1092</v>
      </c>
      <c r="F22" s="11">
        <v>119</v>
      </c>
      <c r="G22" s="11">
        <f t="shared" si="0"/>
        <v>1274</v>
      </c>
      <c r="H22" s="12">
        <f t="shared" si="1"/>
        <v>2.7904328018223234E-2</v>
      </c>
    </row>
    <row r="23" spans="1:8" ht="20.100000000000001" customHeight="1" x14ac:dyDescent="0.3">
      <c r="A23" s="8"/>
      <c r="B23" s="9">
        <v>11</v>
      </c>
      <c r="C23" s="10" t="s">
        <v>76</v>
      </c>
      <c r="D23" s="11">
        <v>11</v>
      </c>
      <c r="E23" s="11">
        <v>989</v>
      </c>
      <c r="F23" s="11">
        <v>11</v>
      </c>
      <c r="G23" s="11">
        <f t="shared" si="0"/>
        <v>1011</v>
      </c>
      <c r="H23" s="12">
        <f t="shared" si="1"/>
        <v>2.2143858419484842E-2</v>
      </c>
    </row>
    <row r="24" spans="1:8" ht="20.100000000000001" customHeight="1" x14ac:dyDescent="0.3">
      <c r="A24" s="8"/>
      <c r="B24" s="9">
        <v>12</v>
      </c>
      <c r="C24" s="10" t="s">
        <v>81</v>
      </c>
      <c r="D24" s="11">
        <v>84</v>
      </c>
      <c r="E24" s="11">
        <v>779</v>
      </c>
      <c r="F24" s="11">
        <v>90</v>
      </c>
      <c r="G24" s="11">
        <f t="shared" si="0"/>
        <v>953</v>
      </c>
      <c r="H24" s="12">
        <f t="shared" si="1"/>
        <v>2.0873488698090064E-2</v>
      </c>
    </row>
    <row r="25" spans="1:8" ht="20.100000000000001" customHeight="1" x14ac:dyDescent="0.3">
      <c r="A25" s="8"/>
      <c r="B25" s="9">
        <v>13</v>
      </c>
      <c r="C25" s="10" t="s">
        <v>100</v>
      </c>
      <c r="D25" s="11">
        <v>0</v>
      </c>
      <c r="E25" s="11">
        <v>339</v>
      </c>
      <c r="F25" s="11">
        <v>76</v>
      </c>
      <c r="G25" s="11">
        <f t="shared" si="0"/>
        <v>415</v>
      </c>
      <c r="H25" s="12">
        <f t="shared" si="1"/>
        <v>9.0897143858419491E-3</v>
      </c>
    </row>
    <row r="26" spans="1:8" ht="20.100000000000001" customHeight="1" x14ac:dyDescent="0.3">
      <c r="A26" s="8"/>
      <c r="B26" s="9">
        <v>14</v>
      </c>
      <c r="C26" s="10" t="s">
        <v>88</v>
      </c>
      <c r="D26" s="11">
        <v>4</v>
      </c>
      <c r="E26" s="11">
        <v>397</v>
      </c>
      <c r="F26" s="11">
        <v>6</v>
      </c>
      <c r="G26" s="11">
        <f t="shared" si="0"/>
        <v>407</v>
      </c>
      <c r="H26" s="12">
        <f t="shared" si="1"/>
        <v>8.9144909759943936E-3</v>
      </c>
    </row>
    <row r="27" spans="1:8" ht="20.100000000000001" customHeight="1" x14ac:dyDescent="0.3">
      <c r="A27" s="8"/>
      <c r="B27" s="9">
        <v>15</v>
      </c>
      <c r="C27" s="10" t="s">
        <v>111</v>
      </c>
      <c r="D27" s="11">
        <v>0</v>
      </c>
      <c r="E27" s="11">
        <v>339</v>
      </c>
      <c r="F27" s="11">
        <v>49</v>
      </c>
      <c r="G27" s="11">
        <f t="shared" si="0"/>
        <v>388</v>
      </c>
      <c r="H27" s="12">
        <f t="shared" si="1"/>
        <v>8.4983353776064488E-3</v>
      </c>
    </row>
    <row r="28" spans="1:8" ht="20.100000000000001" customHeight="1" x14ac:dyDescent="0.3">
      <c r="A28" s="8"/>
      <c r="B28" s="9">
        <v>16</v>
      </c>
      <c r="C28" s="10" t="s">
        <v>90</v>
      </c>
      <c r="D28" s="11">
        <v>18</v>
      </c>
      <c r="E28" s="11">
        <v>296</v>
      </c>
      <c r="F28" s="11">
        <v>58</v>
      </c>
      <c r="G28" s="11">
        <f t="shared" si="0"/>
        <v>372</v>
      </c>
      <c r="H28" s="12">
        <f t="shared" si="1"/>
        <v>8.1478885579113376E-3</v>
      </c>
    </row>
    <row r="29" spans="1:8" ht="20.100000000000001" customHeight="1" x14ac:dyDescent="0.3">
      <c r="A29" s="8"/>
      <c r="B29" s="9">
        <v>17</v>
      </c>
      <c r="C29" s="10" t="s">
        <v>68</v>
      </c>
      <c r="D29" s="11">
        <v>11</v>
      </c>
      <c r="E29" s="11">
        <v>211</v>
      </c>
      <c r="F29" s="11">
        <v>111</v>
      </c>
      <c r="G29" s="11">
        <f t="shared" si="0"/>
        <v>333</v>
      </c>
      <c r="H29" s="12">
        <f t="shared" si="1"/>
        <v>7.293674434904503E-3</v>
      </c>
    </row>
    <row r="30" spans="1:8" ht="20.100000000000001" customHeight="1" x14ac:dyDescent="0.3">
      <c r="A30" s="8"/>
      <c r="B30" s="9">
        <v>18</v>
      </c>
      <c r="C30" s="10" t="s">
        <v>109</v>
      </c>
      <c r="D30" s="11">
        <v>1</v>
      </c>
      <c r="E30" s="11">
        <v>280</v>
      </c>
      <c r="F30" s="11">
        <v>10</v>
      </c>
      <c r="G30" s="11">
        <f t="shared" si="0"/>
        <v>291</v>
      </c>
      <c r="H30" s="12">
        <f t="shared" si="1"/>
        <v>6.3737515332048357E-3</v>
      </c>
    </row>
    <row r="31" spans="1:8" ht="20.100000000000001" customHeight="1" x14ac:dyDescent="0.3">
      <c r="A31" s="8"/>
      <c r="B31" s="9">
        <v>19</v>
      </c>
      <c r="C31" s="10" t="s">
        <v>79</v>
      </c>
      <c r="D31" s="11">
        <v>0</v>
      </c>
      <c r="E31" s="11">
        <v>138</v>
      </c>
      <c r="F31" s="11">
        <v>5</v>
      </c>
      <c r="G31" s="11">
        <f t="shared" si="0"/>
        <v>143</v>
      </c>
      <c r="H31" s="12">
        <f t="shared" si="1"/>
        <v>3.1321184510250569E-3</v>
      </c>
    </row>
    <row r="32" spans="1:8" ht="20.100000000000001" customHeight="1" x14ac:dyDescent="0.3">
      <c r="A32" s="8"/>
      <c r="B32" s="9">
        <v>20</v>
      </c>
      <c r="C32" s="10" t="s">
        <v>113</v>
      </c>
      <c r="D32" s="11">
        <v>10</v>
      </c>
      <c r="E32" s="11">
        <v>60</v>
      </c>
      <c r="F32" s="11">
        <v>56</v>
      </c>
      <c r="G32" s="11">
        <f t="shared" si="0"/>
        <v>126</v>
      </c>
      <c r="H32" s="12">
        <f t="shared" si="1"/>
        <v>2.7597687050990014E-3</v>
      </c>
    </row>
    <row r="33" spans="1:8" ht="20.100000000000001" customHeight="1" x14ac:dyDescent="0.3">
      <c r="A33" s="8"/>
      <c r="B33" s="9">
        <v>21</v>
      </c>
      <c r="C33" s="10" t="s">
        <v>91</v>
      </c>
      <c r="D33" s="11">
        <v>1</v>
      </c>
      <c r="E33" s="11">
        <v>97</v>
      </c>
      <c r="F33" s="11">
        <v>16</v>
      </c>
      <c r="G33" s="11">
        <f t="shared" si="0"/>
        <v>114</v>
      </c>
      <c r="H33" s="12">
        <f t="shared" si="1"/>
        <v>2.4969335903276676E-3</v>
      </c>
    </row>
    <row r="34" spans="1:8" ht="20.100000000000001" customHeight="1" x14ac:dyDescent="0.3">
      <c r="A34" s="8"/>
      <c r="B34" s="9">
        <v>22</v>
      </c>
      <c r="C34" s="10" t="s">
        <v>67</v>
      </c>
      <c r="D34" s="11">
        <v>0</v>
      </c>
      <c r="E34" s="11">
        <v>49</v>
      </c>
      <c r="F34" s="11">
        <v>29</v>
      </c>
      <c r="G34" s="11">
        <f t="shared" si="0"/>
        <v>78</v>
      </c>
      <c r="H34" s="12">
        <f t="shared" si="1"/>
        <v>1.7084282460136675E-3</v>
      </c>
    </row>
    <row r="35" spans="1:8" ht="20.100000000000001" customHeight="1" x14ac:dyDescent="0.3">
      <c r="A35" s="8"/>
      <c r="B35" s="9">
        <v>23</v>
      </c>
      <c r="C35" s="10" t="s">
        <v>104</v>
      </c>
      <c r="D35" s="11">
        <v>5</v>
      </c>
      <c r="E35" s="11">
        <v>62</v>
      </c>
      <c r="F35" s="11">
        <v>7</v>
      </c>
      <c r="G35" s="11">
        <f t="shared" si="0"/>
        <v>74</v>
      </c>
      <c r="H35" s="12">
        <f t="shared" si="1"/>
        <v>1.6208165410898897E-3</v>
      </c>
    </row>
    <row r="36" spans="1:8" ht="20.100000000000001" customHeight="1" x14ac:dyDescent="0.3">
      <c r="A36" s="8"/>
      <c r="B36" s="9">
        <v>24</v>
      </c>
      <c r="C36" s="10" t="s">
        <v>83</v>
      </c>
      <c r="D36" s="11">
        <v>0</v>
      </c>
      <c r="E36" s="11">
        <v>11</v>
      </c>
      <c r="F36" s="11">
        <v>58</v>
      </c>
      <c r="G36" s="11">
        <f t="shared" si="0"/>
        <v>69</v>
      </c>
      <c r="H36" s="12">
        <f t="shared" si="1"/>
        <v>1.5113019099351674E-3</v>
      </c>
    </row>
    <row r="37" spans="1:8" ht="20.100000000000001" customHeight="1" x14ac:dyDescent="0.3">
      <c r="A37" s="8"/>
      <c r="B37" s="9">
        <v>25</v>
      </c>
      <c r="C37" s="10" t="s">
        <v>84</v>
      </c>
      <c r="D37" s="11">
        <v>0</v>
      </c>
      <c r="E37" s="11">
        <v>26</v>
      </c>
      <c r="F37" s="11">
        <v>41</v>
      </c>
      <c r="G37" s="11">
        <f t="shared" si="0"/>
        <v>67</v>
      </c>
      <c r="H37" s="12">
        <f t="shared" si="1"/>
        <v>1.4674960574732785E-3</v>
      </c>
    </row>
    <row r="38" spans="1:8" ht="20.100000000000001" customHeight="1" x14ac:dyDescent="0.3">
      <c r="A38" s="8"/>
      <c r="B38" s="9">
        <v>26</v>
      </c>
      <c r="C38" s="10" t="s">
        <v>70</v>
      </c>
      <c r="D38" s="11">
        <v>5</v>
      </c>
      <c r="E38" s="11">
        <v>46</v>
      </c>
      <c r="F38" s="11">
        <v>5</v>
      </c>
      <c r="G38" s="11">
        <f t="shared" si="0"/>
        <v>56</v>
      </c>
      <c r="H38" s="12">
        <f t="shared" si="1"/>
        <v>1.2265638689328894E-3</v>
      </c>
    </row>
    <row r="39" spans="1:8" ht="20.100000000000001" customHeight="1" x14ac:dyDescent="0.3">
      <c r="A39" s="8"/>
      <c r="B39" s="9">
        <v>27</v>
      </c>
      <c r="C39" s="10" t="s">
        <v>92</v>
      </c>
      <c r="D39" s="11">
        <v>1</v>
      </c>
      <c r="E39" s="11">
        <v>32</v>
      </c>
      <c r="F39" s="11">
        <v>8</v>
      </c>
      <c r="G39" s="11">
        <f t="shared" si="0"/>
        <v>41</v>
      </c>
      <c r="H39" s="12">
        <f t="shared" si="1"/>
        <v>8.9801997546872262E-4</v>
      </c>
    </row>
    <row r="40" spans="1:8" ht="20.100000000000001" customHeight="1" x14ac:dyDescent="0.3">
      <c r="A40" s="8"/>
      <c r="B40" s="9">
        <v>28</v>
      </c>
      <c r="C40" s="10" t="s">
        <v>105</v>
      </c>
      <c r="D40" s="11">
        <v>0</v>
      </c>
      <c r="E40" s="11">
        <v>37</v>
      </c>
      <c r="F40" s="11">
        <v>1</v>
      </c>
      <c r="G40" s="11">
        <f t="shared" si="0"/>
        <v>38</v>
      </c>
      <c r="H40" s="12">
        <f t="shared" si="1"/>
        <v>8.3231119677588928E-4</v>
      </c>
    </row>
    <row r="41" spans="1:8" ht="20.100000000000001" customHeight="1" x14ac:dyDescent="0.3">
      <c r="A41" s="8"/>
      <c r="B41" s="9">
        <v>29</v>
      </c>
      <c r="C41" s="10" t="s">
        <v>110</v>
      </c>
      <c r="D41" s="11">
        <v>0</v>
      </c>
      <c r="E41" s="11">
        <v>36</v>
      </c>
      <c r="F41" s="11">
        <v>2</v>
      </c>
      <c r="G41" s="11">
        <f t="shared" si="0"/>
        <v>38</v>
      </c>
      <c r="H41" s="12">
        <f t="shared" si="1"/>
        <v>8.3231119677588928E-4</v>
      </c>
    </row>
    <row r="42" spans="1:8" ht="20.100000000000001" customHeight="1" x14ac:dyDescent="0.3">
      <c r="A42" s="8"/>
      <c r="B42" s="9">
        <v>30</v>
      </c>
      <c r="C42" s="10" t="s">
        <v>94</v>
      </c>
      <c r="D42" s="11">
        <v>0</v>
      </c>
      <c r="E42" s="11">
        <v>20</v>
      </c>
      <c r="F42" s="11">
        <v>11</v>
      </c>
      <c r="G42" s="11">
        <f t="shared" si="0"/>
        <v>31</v>
      </c>
      <c r="H42" s="12">
        <f t="shared" si="1"/>
        <v>6.7899071315927803E-4</v>
      </c>
    </row>
    <row r="43" spans="1:8" ht="20.100000000000001" customHeight="1" x14ac:dyDescent="0.3">
      <c r="A43" s="8"/>
      <c r="B43" s="9">
        <v>31</v>
      </c>
      <c r="C43" s="10" t="s">
        <v>82</v>
      </c>
      <c r="D43" s="11">
        <v>0</v>
      </c>
      <c r="E43" s="11">
        <v>4</v>
      </c>
      <c r="F43" s="11">
        <v>21</v>
      </c>
      <c r="G43" s="11">
        <f t="shared" si="0"/>
        <v>25</v>
      </c>
      <c r="H43" s="12">
        <f t="shared" si="1"/>
        <v>5.4757315577361133E-4</v>
      </c>
    </row>
    <row r="44" spans="1:8" ht="20.100000000000001" customHeight="1" x14ac:dyDescent="0.3">
      <c r="A44" s="8"/>
      <c r="B44" s="9">
        <v>32</v>
      </c>
      <c r="C44" s="10" t="s">
        <v>74</v>
      </c>
      <c r="D44" s="11">
        <v>3</v>
      </c>
      <c r="E44" s="11">
        <v>19</v>
      </c>
      <c r="F44" s="11">
        <v>2</v>
      </c>
      <c r="G44" s="11">
        <f t="shared" si="0"/>
        <v>24</v>
      </c>
      <c r="H44" s="12">
        <f t="shared" si="1"/>
        <v>5.2567022954266688E-4</v>
      </c>
    </row>
    <row r="45" spans="1:8" ht="20.100000000000001" customHeight="1" x14ac:dyDescent="0.3">
      <c r="A45" s="8"/>
      <c r="B45" s="9">
        <v>33</v>
      </c>
      <c r="C45" s="10" t="s">
        <v>107</v>
      </c>
      <c r="D45" s="11">
        <v>0</v>
      </c>
      <c r="E45" s="11">
        <v>21</v>
      </c>
      <c r="F45" s="11">
        <v>2</v>
      </c>
      <c r="G45" s="11">
        <f t="shared" ref="G45:G62" si="2">SUM(D45:F45)</f>
        <v>23</v>
      </c>
      <c r="H45" s="12">
        <f t="shared" ref="H45:H62" si="3">G45/$G$63</f>
        <v>5.0376730331172243E-4</v>
      </c>
    </row>
    <row r="46" spans="1:8" ht="20.100000000000001" customHeight="1" x14ac:dyDescent="0.3">
      <c r="A46" s="8"/>
      <c r="B46" s="9">
        <v>34</v>
      </c>
      <c r="C46" s="10" t="s">
        <v>86</v>
      </c>
      <c r="D46" s="11">
        <v>1</v>
      </c>
      <c r="E46" s="11">
        <v>20</v>
      </c>
      <c r="F46" s="11">
        <v>1</v>
      </c>
      <c r="G46" s="11">
        <f t="shared" si="2"/>
        <v>22</v>
      </c>
      <c r="H46" s="12">
        <f t="shared" si="3"/>
        <v>4.8186437708077799E-4</v>
      </c>
    </row>
    <row r="47" spans="1:8" ht="20.100000000000001" customHeight="1" x14ac:dyDescent="0.3">
      <c r="A47" s="8"/>
      <c r="B47" s="9">
        <v>35</v>
      </c>
      <c r="C47" s="10" t="s">
        <v>75</v>
      </c>
      <c r="D47" s="11">
        <v>0</v>
      </c>
      <c r="E47" s="11">
        <v>14</v>
      </c>
      <c r="F47" s="11">
        <v>0</v>
      </c>
      <c r="G47" s="11">
        <f t="shared" si="2"/>
        <v>14</v>
      </c>
      <c r="H47" s="12">
        <f t="shared" si="3"/>
        <v>3.0664096723322234E-4</v>
      </c>
    </row>
    <row r="48" spans="1:8" ht="20.100000000000001" customHeight="1" x14ac:dyDescent="0.3">
      <c r="A48" s="8"/>
      <c r="B48" s="9">
        <v>36</v>
      </c>
      <c r="C48" s="10" t="s">
        <v>97</v>
      </c>
      <c r="D48" s="11">
        <v>0</v>
      </c>
      <c r="E48" s="11">
        <v>13</v>
      </c>
      <c r="F48" s="11">
        <v>0</v>
      </c>
      <c r="G48" s="11">
        <f t="shared" si="2"/>
        <v>13</v>
      </c>
      <c r="H48" s="12">
        <f t="shared" si="3"/>
        <v>2.8473804100227789E-4</v>
      </c>
    </row>
    <row r="49" spans="1:8" ht="20.100000000000001" customHeight="1" x14ac:dyDescent="0.3">
      <c r="A49" s="8"/>
      <c r="B49" s="9">
        <v>37</v>
      </c>
      <c r="C49" s="10" t="s">
        <v>78</v>
      </c>
      <c r="D49" s="11">
        <v>0</v>
      </c>
      <c r="E49" s="11">
        <v>6</v>
      </c>
      <c r="F49" s="11">
        <v>5</v>
      </c>
      <c r="G49" s="11">
        <f t="shared" si="2"/>
        <v>11</v>
      </c>
      <c r="H49" s="12">
        <f t="shared" si="3"/>
        <v>2.4093218854038899E-4</v>
      </c>
    </row>
    <row r="50" spans="1:8" ht="20.100000000000001" customHeight="1" x14ac:dyDescent="0.3">
      <c r="A50" s="8"/>
      <c r="B50" s="9">
        <v>38</v>
      </c>
      <c r="C50" s="10" t="s">
        <v>108</v>
      </c>
      <c r="D50" s="11">
        <v>0</v>
      </c>
      <c r="E50" s="11">
        <v>0</v>
      </c>
      <c r="F50" s="11">
        <v>10</v>
      </c>
      <c r="G50" s="11">
        <f t="shared" si="2"/>
        <v>10</v>
      </c>
      <c r="H50" s="12">
        <f t="shared" si="3"/>
        <v>2.1902926230944454E-4</v>
      </c>
    </row>
    <row r="51" spans="1:8" ht="20.100000000000001" customHeight="1" x14ac:dyDescent="0.3">
      <c r="A51" s="8"/>
      <c r="B51" s="9">
        <v>39</v>
      </c>
      <c r="C51" s="10" t="s">
        <v>80</v>
      </c>
      <c r="D51" s="11">
        <v>5</v>
      </c>
      <c r="E51" s="11">
        <v>2</v>
      </c>
      <c r="F51" s="11">
        <v>0</v>
      </c>
      <c r="G51" s="11">
        <f t="shared" si="2"/>
        <v>7</v>
      </c>
      <c r="H51" s="12">
        <f t="shared" si="3"/>
        <v>1.5332048361661117E-4</v>
      </c>
    </row>
    <row r="52" spans="1:8" ht="20.100000000000001" customHeight="1" x14ac:dyDescent="0.3">
      <c r="A52" s="8"/>
      <c r="B52" s="9">
        <v>40</v>
      </c>
      <c r="C52" s="10" t="s">
        <v>96</v>
      </c>
      <c r="D52" s="11">
        <v>0</v>
      </c>
      <c r="E52" s="11">
        <v>7</v>
      </c>
      <c r="F52" s="11">
        <v>0</v>
      </c>
      <c r="G52" s="11">
        <f t="shared" si="2"/>
        <v>7</v>
      </c>
      <c r="H52" s="12">
        <f t="shared" si="3"/>
        <v>1.5332048361661117E-4</v>
      </c>
    </row>
    <row r="53" spans="1:8" ht="20.100000000000001" customHeight="1" x14ac:dyDescent="0.3">
      <c r="A53" s="8"/>
      <c r="B53" s="9">
        <v>41</v>
      </c>
      <c r="C53" s="10" t="s">
        <v>98</v>
      </c>
      <c r="D53" s="11">
        <v>0</v>
      </c>
      <c r="E53" s="11">
        <v>6</v>
      </c>
      <c r="F53" s="11">
        <v>0</v>
      </c>
      <c r="G53" s="11">
        <f t="shared" si="2"/>
        <v>6</v>
      </c>
      <c r="H53" s="12">
        <f t="shared" si="3"/>
        <v>1.3141755738566672E-4</v>
      </c>
    </row>
    <row r="54" spans="1:8" ht="20.100000000000001" customHeight="1" x14ac:dyDescent="0.3">
      <c r="A54" s="8"/>
      <c r="B54" s="9">
        <v>42</v>
      </c>
      <c r="C54" s="10" t="s">
        <v>101</v>
      </c>
      <c r="D54" s="11">
        <v>0</v>
      </c>
      <c r="E54" s="11">
        <v>5</v>
      </c>
      <c r="F54" s="11">
        <v>0</v>
      </c>
      <c r="G54" s="11">
        <f t="shared" si="2"/>
        <v>5</v>
      </c>
      <c r="H54" s="12">
        <f t="shared" si="3"/>
        <v>1.0951463115472227E-4</v>
      </c>
    </row>
    <row r="55" spans="1:8" ht="20.100000000000001" customHeight="1" x14ac:dyDescent="0.3">
      <c r="A55" s="8"/>
      <c r="B55" s="9">
        <v>43</v>
      </c>
      <c r="C55" s="10" t="s">
        <v>102</v>
      </c>
      <c r="D55" s="11">
        <v>0</v>
      </c>
      <c r="E55" s="11">
        <v>1</v>
      </c>
      <c r="F55" s="11">
        <v>4</v>
      </c>
      <c r="G55" s="11">
        <f t="shared" si="2"/>
        <v>5</v>
      </c>
      <c r="H55" s="12">
        <f t="shared" si="3"/>
        <v>1.0951463115472227E-4</v>
      </c>
    </row>
    <row r="56" spans="1:8" ht="20.100000000000001" customHeight="1" x14ac:dyDescent="0.3">
      <c r="A56" s="8"/>
      <c r="B56" s="9">
        <v>44</v>
      </c>
      <c r="C56" s="10" t="s">
        <v>106</v>
      </c>
      <c r="D56" s="11">
        <v>0</v>
      </c>
      <c r="E56" s="11">
        <v>5</v>
      </c>
      <c r="F56" s="11">
        <v>0</v>
      </c>
      <c r="G56" s="11">
        <f t="shared" si="2"/>
        <v>5</v>
      </c>
      <c r="H56" s="12">
        <f t="shared" si="3"/>
        <v>1.0951463115472227E-4</v>
      </c>
    </row>
    <row r="57" spans="1:8" ht="20.100000000000001" customHeight="1" x14ac:dyDescent="0.3">
      <c r="A57" s="8"/>
      <c r="B57" s="9">
        <v>45</v>
      </c>
      <c r="C57" s="10" t="s">
        <v>85</v>
      </c>
      <c r="D57" s="11">
        <v>2</v>
      </c>
      <c r="E57" s="11">
        <v>2</v>
      </c>
      <c r="F57" s="11">
        <v>0</v>
      </c>
      <c r="G57" s="11">
        <f t="shared" si="2"/>
        <v>4</v>
      </c>
      <c r="H57" s="12">
        <f t="shared" si="3"/>
        <v>8.7611704923777823E-5</v>
      </c>
    </row>
    <row r="58" spans="1:8" ht="20.100000000000001" customHeight="1" x14ac:dyDescent="0.3">
      <c r="A58" s="8"/>
      <c r="B58" s="9">
        <v>46</v>
      </c>
      <c r="C58" s="10" t="s">
        <v>95</v>
      </c>
      <c r="D58" s="11">
        <v>0</v>
      </c>
      <c r="E58" s="11">
        <v>4</v>
      </c>
      <c r="F58" s="11">
        <v>0</v>
      </c>
      <c r="G58" s="11">
        <f t="shared" si="2"/>
        <v>4</v>
      </c>
      <c r="H58" s="12">
        <f t="shared" si="3"/>
        <v>8.7611704923777823E-5</v>
      </c>
    </row>
    <row r="59" spans="1:8" ht="20.100000000000001" customHeight="1" x14ac:dyDescent="0.3">
      <c r="A59" s="8"/>
      <c r="B59" s="9">
        <v>47</v>
      </c>
      <c r="C59" s="10" t="s">
        <v>72</v>
      </c>
      <c r="D59" s="11">
        <v>0</v>
      </c>
      <c r="E59" s="11">
        <v>1</v>
      </c>
      <c r="F59" s="11">
        <v>0</v>
      </c>
      <c r="G59" s="11">
        <f t="shared" si="2"/>
        <v>1</v>
      </c>
      <c r="H59" s="12">
        <f t="shared" si="3"/>
        <v>2.1902926230944456E-5</v>
      </c>
    </row>
    <row r="60" spans="1:8" ht="20.100000000000001" customHeight="1" x14ac:dyDescent="0.3">
      <c r="A60" s="8"/>
      <c r="B60" s="9">
        <v>48</v>
      </c>
      <c r="C60" s="10" t="s">
        <v>93</v>
      </c>
      <c r="D60" s="11">
        <v>0</v>
      </c>
      <c r="E60" s="11">
        <v>1</v>
      </c>
      <c r="F60" s="11">
        <v>0</v>
      </c>
      <c r="G60" s="11">
        <f t="shared" si="2"/>
        <v>1</v>
      </c>
      <c r="H60" s="12">
        <f t="shared" si="3"/>
        <v>2.1902926230944456E-5</v>
      </c>
    </row>
    <row r="61" spans="1:8" ht="20.100000000000001" customHeight="1" x14ac:dyDescent="0.3">
      <c r="A61" s="8"/>
      <c r="B61" s="9">
        <v>49</v>
      </c>
      <c r="C61" s="10" t="s">
        <v>112</v>
      </c>
      <c r="D61" s="11">
        <v>0</v>
      </c>
      <c r="E61" s="11">
        <v>0</v>
      </c>
      <c r="F61" s="11">
        <v>0</v>
      </c>
      <c r="G61" s="11">
        <f t="shared" si="2"/>
        <v>0</v>
      </c>
      <c r="H61" s="12">
        <f t="shared" si="3"/>
        <v>0</v>
      </c>
    </row>
    <row r="62" spans="1:8" ht="20.100000000000001" customHeight="1" x14ac:dyDescent="0.3">
      <c r="A62" s="8"/>
      <c r="B62" s="9"/>
      <c r="C62" s="10" t="s">
        <v>99</v>
      </c>
      <c r="D62" s="11">
        <v>36</v>
      </c>
      <c r="E62" s="11">
        <v>4646</v>
      </c>
      <c r="F62" s="11">
        <v>191</v>
      </c>
      <c r="G62" s="11">
        <f t="shared" si="2"/>
        <v>4873</v>
      </c>
      <c r="H62" s="12">
        <f t="shared" si="3"/>
        <v>0.10673295952339233</v>
      </c>
    </row>
    <row r="63" spans="1:8" ht="20.100000000000001" customHeight="1" thickBot="1" x14ac:dyDescent="0.4">
      <c r="A63" s="8"/>
      <c r="B63" s="81" t="s">
        <v>2</v>
      </c>
      <c r="C63" s="22"/>
      <c r="D63" s="14">
        <f>SUM(D13:D61)</f>
        <v>455</v>
      </c>
      <c r="E63" s="14">
        <f>SUM(E13:E61)</f>
        <v>35549</v>
      </c>
      <c r="F63" s="14">
        <f>SUM(F13:F61)</f>
        <v>4779</v>
      </c>
      <c r="G63" s="14">
        <f>SUM(G13:G62)</f>
        <v>45656</v>
      </c>
      <c r="H63" s="13">
        <f>SUM(H13:H62)</f>
        <v>0.99999999999999989</v>
      </c>
    </row>
    <row r="64" spans="1:8" x14ac:dyDescent="0.25">
      <c r="B64" s="48" t="s">
        <v>55</v>
      </c>
      <c r="C64" s="7"/>
    </row>
  </sheetData>
  <autoFilter ref="B12:H45">
    <sortState ref="B13:H62">
      <sortCondition descending="1" ref="G12:G46"/>
    </sortState>
  </autoFilter>
  <mergeCells count="5">
    <mergeCell ref="A5:J5"/>
    <mergeCell ref="A6:J6"/>
    <mergeCell ref="A7:J7"/>
    <mergeCell ref="A9:J9"/>
    <mergeCell ref="A10:J10"/>
  </mergeCells>
  <conditionalFormatting sqref="H13:H63">
    <cfRule type="dataBar" priority="303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{F9890A9F-96B4-47D3-A4A4-A91546E96D09}</x14:id>
        </ext>
      </extLst>
    </cfRule>
    <cfRule type="dataBar" priority="30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{A2AAAF43-1739-4C35-B231-D5634601EE27}</x14:id>
        </ext>
      </extLst>
    </cfRule>
  </conditionalFormatting>
  <conditionalFormatting sqref="H13:H63">
    <cfRule type="dataBar" priority="30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{5A2C7753-0B42-4FF4-8A55-7A6F6E5A9B03}</x14:id>
        </ext>
      </extLst>
    </cfRule>
    <cfRule type="dataBar" priority="30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{9D2C8E7B-E7F2-49B9-8C54-8F2168716D2B}</x14:id>
        </ext>
      </extLst>
    </cfRule>
  </conditionalFormatting>
  <conditionalFormatting sqref="H13:H63">
    <cfRule type="dataBar" priority="304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{F82910C3-857A-42D1-9E69-403970F3FD3E}</x14:id>
        </ext>
      </extLst>
    </cfRule>
  </conditionalFormatting>
  <conditionalFormatting sqref="H13:H63">
    <cfRule type="dataBar" priority="30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{390CEA19-2F4A-4F0E-94EB-1E0D0B4C7EF8}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890A9F-96B4-47D3-A4A4-A91546E96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AAAF43-1739-4C35-B231-D5634601EE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5A2C7753-0B42-4FF4-8A55-7A6F6E5A9B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2C8E7B-E7F2-49B9-8C54-8F2168716D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F82910C3-857A-42D1-9E69-403970F3FD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390CEA19-2F4A-4F0E-94EB-1E0D0B4C7E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H13:H63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64"/>
  <sheetViews>
    <sheetView topLeftCell="A55" workbookViewId="0">
      <selection activeCell="C33" sqref="C33"/>
    </sheetView>
  </sheetViews>
  <sheetFormatPr baseColWidth="10" defaultRowHeight="15" x14ac:dyDescent="0.25"/>
  <cols>
    <col min="1" max="1" width="11.140625" customWidth="1"/>
    <col min="2" max="2" width="4.7109375" customWidth="1"/>
    <col min="3" max="3" width="36" customWidth="1"/>
    <col min="4" max="4" width="15.7109375" customWidth="1"/>
    <col min="5" max="5" width="16" customWidth="1"/>
    <col min="6" max="6" width="14.5703125" customWidth="1"/>
    <col min="7" max="7" width="11.5703125" customWidth="1"/>
    <col min="8" max="8" width="12.28515625" customWidth="1"/>
    <col min="9" max="9" width="1.5703125" customWidth="1"/>
    <col min="12" max="12" width="11.5703125" customWidth="1"/>
    <col min="13" max="13" width="6.28515625" customWidth="1"/>
  </cols>
  <sheetData>
    <row r="5" spans="1:14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28"/>
      <c r="L5" s="28"/>
      <c r="M5" s="28"/>
    </row>
    <row r="6" spans="1:14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4"/>
      <c r="L6" s="4"/>
      <c r="M6" s="4"/>
    </row>
    <row r="7" spans="1:14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3"/>
      <c r="L7" s="3"/>
      <c r="M7" s="3"/>
    </row>
    <row r="8" spans="1:14" ht="15.75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4" ht="20.25" customHeight="1" x14ac:dyDescent="0.25">
      <c r="A9" s="120" t="s">
        <v>166</v>
      </c>
      <c r="B9" s="120"/>
      <c r="C9" s="120"/>
      <c r="D9" s="120"/>
      <c r="E9" s="120"/>
      <c r="F9" s="120"/>
      <c r="G9" s="120"/>
      <c r="H9" s="120"/>
      <c r="I9" s="120"/>
      <c r="J9" s="120"/>
      <c r="K9" s="29"/>
      <c r="L9" s="29"/>
      <c r="M9" s="29"/>
      <c r="N9" s="29"/>
    </row>
    <row r="10" spans="1:14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30"/>
      <c r="L10" s="30"/>
      <c r="M10" s="30"/>
    </row>
    <row r="11" spans="1:14" ht="18" thickBot="1" x14ac:dyDescent="0.4">
      <c r="C11" s="2"/>
      <c r="D11" s="2"/>
      <c r="E11" s="2"/>
      <c r="F11" s="2"/>
      <c r="G11" s="2"/>
    </row>
    <row r="12" spans="1:14" ht="40.5" customHeight="1" x14ac:dyDescent="0.35">
      <c r="B12" s="34" t="s">
        <v>1</v>
      </c>
      <c r="C12" s="16" t="str">
        <f>TITULOS!C12</f>
        <v>Delitos</v>
      </c>
      <c r="D12" s="33" t="s">
        <v>43</v>
      </c>
      <c r="E12" s="33" t="s">
        <v>10</v>
      </c>
      <c r="F12" s="33" t="s">
        <v>23</v>
      </c>
      <c r="G12" s="17" t="s">
        <v>38</v>
      </c>
      <c r="H12" s="18" t="str">
        <f>TITULOS!C14</f>
        <v>%</v>
      </c>
    </row>
    <row r="13" spans="1:14" ht="20.100000000000001" customHeight="1" x14ac:dyDescent="0.3">
      <c r="A13" s="8"/>
      <c r="B13" s="9">
        <v>1</v>
      </c>
      <c r="C13" s="10" t="s">
        <v>115</v>
      </c>
      <c r="D13" s="11">
        <v>519</v>
      </c>
      <c r="E13" s="11">
        <v>644</v>
      </c>
      <c r="F13" s="11">
        <v>57</v>
      </c>
      <c r="G13" s="11">
        <f t="shared" ref="G13:G44" si="0">SUM(D13:F13)</f>
        <v>1220</v>
      </c>
      <c r="H13" s="12">
        <f t="shared" ref="H13:H44" si="1">G13/$G$63</f>
        <v>0.17359134889015368</v>
      </c>
    </row>
    <row r="14" spans="1:14" ht="20.100000000000001" customHeight="1" x14ac:dyDescent="0.3">
      <c r="A14" s="8"/>
      <c r="B14" s="9">
        <v>2</v>
      </c>
      <c r="C14" s="10" t="s">
        <v>103</v>
      </c>
      <c r="D14" s="11">
        <v>272</v>
      </c>
      <c r="E14" s="11">
        <v>518</v>
      </c>
      <c r="F14" s="11">
        <v>35</v>
      </c>
      <c r="G14" s="11">
        <f t="shared" si="0"/>
        <v>825</v>
      </c>
      <c r="H14" s="12">
        <f t="shared" si="1"/>
        <v>0.11738759248719408</v>
      </c>
    </row>
    <row r="15" spans="1:14" ht="20.100000000000001" customHeight="1" x14ac:dyDescent="0.3">
      <c r="A15" s="8"/>
      <c r="B15" s="9">
        <v>3</v>
      </c>
      <c r="C15" s="10" t="s">
        <v>114</v>
      </c>
      <c r="D15" s="11">
        <v>357</v>
      </c>
      <c r="E15" s="11">
        <v>322</v>
      </c>
      <c r="F15" s="11">
        <v>28</v>
      </c>
      <c r="G15" s="11">
        <f t="shared" si="0"/>
        <v>707</v>
      </c>
      <c r="H15" s="12">
        <f t="shared" si="1"/>
        <v>0.10059760956175298</v>
      </c>
    </row>
    <row r="16" spans="1:14" ht="20.100000000000001" customHeight="1" x14ac:dyDescent="0.3">
      <c r="A16" s="8"/>
      <c r="B16" s="9">
        <v>4</v>
      </c>
      <c r="C16" s="10" t="s">
        <v>69</v>
      </c>
      <c r="D16" s="11">
        <v>82</v>
      </c>
      <c r="E16" s="11">
        <v>538</v>
      </c>
      <c r="F16" s="11">
        <v>15</v>
      </c>
      <c r="G16" s="11">
        <f t="shared" si="0"/>
        <v>635</v>
      </c>
      <c r="H16" s="12">
        <f t="shared" si="1"/>
        <v>9.0352874217416043E-2</v>
      </c>
    </row>
    <row r="17" spans="1:8" ht="20.100000000000001" customHeight="1" x14ac:dyDescent="0.3">
      <c r="A17" s="8"/>
      <c r="B17" s="9">
        <v>5</v>
      </c>
      <c r="C17" s="10" t="s">
        <v>89</v>
      </c>
      <c r="D17" s="11">
        <v>60</v>
      </c>
      <c r="E17" s="11">
        <v>485</v>
      </c>
      <c r="F17" s="11">
        <v>3</v>
      </c>
      <c r="G17" s="11">
        <f t="shared" si="0"/>
        <v>548</v>
      </c>
      <c r="H17" s="12">
        <f t="shared" si="1"/>
        <v>7.797381900967558E-2</v>
      </c>
    </row>
    <row r="18" spans="1:8" ht="20.100000000000001" customHeight="1" x14ac:dyDescent="0.3">
      <c r="A18" s="8"/>
      <c r="B18" s="9">
        <v>6</v>
      </c>
      <c r="C18" s="10" t="s">
        <v>73</v>
      </c>
      <c r="D18" s="11">
        <v>85</v>
      </c>
      <c r="E18" s="11">
        <v>425</v>
      </c>
      <c r="F18" s="11">
        <v>15</v>
      </c>
      <c r="G18" s="11">
        <f t="shared" si="0"/>
        <v>525</v>
      </c>
      <c r="H18" s="12">
        <f t="shared" si="1"/>
        <v>7.4701195219123509E-2</v>
      </c>
    </row>
    <row r="19" spans="1:8" ht="20.100000000000001" customHeight="1" x14ac:dyDescent="0.3">
      <c r="A19" s="8"/>
      <c r="B19" s="9">
        <v>7</v>
      </c>
      <c r="C19" s="10" t="s">
        <v>84</v>
      </c>
      <c r="D19" s="11">
        <v>232</v>
      </c>
      <c r="E19" s="11">
        <v>66</v>
      </c>
      <c r="F19" s="11">
        <v>6</v>
      </c>
      <c r="G19" s="11">
        <f t="shared" si="0"/>
        <v>304</v>
      </c>
      <c r="H19" s="12">
        <f t="shared" si="1"/>
        <v>4.3255549231644846E-2</v>
      </c>
    </row>
    <row r="20" spans="1:8" ht="20.100000000000001" customHeight="1" x14ac:dyDescent="0.3">
      <c r="A20" s="8"/>
      <c r="B20" s="9">
        <v>8</v>
      </c>
      <c r="C20" s="10" t="s">
        <v>81</v>
      </c>
      <c r="D20" s="11">
        <v>181</v>
      </c>
      <c r="E20" s="11">
        <v>54</v>
      </c>
      <c r="F20" s="11">
        <v>1</v>
      </c>
      <c r="G20" s="11">
        <f t="shared" si="0"/>
        <v>236</v>
      </c>
      <c r="H20" s="12">
        <f t="shared" si="1"/>
        <v>3.3579965850882187E-2</v>
      </c>
    </row>
    <row r="21" spans="1:8" ht="20.100000000000001" customHeight="1" x14ac:dyDescent="0.3">
      <c r="A21" s="8"/>
      <c r="B21" s="9">
        <v>9</v>
      </c>
      <c r="C21" s="10" t="s">
        <v>71</v>
      </c>
      <c r="D21" s="11">
        <v>106</v>
      </c>
      <c r="E21" s="11">
        <v>84</v>
      </c>
      <c r="F21" s="11">
        <v>21</v>
      </c>
      <c r="G21" s="11">
        <f t="shared" si="0"/>
        <v>211</v>
      </c>
      <c r="H21" s="12">
        <f t="shared" si="1"/>
        <v>3.002276607854297E-2</v>
      </c>
    </row>
    <row r="22" spans="1:8" ht="20.100000000000001" customHeight="1" x14ac:dyDescent="0.3">
      <c r="A22" s="8"/>
      <c r="B22" s="9">
        <v>10</v>
      </c>
      <c r="C22" s="10" t="s">
        <v>68</v>
      </c>
      <c r="D22" s="11">
        <v>98</v>
      </c>
      <c r="E22" s="11">
        <v>78</v>
      </c>
      <c r="F22" s="11">
        <v>3</v>
      </c>
      <c r="G22" s="11">
        <f t="shared" si="0"/>
        <v>179</v>
      </c>
      <c r="H22" s="12">
        <f t="shared" si="1"/>
        <v>2.5469550369948777E-2</v>
      </c>
    </row>
    <row r="23" spans="1:8" ht="20.100000000000001" customHeight="1" x14ac:dyDescent="0.3">
      <c r="A23" s="8"/>
      <c r="B23" s="9">
        <v>11</v>
      </c>
      <c r="C23" s="10" t="s">
        <v>90</v>
      </c>
      <c r="D23" s="11">
        <v>64</v>
      </c>
      <c r="E23" s="11">
        <v>52</v>
      </c>
      <c r="F23" s="11">
        <v>7</v>
      </c>
      <c r="G23" s="11">
        <f t="shared" si="0"/>
        <v>123</v>
      </c>
      <c r="H23" s="12">
        <f t="shared" si="1"/>
        <v>1.7501422879908936E-2</v>
      </c>
    </row>
    <row r="24" spans="1:8" ht="20.100000000000001" customHeight="1" x14ac:dyDescent="0.3">
      <c r="A24" s="8"/>
      <c r="B24" s="9">
        <v>12</v>
      </c>
      <c r="C24" s="10" t="s">
        <v>77</v>
      </c>
      <c r="D24" s="11">
        <v>10</v>
      </c>
      <c r="E24" s="11">
        <v>106</v>
      </c>
      <c r="F24" s="11">
        <v>0</v>
      </c>
      <c r="G24" s="11">
        <f t="shared" si="0"/>
        <v>116</v>
      </c>
      <c r="H24" s="12">
        <f t="shared" si="1"/>
        <v>1.6505406943653957E-2</v>
      </c>
    </row>
    <row r="25" spans="1:8" ht="20.100000000000001" customHeight="1" x14ac:dyDescent="0.3">
      <c r="A25" s="8"/>
      <c r="B25" s="9">
        <v>13</v>
      </c>
      <c r="C25" s="10" t="s">
        <v>82</v>
      </c>
      <c r="D25" s="11">
        <v>104</v>
      </c>
      <c r="E25" s="11">
        <v>12</v>
      </c>
      <c r="F25" s="11">
        <v>0</v>
      </c>
      <c r="G25" s="11">
        <f t="shared" si="0"/>
        <v>116</v>
      </c>
      <c r="H25" s="12">
        <f t="shared" si="1"/>
        <v>1.6505406943653957E-2</v>
      </c>
    </row>
    <row r="26" spans="1:8" ht="20.100000000000001" customHeight="1" x14ac:dyDescent="0.3">
      <c r="A26" s="8"/>
      <c r="B26" s="9">
        <v>14</v>
      </c>
      <c r="C26" s="10" t="s">
        <v>66</v>
      </c>
      <c r="D26" s="11">
        <v>29</v>
      </c>
      <c r="E26" s="11">
        <v>78</v>
      </c>
      <c r="F26" s="11">
        <v>5</v>
      </c>
      <c r="G26" s="11">
        <f t="shared" si="0"/>
        <v>112</v>
      </c>
      <c r="H26" s="12">
        <f t="shared" si="1"/>
        <v>1.5936254980079681E-2</v>
      </c>
    </row>
    <row r="27" spans="1:8" ht="20.100000000000001" customHeight="1" x14ac:dyDescent="0.3">
      <c r="A27" s="8"/>
      <c r="B27" s="9">
        <v>15</v>
      </c>
      <c r="C27" s="10" t="s">
        <v>100</v>
      </c>
      <c r="D27" s="11">
        <v>47</v>
      </c>
      <c r="E27" s="11">
        <v>60</v>
      </c>
      <c r="F27" s="11">
        <v>3</v>
      </c>
      <c r="G27" s="11">
        <f t="shared" si="0"/>
        <v>110</v>
      </c>
      <c r="H27" s="12">
        <f t="shared" si="1"/>
        <v>1.5651678998292545E-2</v>
      </c>
    </row>
    <row r="28" spans="1:8" ht="20.100000000000001" customHeight="1" x14ac:dyDescent="0.3">
      <c r="A28" s="8"/>
      <c r="B28" s="9">
        <v>16</v>
      </c>
      <c r="C28" s="10" t="s">
        <v>109</v>
      </c>
      <c r="D28" s="11">
        <v>18</v>
      </c>
      <c r="E28" s="11">
        <v>85</v>
      </c>
      <c r="F28" s="11">
        <v>1</v>
      </c>
      <c r="G28" s="11">
        <f t="shared" si="0"/>
        <v>104</v>
      </c>
      <c r="H28" s="12">
        <f t="shared" si="1"/>
        <v>1.4797951052931132E-2</v>
      </c>
    </row>
    <row r="29" spans="1:8" ht="20.100000000000001" customHeight="1" x14ac:dyDescent="0.3">
      <c r="A29" s="8"/>
      <c r="B29" s="9">
        <v>17</v>
      </c>
      <c r="C29" s="10" t="s">
        <v>87</v>
      </c>
      <c r="D29" s="11">
        <v>21</v>
      </c>
      <c r="E29" s="11">
        <v>41</v>
      </c>
      <c r="F29" s="11">
        <v>4</v>
      </c>
      <c r="G29" s="11">
        <f t="shared" si="0"/>
        <v>66</v>
      </c>
      <c r="H29" s="12">
        <f t="shared" si="1"/>
        <v>9.3910073989755261E-3</v>
      </c>
    </row>
    <row r="30" spans="1:8" ht="20.100000000000001" customHeight="1" x14ac:dyDescent="0.3">
      <c r="A30" s="8"/>
      <c r="B30" s="9">
        <v>18</v>
      </c>
      <c r="C30" s="10" t="s">
        <v>113</v>
      </c>
      <c r="D30" s="11">
        <v>19</v>
      </c>
      <c r="E30" s="11">
        <v>37</v>
      </c>
      <c r="F30" s="11">
        <v>1</v>
      </c>
      <c r="G30" s="11">
        <f t="shared" si="0"/>
        <v>57</v>
      </c>
      <c r="H30" s="12">
        <f t="shared" si="1"/>
        <v>8.1104154809334087E-3</v>
      </c>
    </row>
    <row r="31" spans="1:8" ht="20.100000000000001" customHeight="1" x14ac:dyDescent="0.3">
      <c r="A31" s="8"/>
      <c r="B31" s="9">
        <v>19</v>
      </c>
      <c r="C31" s="10" t="s">
        <v>111</v>
      </c>
      <c r="D31" s="11">
        <v>7</v>
      </c>
      <c r="E31" s="11">
        <v>21</v>
      </c>
      <c r="F31" s="11">
        <v>0</v>
      </c>
      <c r="G31" s="11">
        <f t="shared" si="0"/>
        <v>28</v>
      </c>
      <c r="H31" s="12">
        <f t="shared" si="1"/>
        <v>3.9840637450199202E-3</v>
      </c>
    </row>
    <row r="32" spans="1:8" ht="20.100000000000001" customHeight="1" x14ac:dyDescent="0.3">
      <c r="A32" s="8"/>
      <c r="B32" s="9">
        <v>20</v>
      </c>
      <c r="C32" s="10" t="s">
        <v>83</v>
      </c>
      <c r="D32" s="11">
        <v>10</v>
      </c>
      <c r="E32" s="11">
        <v>17</v>
      </c>
      <c r="F32" s="11">
        <v>0</v>
      </c>
      <c r="G32" s="11">
        <f t="shared" si="0"/>
        <v>27</v>
      </c>
      <c r="H32" s="12">
        <f t="shared" si="1"/>
        <v>3.8417757541263516E-3</v>
      </c>
    </row>
    <row r="33" spans="1:8" ht="20.100000000000001" customHeight="1" x14ac:dyDescent="0.3">
      <c r="A33" s="8"/>
      <c r="B33" s="9">
        <v>21</v>
      </c>
      <c r="C33" s="10" t="s">
        <v>104</v>
      </c>
      <c r="D33" s="11">
        <v>1</v>
      </c>
      <c r="E33" s="11">
        <v>26</v>
      </c>
      <c r="F33" s="11">
        <v>0</v>
      </c>
      <c r="G33" s="11">
        <f t="shared" si="0"/>
        <v>27</v>
      </c>
      <c r="H33" s="12">
        <f t="shared" si="1"/>
        <v>3.8417757541263516E-3</v>
      </c>
    </row>
    <row r="34" spans="1:8" ht="20.100000000000001" customHeight="1" x14ac:dyDescent="0.3">
      <c r="A34" s="8"/>
      <c r="B34" s="9">
        <v>22</v>
      </c>
      <c r="C34" s="10" t="s">
        <v>76</v>
      </c>
      <c r="D34" s="11">
        <v>4</v>
      </c>
      <c r="E34" s="11">
        <v>22</v>
      </c>
      <c r="F34" s="11">
        <v>0</v>
      </c>
      <c r="G34" s="11">
        <f t="shared" si="0"/>
        <v>26</v>
      </c>
      <c r="H34" s="12">
        <f t="shared" si="1"/>
        <v>3.699487763232783E-3</v>
      </c>
    </row>
    <row r="35" spans="1:8" ht="20.100000000000001" customHeight="1" x14ac:dyDescent="0.3">
      <c r="A35" s="8"/>
      <c r="B35" s="9">
        <v>23</v>
      </c>
      <c r="C35" s="10" t="s">
        <v>105</v>
      </c>
      <c r="D35" s="11">
        <v>1</v>
      </c>
      <c r="E35" s="11">
        <v>22</v>
      </c>
      <c r="F35" s="11">
        <v>0</v>
      </c>
      <c r="G35" s="11">
        <f t="shared" si="0"/>
        <v>23</v>
      </c>
      <c r="H35" s="12">
        <f t="shared" si="1"/>
        <v>3.2726237905520775E-3</v>
      </c>
    </row>
    <row r="36" spans="1:8" ht="20.100000000000001" customHeight="1" x14ac:dyDescent="0.3">
      <c r="A36" s="8"/>
      <c r="B36" s="9">
        <v>24</v>
      </c>
      <c r="C36" s="10" t="s">
        <v>67</v>
      </c>
      <c r="D36" s="11">
        <v>7</v>
      </c>
      <c r="E36" s="11">
        <v>14</v>
      </c>
      <c r="F36" s="11">
        <v>0</v>
      </c>
      <c r="G36" s="11">
        <f t="shared" si="0"/>
        <v>21</v>
      </c>
      <c r="H36" s="12">
        <f t="shared" si="1"/>
        <v>2.9880478087649402E-3</v>
      </c>
    </row>
    <row r="37" spans="1:8" ht="20.100000000000001" customHeight="1" x14ac:dyDescent="0.3">
      <c r="A37" s="8"/>
      <c r="B37" s="9">
        <v>25</v>
      </c>
      <c r="C37" s="10" t="s">
        <v>96</v>
      </c>
      <c r="D37" s="11">
        <v>0</v>
      </c>
      <c r="E37" s="11">
        <v>20</v>
      </c>
      <c r="F37" s="11">
        <v>0</v>
      </c>
      <c r="G37" s="11">
        <f t="shared" si="0"/>
        <v>20</v>
      </c>
      <c r="H37" s="12">
        <f t="shared" si="1"/>
        <v>2.8457598178713715E-3</v>
      </c>
    </row>
    <row r="38" spans="1:8" ht="20.100000000000001" customHeight="1" x14ac:dyDescent="0.3">
      <c r="A38" s="8"/>
      <c r="B38" s="9">
        <v>26</v>
      </c>
      <c r="C38" s="10" t="s">
        <v>74</v>
      </c>
      <c r="D38" s="11">
        <v>16</v>
      </c>
      <c r="E38" s="11">
        <v>0</v>
      </c>
      <c r="F38" s="11">
        <v>0</v>
      </c>
      <c r="G38" s="11">
        <f t="shared" si="0"/>
        <v>16</v>
      </c>
      <c r="H38" s="12">
        <f t="shared" si="1"/>
        <v>2.2766078542970974E-3</v>
      </c>
    </row>
    <row r="39" spans="1:8" ht="20.100000000000001" customHeight="1" x14ac:dyDescent="0.3">
      <c r="A39" s="8"/>
      <c r="B39" s="9">
        <v>27</v>
      </c>
      <c r="C39" s="10" t="s">
        <v>110</v>
      </c>
      <c r="D39" s="11">
        <v>1</v>
      </c>
      <c r="E39" s="11">
        <v>11</v>
      </c>
      <c r="F39" s="11">
        <v>3</v>
      </c>
      <c r="G39" s="11">
        <f t="shared" si="0"/>
        <v>15</v>
      </c>
      <c r="H39" s="12">
        <f t="shared" si="1"/>
        <v>2.1343198634035288E-3</v>
      </c>
    </row>
    <row r="40" spans="1:8" ht="20.100000000000001" customHeight="1" x14ac:dyDescent="0.3">
      <c r="A40" s="8"/>
      <c r="B40" s="9">
        <v>28</v>
      </c>
      <c r="C40" s="10" t="s">
        <v>112</v>
      </c>
      <c r="D40" s="11">
        <v>5</v>
      </c>
      <c r="E40" s="11">
        <v>9</v>
      </c>
      <c r="F40" s="11">
        <v>0</v>
      </c>
      <c r="G40" s="11">
        <f t="shared" si="0"/>
        <v>14</v>
      </c>
      <c r="H40" s="12">
        <f t="shared" si="1"/>
        <v>1.9920318725099601E-3</v>
      </c>
    </row>
    <row r="41" spans="1:8" ht="20.100000000000001" customHeight="1" x14ac:dyDescent="0.3">
      <c r="A41" s="8"/>
      <c r="B41" s="9">
        <v>29</v>
      </c>
      <c r="C41" s="10" t="s">
        <v>79</v>
      </c>
      <c r="D41" s="11">
        <v>2</v>
      </c>
      <c r="E41" s="11">
        <v>10</v>
      </c>
      <c r="F41" s="11">
        <v>1</v>
      </c>
      <c r="G41" s="11">
        <f t="shared" si="0"/>
        <v>13</v>
      </c>
      <c r="H41" s="12">
        <f t="shared" si="1"/>
        <v>1.8497438816163915E-3</v>
      </c>
    </row>
    <row r="42" spans="1:8" ht="20.100000000000001" customHeight="1" x14ac:dyDescent="0.3">
      <c r="A42" s="8"/>
      <c r="B42" s="9">
        <v>30</v>
      </c>
      <c r="C42" s="10" t="s">
        <v>91</v>
      </c>
      <c r="D42" s="11">
        <v>2</v>
      </c>
      <c r="E42" s="11">
        <v>10</v>
      </c>
      <c r="F42" s="11">
        <v>0</v>
      </c>
      <c r="G42" s="11">
        <f t="shared" si="0"/>
        <v>12</v>
      </c>
      <c r="H42" s="12">
        <f t="shared" si="1"/>
        <v>1.7074558907228231E-3</v>
      </c>
    </row>
    <row r="43" spans="1:8" ht="20.100000000000001" customHeight="1" x14ac:dyDescent="0.3">
      <c r="A43" s="8"/>
      <c r="B43" s="9">
        <v>31</v>
      </c>
      <c r="C43" s="10" t="s">
        <v>108</v>
      </c>
      <c r="D43" s="11">
        <v>0</v>
      </c>
      <c r="E43" s="11">
        <v>12</v>
      </c>
      <c r="F43" s="11">
        <v>0</v>
      </c>
      <c r="G43" s="11">
        <f t="shared" si="0"/>
        <v>12</v>
      </c>
      <c r="H43" s="12">
        <f t="shared" si="1"/>
        <v>1.7074558907228231E-3</v>
      </c>
    </row>
    <row r="44" spans="1:8" ht="20.100000000000001" customHeight="1" x14ac:dyDescent="0.3">
      <c r="A44" s="8"/>
      <c r="B44" s="9">
        <v>32</v>
      </c>
      <c r="C44" s="10" t="s">
        <v>94</v>
      </c>
      <c r="D44" s="11">
        <v>2</v>
      </c>
      <c r="E44" s="11">
        <v>8</v>
      </c>
      <c r="F44" s="11">
        <v>1</v>
      </c>
      <c r="G44" s="11">
        <f t="shared" si="0"/>
        <v>11</v>
      </c>
      <c r="H44" s="12">
        <f t="shared" si="1"/>
        <v>1.5651678998292544E-3</v>
      </c>
    </row>
    <row r="45" spans="1:8" ht="20.100000000000001" customHeight="1" x14ac:dyDescent="0.3">
      <c r="A45" s="8"/>
      <c r="B45" s="9">
        <v>33</v>
      </c>
      <c r="C45" s="10" t="s">
        <v>107</v>
      </c>
      <c r="D45" s="11">
        <v>0</v>
      </c>
      <c r="E45" s="11">
        <v>10</v>
      </c>
      <c r="F45" s="11">
        <v>0</v>
      </c>
      <c r="G45" s="11">
        <f t="shared" ref="G45:G62" si="2">SUM(D45:F45)</f>
        <v>10</v>
      </c>
      <c r="H45" s="12">
        <f t="shared" ref="H45:H62" si="3">G45/$G$63</f>
        <v>1.4228799089356858E-3</v>
      </c>
    </row>
    <row r="46" spans="1:8" ht="20.100000000000001" customHeight="1" x14ac:dyDescent="0.3">
      <c r="A46" s="8"/>
      <c r="B46" s="9">
        <v>34</v>
      </c>
      <c r="C46" s="10" t="s">
        <v>86</v>
      </c>
      <c r="D46" s="11">
        <v>3</v>
      </c>
      <c r="E46" s="11">
        <v>6</v>
      </c>
      <c r="F46" s="11">
        <v>0</v>
      </c>
      <c r="G46" s="11">
        <f t="shared" si="2"/>
        <v>9</v>
      </c>
      <c r="H46" s="12">
        <f t="shared" si="3"/>
        <v>1.2805919180421173E-3</v>
      </c>
    </row>
    <row r="47" spans="1:8" ht="20.100000000000001" customHeight="1" x14ac:dyDescent="0.3">
      <c r="A47" s="8"/>
      <c r="B47" s="9">
        <v>35</v>
      </c>
      <c r="C47" s="10" t="s">
        <v>70</v>
      </c>
      <c r="D47" s="11">
        <v>3</v>
      </c>
      <c r="E47" s="11">
        <v>4</v>
      </c>
      <c r="F47" s="11">
        <v>0</v>
      </c>
      <c r="G47" s="11">
        <f t="shared" si="2"/>
        <v>7</v>
      </c>
      <c r="H47" s="12">
        <f t="shared" si="3"/>
        <v>9.9601593625498006E-4</v>
      </c>
    </row>
    <row r="48" spans="1:8" ht="20.100000000000001" customHeight="1" x14ac:dyDescent="0.3">
      <c r="A48" s="8"/>
      <c r="B48" s="9">
        <v>36</v>
      </c>
      <c r="C48" s="10" t="s">
        <v>88</v>
      </c>
      <c r="D48" s="11">
        <v>3</v>
      </c>
      <c r="E48" s="11">
        <v>2</v>
      </c>
      <c r="F48" s="11">
        <v>0</v>
      </c>
      <c r="G48" s="11">
        <f t="shared" si="2"/>
        <v>5</v>
      </c>
      <c r="H48" s="12">
        <f t="shared" si="3"/>
        <v>7.1143995446784289E-4</v>
      </c>
    </row>
    <row r="49" spans="1:8" ht="20.100000000000001" customHeight="1" x14ac:dyDescent="0.3">
      <c r="A49" s="8"/>
      <c r="B49" s="9">
        <v>37</v>
      </c>
      <c r="C49" s="10" t="s">
        <v>92</v>
      </c>
      <c r="D49" s="11">
        <v>4</v>
      </c>
      <c r="E49" s="11">
        <v>1</v>
      </c>
      <c r="F49" s="11">
        <v>0</v>
      </c>
      <c r="G49" s="11">
        <f t="shared" si="2"/>
        <v>5</v>
      </c>
      <c r="H49" s="12">
        <f t="shared" si="3"/>
        <v>7.1143995446784289E-4</v>
      </c>
    </row>
    <row r="50" spans="1:8" ht="20.100000000000001" customHeight="1" x14ac:dyDescent="0.3">
      <c r="A50" s="8"/>
      <c r="B50" s="9">
        <v>38</v>
      </c>
      <c r="C50" s="10" t="s">
        <v>85</v>
      </c>
      <c r="D50" s="11">
        <v>2</v>
      </c>
      <c r="E50" s="11">
        <v>0</v>
      </c>
      <c r="F50" s="11">
        <v>0</v>
      </c>
      <c r="G50" s="11">
        <f t="shared" si="2"/>
        <v>2</v>
      </c>
      <c r="H50" s="12">
        <f t="shared" si="3"/>
        <v>2.8457598178713718E-4</v>
      </c>
    </row>
    <row r="51" spans="1:8" ht="20.100000000000001" customHeight="1" x14ac:dyDescent="0.3">
      <c r="A51" s="8"/>
      <c r="B51" s="9">
        <v>39</v>
      </c>
      <c r="C51" s="10" t="s">
        <v>93</v>
      </c>
      <c r="D51" s="11">
        <v>1</v>
      </c>
      <c r="E51" s="11">
        <v>1</v>
      </c>
      <c r="F51" s="11">
        <v>0</v>
      </c>
      <c r="G51" s="11">
        <f t="shared" si="2"/>
        <v>2</v>
      </c>
      <c r="H51" s="12">
        <f t="shared" si="3"/>
        <v>2.8457598178713718E-4</v>
      </c>
    </row>
    <row r="52" spans="1:8" ht="20.100000000000001" customHeight="1" x14ac:dyDescent="0.3">
      <c r="A52" s="8"/>
      <c r="B52" s="9">
        <v>40</v>
      </c>
      <c r="C52" s="10" t="s">
        <v>95</v>
      </c>
      <c r="D52" s="11">
        <v>1</v>
      </c>
      <c r="E52" s="11">
        <v>0</v>
      </c>
      <c r="F52" s="11">
        <v>0</v>
      </c>
      <c r="G52" s="11">
        <f t="shared" si="2"/>
        <v>1</v>
      </c>
      <c r="H52" s="12">
        <f t="shared" si="3"/>
        <v>1.4228799089356859E-4</v>
      </c>
    </row>
    <row r="53" spans="1:8" ht="20.100000000000001" customHeight="1" x14ac:dyDescent="0.3">
      <c r="A53" s="8"/>
      <c r="B53" s="9">
        <v>41</v>
      </c>
      <c r="C53" s="10" t="s">
        <v>98</v>
      </c>
      <c r="D53" s="11">
        <v>1</v>
      </c>
      <c r="E53" s="11">
        <v>0</v>
      </c>
      <c r="F53" s="11">
        <v>0</v>
      </c>
      <c r="G53" s="11">
        <f t="shared" si="2"/>
        <v>1</v>
      </c>
      <c r="H53" s="12">
        <f t="shared" si="3"/>
        <v>1.4228799089356859E-4</v>
      </c>
    </row>
    <row r="54" spans="1:8" ht="20.100000000000001" customHeight="1" x14ac:dyDescent="0.3">
      <c r="A54" s="8"/>
      <c r="B54" s="9">
        <v>42</v>
      </c>
      <c r="C54" s="10" t="s">
        <v>72</v>
      </c>
      <c r="D54" s="11">
        <v>0</v>
      </c>
      <c r="E54" s="11">
        <v>0</v>
      </c>
      <c r="F54" s="11">
        <v>0</v>
      </c>
      <c r="G54" s="11">
        <f t="shared" si="2"/>
        <v>0</v>
      </c>
      <c r="H54" s="12">
        <f t="shared" si="3"/>
        <v>0</v>
      </c>
    </row>
    <row r="55" spans="1:8" ht="20.100000000000001" customHeight="1" x14ac:dyDescent="0.3">
      <c r="A55" s="8"/>
      <c r="B55" s="9">
        <v>43</v>
      </c>
      <c r="C55" s="10" t="s">
        <v>75</v>
      </c>
      <c r="D55" s="11">
        <v>0</v>
      </c>
      <c r="E55" s="11">
        <v>0</v>
      </c>
      <c r="F55" s="11">
        <v>0</v>
      </c>
      <c r="G55" s="11">
        <f t="shared" si="2"/>
        <v>0</v>
      </c>
      <c r="H55" s="12">
        <f t="shared" si="3"/>
        <v>0</v>
      </c>
    </row>
    <row r="56" spans="1:8" ht="20.100000000000001" customHeight="1" x14ac:dyDescent="0.3">
      <c r="A56" s="8"/>
      <c r="B56" s="9">
        <v>44</v>
      </c>
      <c r="C56" s="10" t="s">
        <v>78</v>
      </c>
      <c r="D56" s="11">
        <v>0</v>
      </c>
      <c r="E56" s="11">
        <v>0</v>
      </c>
      <c r="F56" s="11">
        <v>0</v>
      </c>
      <c r="G56" s="11">
        <f t="shared" si="2"/>
        <v>0</v>
      </c>
      <c r="H56" s="12">
        <f t="shared" si="3"/>
        <v>0</v>
      </c>
    </row>
    <row r="57" spans="1:8" ht="20.100000000000001" customHeight="1" x14ac:dyDescent="0.3">
      <c r="A57" s="8"/>
      <c r="B57" s="9">
        <v>45</v>
      </c>
      <c r="C57" s="10" t="s">
        <v>80</v>
      </c>
      <c r="D57" s="11">
        <v>0</v>
      </c>
      <c r="E57" s="11">
        <v>0</v>
      </c>
      <c r="F57" s="11">
        <v>0</v>
      </c>
      <c r="G57" s="11">
        <f t="shared" si="2"/>
        <v>0</v>
      </c>
      <c r="H57" s="12">
        <f t="shared" si="3"/>
        <v>0</v>
      </c>
    </row>
    <row r="58" spans="1:8" ht="20.100000000000001" customHeight="1" x14ac:dyDescent="0.3">
      <c r="A58" s="8"/>
      <c r="B58" s="9">
        <v>46</v>
      </c>
      <c r="C58" s="10" t="s">
        <v>97</v>
      </c>
      <c r="D58" s="11">
        <v>0</v>
      </c>
      <c r="E58" s="11">
        <v>0</v>
      </c>
      <c r="F58" s="11">
        <v>0</v>
      </c>
      <c r="G58" s="11">
        <f t="shared" si="2"/>
        <v>0</v>
      </c>
      <c r="H58" s="12">
        <f t="shared" si="3"/>
        <v>0</v>
      </c>
    </row>
    <row r="59" spans="1:8" ht="20.100000000000001" customHeight="1" x14ac:dyDescent="0.3">
      <c r="A59" s="8"/>
      <c r="B59" s="9">
        <v>47</v>
      </c>
      <c r="C59" s="10" t="s">
        <v>101</v>
      </c>
      <c r="D59" s="11">
        <v>0</v>
      </c>
      <c r="E59" s="11">
        <v>0</v>
      </c>
      <c r="F59" s="11">
        <v>0</v>
      </c>
      <c r="G59" s="11">
        <f t="shared" si="2"/>
        <v>0</v>
      </c>
      <c r="H59" s="12">
        <f t="shared" si="3"/>
        <v>0</v>
      </c>
    </row>
    <row r="60" spans="1:8" ht="20.100000000000001" customHeight="1" x14ac:dyDescent="0.3">
      <c r="A60" s="8"/>
      <c r="B60" s="9">
        <v>48</v>
      </c>
      <c r="C60" s="10" t="s">
        <v>102</v>
      </c>
      <c r="D60" s="11">
        <v>0</v>
      </c>
      <c r="E60" s="11">
        <v>0</v>
      </c>
      <c r="F60" s="11">
        <v>0</v>
      </c>
      <c r="G60" s="11">
        <f t="shared" si="2"/>
        <v>0</v>
      </c>
      <c r="H60" s="12">
        <f t="shared" si="3"/>
        <v>0</v>
      </c>
    </row>
    <row r="61" spans="1:8" ht="20.100000000000001" customHeight="1" x14ac:dyDescent="0.3">
      <c r="A61" s="8"/>
      <c r="B61" s="9">
        <v>49</v>
      </c>
      <c r="C61" s="10" t="s">
        <v>106</v>
      </c>
      <c r="D61" s="11">
        <v>0</v>
      </c>
      <c r="E61" s="11">
        <v>0</v>
      </c>
      <c r="F61" s="11">
        <v>0</v>
      </c>
      <c r="G61" s="11">
        <f t="shared" si="2"/>
        <v>0</v>
      </c>
      <c r="H61" s="12">
        <f t="shared" si="3"/>
        <v>0</v>
      </c>
    </row>
    <row r="62" spans="1:8" ht="20.100000000000001" customHeight="1" x14ac:dyDescent="0.3">
      <c r="A62" s="8"/>
      <c r="B62" s="9"/>
      <c r="C62" s="10" t="s">
        <v>99</v>
      </c>
      <c r="D62" s="11">
        <v>64</v>
      </c>
      <c r="E62" s="11">
        <v>455</v>
      </c>
      <c r="F62" s="11">
        <v>8</v>
      </c>
      <c r="G62" s="11">
        <f t="shared" si="2"/>
        <v>527</v>
      </c>
      <c r="H62" s="12">
        <f t="shared" si="3"/>
        <v>7.4985771200910642E-2</v>
      </c>
    </row>
    <row r="63" spans="1:8" ht="20.100000000000001" customHeight="1" thickBot="1" x14ac:dyDescent="0.4">
      <c r="A63" s="8"/>
      <c r="B63" s="125" t="s">
        <v>2</v>
      </c>
      <c r="C63" s="126"/>
      <c r="D63" s="14">
        <f>SUM(D13:D62)</f>
        <v>2444</v>
      </c>
      <c r="E63" s="14">
        <f>SUM(E13:E62)</f>
        <v>4366</v>
      </c>
      <c r="F63" s="14">
        <f>SUM(F13:F62)</f>
        <v>218</v>
      </c>
      <c r="G63" s="14">
        <f>SUM(G13:G62)</f>
        <v>7028</v>
      </c>
      <c r="H63" s="13">
        <f>SUM(H13:H62)</f>
        <v>1</v>
      </c>
    </row>
    <row r="64" spans="1:8" x14ac:dyDescent="0.25">
      <c r="B64" s="48" t="s">
        <v>55</v>
      </c>
      <c r="C64" s="7"/>
    </row>
  </sheetData>
  <autoFilter ref="B12:H47">
    <sortState ref="B13:H62">
      <sortCondition descending="1" ref="G12:G48"/>
    </sortState>
  </autoFilter>
  <mergeCells count="6">
    <mergeCell ref="B63:C63"/>
    <mergeCell ref="A5:J5"/>
    <mergeCell ref="A6:J6"/>
    <mergeCell ref="A7:J7"/>
    <mergeCell ref="A9:J9"/>
    <mergeCell ref="A10:J10"/>
  </mergeCells>
  <conditionalFormatting sqref="H13:H63">
    <cfRule type="dataBar" priority="304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{3A8DA074-E1B0-45F2-A812-78319821E4C2}</x14:id>
        </ext>
      </extLst>
    </cfRule>
    <cfRule type="dataBar" priority="304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{03F1CE35-71CF-4449-B020-2BCCFBB3E58C}</x14:id>
        </ext>
      </extLst>
    </cfRule>
  </conditionalFormatting>
  <conditionalFormatting sqref="H13:H63">
    <cfRule type="dataBar" priority="30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{1A764278-AF32-40F1-9F2D-7853AB38BC26}</x14:id>
        </ext>
      </extLst>
    </cfRule>
    <cfRule type="dataBar" priority="30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{2C9504EA-6B81-47D5-B2F2-6ACF95A08D79}</x14:id>
        </ext>
      </extLst>
    </cfRule>
  </conditionalFormatting>
  <conditionalFormatting sqref="H13:H63">
    <cfRule type="dataBar" priority="305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{BED6AD53-ECC3-431F-B87A-CB5F3B8881C2}</x14:id>
        </ext>
      </extLst>
    </cfRule>
  </conditionalFormatting>
  <conditionalFormatting sqref="H13:H63">
    <cfRule type="dataBar" priority="30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{6E0AB8DA-9B96-4EE9-9520-ACAA3E02634C}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8DA074-E1B0-45F2-A812-78319821E4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3F1CE35-71CF-4449-B020-2BCCFBB3E58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1A764278-AF32-40F1-9F2D-7853AB38BC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9504EA-6B81-47D5-B2F2-6ACF95A08D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BED6AD53-ECC3-431F-B87A-CB5F3B8881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H13:H63</xm:sqref>
        </x14:conditionalFormatting>
        <x14:conditionalFormatting xmlns:xm="http://schemas.microsoft.com/office/excel/2006/main">
          <x14:cfRule type="dataBar" id="{6E0AB8DA-9B96-4EE9-9520-ACAA3E0263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K64"/>
  <sheetViews>
    <sheetView topLeftCell="A48" workbookViewId="0">
      <selection activeCell="H63" sqref="H63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8554687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5.75" x14ac:dyDescent="0.25">
      <c r="C8" s="1"/>
      <c r="D8" s="1"/>
      <c r="E8" s="1"/>
      <c r="F8" s="1"/>
      <c r="G8" s="1"/>
      <c r="H8" s="1"/>
      <c r="I8" s="1"/>
    </row>
    <row r="9" spans="1:11" ht="20.25" customHeight="1" x14ac:dyDescent="0.25">
      <c r="A9" s="120" t="str">
        <f>TITULOS!C6</f>
        <v xml:space="preserve">CANTIDAD DE INFRACCIONES POR CASOS - REPÚBLICA DOMINICANA        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58066</v>
      </c>
      <c r="E13" s="12">
        <f>D13/$D$63</f>
        <v>0.2373324722779683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35972</v>
      </c>
      <c r="E14" s="12">
        <f>D14/$D$63</f>
        <v>0.14702792843975951</v>
      </c>
    </row>
    <row r="15" spans="1:11" ht="20.100000000000001" customHeight="1" x14ac:dyDescent="0.3">
      <c r="A15" s="8"/>
      <c r="B15" s="9">
        <v>3</v>
      </c>
      <c r="C15" s="10" t="s">
        <v>69</v>
      </c>
      <c r="D15" s="11">
        <v>24140</v>
      </c>
      <c r="E15" s="12">
        <f>D15/$D$63</f>
        <v>9.866713534237169E-2</v>
      </c>
    </row>
    <row r="16" spans="1:11" ht="20.100000000000001" customHeight="1" x14ac:dyDescent="0.3">
      <c r="A16" s="8"/>
      <c r="B16" s="9">
        <v>4</v>
      </c>
      <c r="C16" s="10" t="s">
        <v>114</v>
      </c>
      <c r="D16" s="11">
        <v>19350</v>
      </c>
      <c r="E16" s="12">
        <f>D16/$D$63</f>
        <v>7.9089025222655027E-2</v>
      </c>
    </row>
    <row r="17" spans="1:5" ht="20.100000000000001" customHeight="1" x14ac:dyDescent="0.3">
      <c r="A17" s="8"/>
      <c r="B17" s="9">
        <v>5</v>
      </c>
      <c r="C17" s="10" t="s">
        <v>89</v>
      </c>
      <c r="D17" s="11">
        <v>15869</v>
      </c>
      <c r="E17" s="12">
        <f>D17/$D$63</f>
        <v>6.4861175258827522E-2</v>
      </c>
    </row>
    <row r="18" spans="1:5" ht="20.100000000000001" customHeight="1" x14ac:dyDescent="0.3">
      <c r="A18" s="8"/>
      <c r="B18" s="9">
        <v>6</v>
      </c>
      <c r="C18" s="10" t="s">
        <v>73</v>
      </c>
      <c r="D18" s="11">
        <v>8938</v>
      </c>
      <c r="E18" s="12">
        <f>D18/$D$63</f>
        <v>3.6532181263053777E-2</v>
      </c>
    </row>
    <row r="19" spans="1:5" ht="20.100000000000001" customHeight="1" x14ac:dyDescent="0.3">
      <c r="A19" s="8"/>
      <c r="B19" s="9">
        <v>7</v>
      </c>
      <c r="C19" s="10" t="s">
        <v>81</v>
      </c>
      <c r="D19" s="11">
        <v>6909</v>
      </c>
      <c r="E19" s="12">
        <f>D19/$D$63</f>
        <v>2.8239073657019303E-2</v>
      </c>
    </row>
    <row r="20" spans="1:5" ht="20.100000000000001" customHeight="1" x14ac:dyDescent="0.3">
      <c r="A20" s="8"/>
      <c r="B20" s="9">
        <v>8</v>
      </c>
      <c r="C20" s="10" t="s">
        <v>71</v>
      </c>
      <c r="D20" s="11">
        <v>6499</v>
      </c>
      <c r="E20" s="12">
        <f>D20/$D$63</f>
        <v>2.6563285525686563E-2</v>
      </c>
    </row>
    <row r="21" spans="1:5" ht="20.100000000000001" customHeight="1" x14ac:dyDescent="0.3">
      <c r="A21" s="8"/>
      <c r="B21" s="9">
        <v>9</v>
      </c>
      <c r="C21" s="10" t="s">
        <v>66</v>
      </c>
      <c r="D21" s="11">
        <v>6128</v>
      </c>
      <c r="E21" s="12">
        <f>D21/$D$63</f>
        <v>2.5046901631236691E-2</v>
      </c>
    </row>
    <row r="22" spans="1:5" ht="20.100000000000001" customHeight="1" x14ac:dyDescent="0.3">
      <c r="A22" s="8"/>
      <c r="B22" s="9">
        <v>10</v>
      </c>
      <c r="C22" s="10" t="s">
        <v>83</v>
      </c>
      <c r="D22" s="11">
        <v>5327</v>
      </c>
      <c r="E22" s="12">
        <f>D22/$D$63</f>
        <v>2.1772983842950042E-2</v>
      </c>
    </row>
    <row r="23" spans="1:5" ht="20.100000000000001" customHeight="1" x14ac:dyDescent="0.3">
      <c r="A23" s="8"/>
      <c r="B23" s="9">
        <v>11</v>
      </c>
      <c r="C23" s="10" t="s">
        <v>87</v>
      </c>
      <c r="D23" s="11">
        <v>4412</v>
      </c>
      <c r="E23" s="12">
        <f>D23/$D$63</f>
        <v>1.8033115208390384E-2</v>
      </c>
    </row>
    <row r="24" spans="1:5" ht="20.100000000000001" customHeight="1" x14ac:dyDescent="0.3">
      <c r="A24" s="8"/>
      <c r="B24" s="9">
        <v>12</v>
      </c>
      <c r="C24" s="10" t="s">
        <v>84</v>
      </c>
      <c r="D24" s="11">
        <v>4353</v>
      </c>
      <c r="E24" s="12">
        <f>D24/$D$63</f>
        <v>1.7791965209003478E-2</v>
      </c>
    </row>
    <row r="25" spans="1:5" ht="20.100000000000001" customHeight="1" x14ac:dyDescent="0.3">
      <c r="A25" s="8"/>
      <c r="B25" s="9">
        <v>13</v>
      </c>
      <c r="C25" s="10" t="s">
        <v>100</v>
      </c>
      <c r="D25" s="11">
        <v>4027</v>
      </c>
      <c r="E25" s="12">
        <f>D25/$D$63</f>
        <v>1.645950928018769E-2</v>
      </c>
    </row>
    <row r="26" spans="1:5" ht="20.100000000000001" customHeight="1" x14ac:dyDescent="0.3">
      <c r="A26" s="8"/>
      <c r="B26" s="9">
        <v>14</v>
      </c>
      <c r="C26" s="10" t="s">
        <v>76</v>
      </c>
      <c r="D26" s="11">
        <v>3665</v>
      </c>
      <c r="E26" s="12">
        <f>D26/$D$63</f>
        <v>1.4979910978864633E-2</v>
      </c>
    </row>
    <row r="27" spans="1:5" ht="20.100000000000001" customHeight="1" x14ac:dyDescent="0.3">
      <c r="A27" s="8"/>
      <c r="B27" s="9">
        <v>15</v>
      </c>
      <c r="C27" s="10" t="s">
        <v>77</v>
      </c>
      <c r="D27" s="11">
        <v>3363</v>
      </c>
      <c r="E27" s="12">
        <f>D27/$D$63</f>
        <v>1.3745549965053687E-2</v>
      </c>
    </row>
    <row r="28" spans="1:5" ht="20.100000000000001" customHeight="1" x14ac:dyDescent="0.3">
      <c r="A28" s="8"/>
      <c r="B28" s="9">
        <v>16</v>
      </c>
      <c r="C28" s="10" t="s">
        <v>68</v>
      </c>
      <c r="D28" s="11">
        <v>2913</v>
      </c>
      <c r="E28" s="12">
        <f>D28/$D$63</f>
        <v>1.1906270308712871E-2</v>
      </c>
    </row>
    <row r="29" spans="1:5" ht="20.100000000000001" customHeight="1" x14ac:dyDescent="0.3">
      <c r="A29" s="8"/>
      <c r="B29" s="9">
        <v>17</v>
      </c>
      <c r="C29" s="10" t="s">
        <v>82</v>
      </c>
      <c r="D29" s="11">
        <v>1960</v>
      </c>
      <c r="E29" s="12">
        <f>D29/$D$63</f>
        <v>8.0110847253955474E-3</v>
      </c>
    </row>
    <row r="30" spans="1:5" ht="20.100000000000001" customHeight="1" x14ac:dyDescent="0.3">
      <c r="A30" s="8"/>
      <c r="B30" s="9">
        <v>18</v>
      </c>
      <c r="C30" s="10" t="s">
        <v>90</v>
      </c>
      <c r="D30" s="11">
        <v>1948</v>
      </c>
      <c r="E30" s="12">
        <f>D30/$D$63</f>
        <v>7.962037267893126E-3</v>
      </c>
    </row>
    <row r="31" spans="1:5" ht="20.100000000000001" customHeight="1" x14ac:dyDescent="0.3">
      <c r="A31" s="8"/>
      <c r="B31" s="9">
        <v>19</v>
      </c>
      <c r="C31" s="10" t="s">
        <v>88</v>
      </c>
      <c r="D31" s="11">
        <v>1332</v>
      </c>
      <c r="E31" s="12">
        <f>D31/$D$63</f>
        <v>5.4442677827688107E-3</v>
      </c>
    </row>
    <row r="32" spans="1:5" ht="20.100000000000001" customHeight="1" x14ac:dyDescent="0.3">
      <c r="A32" s="8"/>
      <c r="B32" s="9">
        <v>20</v>
      </c>
      <c r="C32" s="10" t="s">
        <v>111</v>
      </c>
      <c r="D32" s="11">
        <v>1138</v>
      </c>
      <c r="E32" s="12">
        <f>D32/$D$63</f>
        <v>4.6513338864796593E-3</v>
      </c>
    </row>
    <row r="33" spans="1:5" ht="20.100000000000001" customHeight="1" x14ac:dyDescent="0.3">
      <c r="A33" s="8"/>
      <c r="B33" s="9">
        <v>21</v>
      </c>
      <c r="C33" s="10" t="s">
        <v>109</v>
      </c>
      <c r="D33" s="11">
        <v>951</v>
      </c>
      <c r="E33" s="12">
        <f>D33/$D$63</f>
        <v>3.8870110070669214E-3</v>
      </c>
    </row>
    <row r="34" spans="1:5" ht="20.100000000000001" customHeight="1" x14ac:dyDescent="0.3">
      <c r="A34" s="8"/>
      <c r="B34" s="9">
        <v>22</v>
      </c>
      <c r="C34" s="10" t="s">
        <v>113</v>
      </c>
      <c r="D34" s="11">
        <v>910</v>
      </c>
      <c r="E34" s="12">
        <f>D34/$D$63</f>
        <v>3.7194321939336469E-3</v>
      </c>
    </row>
    <row r="35" spans="1:5" ht="20.100000000000001" customHeight="1" x14ac:dyDescent="0.3">
      <c r="A35" s="8"/>
      <c r="B35" s="9">
        <v>23</v>
      </c>
      <c r="C35" s="10" t="s">
        <v>79</v>
      </c>
      <c r="D35" s="11">
        <v>579</v>
      </c>
      <c r="E35" s="12">
        <f>D35/$D$63</f>
        <v>2.366539824491848E-3</v>
      </c>
    </row>
    <row r="36" spans="1:5" ht="20.100000000000001" customHeight="1" x14ac:dyDescent="0.3">
      <c r="A36" s="8"/>
      <c r="B36" s="9">
        <v>24</v>
      </c>
      <c r="C36" s="10" t="s">
        <v>67</v>
      </c>
      <c r="D36" s="11">
        <v>483</v>
      </c>
      <c r="E36" s="12">
        <f>D36/$D$63</f>
        <v>1.9741601644724742E-3</v>
      </c>
    </row>
    <row r="37" spans="1:5" ht="20.100000000000001" customHeight="1" x14ac:dyDescent="0.3">
      <c r="A37" s="8"/>
      <c r="B37" s="9">
        <v>25</v>
      </c>
      <c r="C37" s="10" t="s">
        <v>104</v>
      </c>
      <c r="D37" s="11">
        <v>398</v>
      </c>
      <c r="E37" s="12">
        <f>D37/$D$63</f>
        <v>1.6267406738303203E-3</v>
      </c>
    </row>
    <row r="38" spans="1:5" ht="20.100000000000001" customHeight="1" x14ac:dyDescent="0.3">
      <c r="A38" s="8"/>
      <c r="B38" s="9">
        <v>26</v>
      </c>
      <c r="C38" s="10" t="s">
        <v>91</v>
      </c>
      <c r="D38" s="11">
        <v>378</v>
      </c>
      <c r="E38" s="12">
        <f>D38/$D$63</f>
        <v>1.544994911326284E-3</v>
      </c>
    </row>
    <row r="39" spans="1:5" ht="20.100000000000001" customHeight="1" x14ac:dyDescent="0.3">
      <c r="A39" s="8"/>
      <c r="B39" s="9">
        <v>27</v>
      </c>
      <c r="C39" s="10" t="s">
        <v>92</v>
      </c>
      <c r="D39" s="11">
        <v>328</v>
      </c>
      <c r="E39" s="12">
        <f>D39/$D$63</f>
        <v>1.3406305050661937E-3</v>
      </c>
    </row>
    <row r="40" spans="1:5" ht="20.100000000000001" customHeight="1" x14ac:dyDescent="0.3">
      <c r="A40" s="8"/>
      <c r="B40" s="9">
        <v>28</v>
      </c>
      <c r="C40" s="10" t="s">
        <v>70</v>
      </c>
      <c r="D40" s="11">
        <v>225</v>
      </c>
      <c r="E40" s="12">
        <f>D40/$D$63</f>
        <v>9.1963982817040723E-4</v>
      </c>
    </row>
    <row r="41" spans="1:5" ht="20.100000000000001" customHeight="1" x14ac:dyDescent="0.3">
      <c r="A41" s="8"/>
      <c r="B41" s="9">
        <v>29</v>
      </c>
      <c r="C41" s="10" t="s">
        <v>110</v>
      </c>
      <c r="D41" s="11">
        <v>206</v>
      </c>
      <c r="E41" s="12">
        <f>D41/$D$63</f>
        <v>8.4198135379157286E-4</v>
      </c>
    </row>
    <row r="42" spans="1:5" ht="20.100000000000001" customHeight="1" x14ac:dyDescent="0.3">
      <c r="A42" s="8"/>
      <c r="B42" s="9">
        <v>30</v>
      </c>
      <c r="C42" s="10" t="s">
        <v>74</v>
      </c>
      <c r="D42" s="11">
        <v>165</v>
      </c>
      <c r="E42" s="12">
        <f>D42/$D$63</f>
        <v>6.7440254065829867E-4</v>
      </c>
    </row>
    <row r="43" spans="1:5" ht="20.100000000000001" customHeight="1" x14ac:dyDescent="0.3">
      <c r="A43" s="8"/>
      <c r="B43" s="9">
        <v>31</v>
      </c>
      <c r="C43" s="10" t="s">
        <v>112</v>
      </c>
      <c r="D43" s="11">
        <v>130</v>
      </c>
      <c r="E43" s="12">
        <f>D43/$D$63</f>
        <v>5.3134745627623527E-4</v>
      </c>
    </row>
    <row r="44" spans="1:5" ht="20.100000000000001" customHeight="1" x14ac:dyDescent="0.3">
      <c r="A44" s="8"/>
      <c r="B44" s="9">
        <v>32</v>
      </c>
      <c r="C44" s="10" t="s">
        <v>105</v>
      </c>
      <c r="D44" s="11">
        <v>127</v>
      </c>
      <c r="E44" s="12">
        <f>D44/$D$63</f>
        <v>5.1908559190062982E-4</v>
      </c>
    </row>
    <row r="45" spans="1:5" ht="20.100000000000001" customHeight="1" x14ac:dyDescent="0.3">
      <c r="A45" s="8"/>
      <c r="B45" s="9">
        <v>33</v>
      </c>
      <c r="C45" s="10" t="s">
        <v>94</v>
      </c>
      <c r="D45" s="11">
        <v>123</v>
      </c>
      <c r="E45" s="12">
        <f>D45/$D$63</f>
        <v>5.0273643939982256E-4</v>
      </c>
    </row>
    <row r="46" spans="1:5" ht="20.100000000000001" customHeight="1" x14ac:dyDescent="0.3">
      <c r="A46" s="8"/>
      <c r="B46" s="9">
        <v>34</v>
      </c>
      <c r="C46" s="10" t="s">
        <v>107</v>
      </c>
      <c r="D46" s="11">
        <v>111</v>
      </c>
      <c r="E46" s="12">
        <f>D46/$D$63</f>
        <v>4.5368898189740089E-4</v>
      </c>
    </row>
    <row r="47" spans="1:5" ht="20.100000000000001" customHeight="1" x14ac:dyDescent="0.3">
      <c r="A47" s="8"/>
      <c r="B47" s="9">
        <v>35</v>
      </c>
      <c r="C47" s="10" t="s">
        <v>93</v>
      </c>
      <c r="D47" s="11">
        <v>96</v>
      </c>
      <c r="E47" s="12">
        <f>D47/$D$63</f>
        <v>3.9237966001937373E-4</v>
      </c>
    </row>
    <row r="48" spans="1:5" ht="20.100000000000001" customHeight="1" x14ac:dyDescent="0.3">
      <c r="A48" s="8"/>
      <c r="B48" s="9">
        <v>36</v>
      </c>
      <c r="C48" s="10" t="s">
        <v>86</v>
      </c>
      <c r="D48" s="11">
        <v>86</v>
      </c>
      <c r="E48" s="12">
        <f>D48/$D$63</f>
        <v>3.5150677876735563E-4</v>
      </c>
    </row>
    <row r="49" spans="1:5" ht="20.100000000000001" customHeight="1" x14ac:dyDescent="0.3">
      <c r="A49" s="8"/>
      <c r="B49" s="9">
        <v>37</v>
      </c>
      <c r="C49" s="10" t="s">
        <v>96</v>
      </c>
      <c r="D49" s="11">
        <v>77</v>
      </c>
      <c r="E49" s="12">
        <f>D49/$D$63</f>
        <v>3.1472118564053936E-4</v>
      </c>
    </row>
    <row r="50" spans="1:5" ht="20.100000000000001" customHeight="1" x14ac:dyDescent="0.3">
      <c r="A50" s="8"/>
      <c r="B50" s="9">
        <v>38</v>
      </c>
      <c r="C50" s="10" t="s">
        <v>108</v>
      </c>
      <c r="D50" s="11">
        <v>57</v>
      </c>
      <c r="E50" s="12">
        <f>D50/$D$63</f>
        <v>2.3297542313650317E-4</v>
      </c>
    </row>
    <row r="51" spans="1:5" ht="20.100000000000001" customHeight="1" x14ac:dyDescent="0.3">
      <c r="A51" s="8"/>
      <c r="B51" s="9">
        <v>39</v>
      </c>
      <c r="C51" s="10" t="s">
        <v>101</v>
      </c>
      <c r="D51" s="11">
        <v>50</v>
      </c>
      <c r="E51" s="12">
        <f>D51/$D$63</f>
        <v>2.0436440626009049E-4</v>
      </c>
    </row>
    <row r="52" spans="1:5" ht="20.100000000000001" customHeight="1" x14ac:dyDescent="0.3">
      <c r="A52" s="8"/>
      <c r="B52" s="9">
        <v>40</v>
      </c>
      <c r="C52" s="10" t="s">
        <v>85</v>
      </c>
      <c r="D52" s="11">
        <v>47</v>
      </c>
      <c r="E52" s="12">
        <f>D52/$D$63</f>
        <v>1.9210254188448508E-4</v>
      </c>
    </row>
    <row r="53" spans="1:5" ht="20.100000000000001" customHeight="1" x14ac:dyDescent="0.3">
      <c r="A53" s="8"/>
      <c r="B53" s="9">
        <v>41</v>
      </c>
      <c r="C53" s="10" t="s">
        <v>75</v>
      </c>
      <c r="D53" s="11">
        <v>40</v>
      </c>
      <c r="E53" s="12">
        <f>D53/$D$63</f>
        <v>1.634915250080724E-4</v>
      </c>
    </row>
    <row r="54" spans="1:5" ht="20.100000000000001" customHeight="1" x14ac:dyDescent="0.3">
      <c r="A54" s="8"/>
      <c r="B54" s="9">
        <v>42</v>
      </c>
      <c r="C54" s="10" t="s">
        <v>97</v>
      </c>
      <c r="D54" s="11">
        <v>37</v>
      </c>
      <c r="E54" s="12">
        <f>D54/$D$63</f>
        <v>1.5122966063246696E-4</v>
      </c>
    </row>
    <row r="55" spans="1:5" ht="20.100000000000001" customHeight="1" x14ac:dyDescent="0.3">
      <c r="A55" s="8"/>
      <c r="B55" s="9">
        <v>43</v>
      </c>
      <c r="C55" s="10" t="s">
        <v>95</v>
      </c>
      <c r="D55" s="11">
        <v>30</v>
      </c>
      <c r="E55" s="12">
        <f>D55/$D$63</f>
        <v>1.2261864375605431E-4</v>
      </c>
    </row>
    <row r="56" spans="1:5" ht="20.100000000000001" customHeight="1" x14ac:dyDescent="0.3">
      <c r="A56" s="8"/>
      <c r="B56" s="9">
        <v>44</v>
      </c>
      <c r="C56" s="10" t="s">
        <v>78</v>
      </c>
      <c r="D56" s="11">
        <v>28</v>
      </c>
      <c r="E56" s="12">
        <f>D56/$D$63</f>
        <v>1.1444406750565068E-4</v>
      </c>
    </row>
    <row r="57" spans="1:5" ht="20.100000000000001" customHeight="1" x14ac:dyDescent="0.3">
      <c r="A57" s="8"/>
      <c r="B57" s="9">
        <v>45</v>
      </c>
      <c r="C57" s="10" t="s">
        <v>80</v>
      </c>
      <c r="D57" s="11">
        <v>27</v>
      </c>
      <c r="E57" s="12">
        <f>D57/$D$63</f>
        <v>1.1035677938044886E-4</v>
      </c>
    </row>
    <row r="58" spans="1:5" ht="20.100000000000001" customHeight="1" x14ac:dyDescent="0.3">
      <c r="A58" s="8"/>
      <c r="B58" s="9">
        <v>46</v>
      </c>
      <c r="C58" s="10" t="s">
        <v>106</v>
      </c>
      <c r="D58" s="11">
        <v>25</v>
      </c>
      <c r="E58" s="12">
        <f>D58/$D$63</f>
        <v>1.0218220313004525E-4</v>
      </c>
    </row>
    <row r="59" spans="1:5" ht="20.100000000000001" customHeight="1" x14ac:dyDescent="0.3">
      <c r="A59" s="8"/>
      <c r="B59" s="9">
        <v>47</v>
      </c>
      <c r="C59" s="10" t="s">
        <v>98</v>
      </c>
      <c r="D59" s="11">
        <v>22</v>
      </c>
      <c r="E59" s="12">
        <f>D59/$D$63</f>
        <v>8.9920338754439816E-5</v>
      </c>
    </row>
    <row r="60" spans="1:5" ht="20.100000000000001" customHeight="1" x14ac:dyDescent="0.3">
      <c r="A60" s="8"/>
      <c r="B60" s="9">
        <v>48</v>
      </c>
      <c r="C60" s="10" t="s">
        <v>102</v>
      </c>
      <c r="D60" s="11">
        <v>13</v>
      </c>
      <c r="E60" s="12">
        <f>D60/$D$63</f>
        <v>5.3134745627623531E-5</v>
      </c>
    </row>
    <row r="61" spans="1:5" ht="20.100000000000001" customHeight="1" x14ac:dyDescent="0.3">
      <c r="A61" s="8"/>
      <c r="B61" s="9">
        <v>49</v>
      </c>
      <c r="C61" s="10" t="s">
        <v>72</v>
      </c>
      <c r="D61" s="11">
        <v>5</v>
      </c>
      <c r="E61" s="12">
        <f>D61/$D$63</f>
        <v>2.043644062600905E-5</v>
      </c>
    </row>
    <row r="62" spans="1:5" ht="20.100000000000001" customHeight="1" x14ac:dyDescent="0.3">
      <c r="A62" s="8"/>
      <c r="B62" s="9"/>
      <c r="C62" s="10" t="s">
        <v>99</v>
      </c>
      <c r="D62" s="11">
        <v>22598</v>
      </c>
      <c r="E62" s="12">
        <f>D62/$D$63</f>
        <v>9.2364537053310505E-2</v>
      </c>
    </row>
    <row r="63" spans="1:5" ht="18" thickBot="1" x14ac:dyDescent="0.4">
      <c r="B63" s="123" t="s">
        <v>2</v>
      </c>
      <c r="C63" s="124"/>
      <c r="D63" s="14">
        <f>SUM(D13:D62)</f>
        <v>244661</v>
      </c>
      <c r="E63" s="13">
        <f>SUM(E13:E62)</f>
        <v>0.99999999999999989</v>
      </c>
    </row>
    <row r="64" spans="1:5" x14ac:dyDescent="0.25">
      <c r="B64" s="48" t="s">
        <v>55</v>
      </c>
      <c r="C64" s="7"/>
    </row>
  </sheetData>
  <autoFilter ref="B12:E48">
    <sortState ref="B13:E62">
      <sortCondition descending="1" ref="D12:D49"/>
    </sortState>
  </autoFilter>
  <mergeCells count="6">
    <mergeCell ref="B63:C63"/>
    <mergeCell ref="A9:K9"/>
    <mergeCell ref="A5:K5"/>
    <mergeCell ref="A6:K6"/>
    <mergeCell ref="A7:K7"/>
    <mergeCell ref="A10:K10"/>
  </mergeCells>
  <conditionalFormatting sqref="E13:E63">
    <cfRule type="dataBar" priority="309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{29BDE6B4-D0BF-44FE-9684-3240B4C05924}</x14:id>
        </ext>
      </extLst>
    </cfRule>
    <cfRule type="dataBar" priority="309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{EF1C1771-0924-413E-96F6-5C3179002E40}</x14:id>
        </ext>
      </extLst>
    </cfRule>
  </conditionalFormatting>
  <conditionalFormatting sqref="E13:E63">
    <cfRule type="dataBar" priority="3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{839AADF1-902F-4008-9E2B-E79FE8CE57A3}</x14:id>
        </ext>
      </extLst>
    </cfRule>
    <cfRule type="dataBar" priority="31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{8911E60F-DA60-4A5D-84EA-F40C688D5E35}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BDE6B4-D0BF-44FE-9684-3240B4C059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F1C1771-0924-413E-96F6-5C3179002E4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839AADF1-902F-4008-9E2B-E79FE8CE57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11E60F-DA60-4A5D-84EA-F40C688D5E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4"/>
  <sheetViews>
    <sheetView topLeftCell="A55" workbookViewId="0">
      <selection activeCell="F66" sqref="F6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6.5703125" customWidth="1"/>
    <col min="4" max="4" width="14.140625" customWidth="1"/>
    <col min="5" max="5" width="14.85546875" customWidth="1"/>
    <col min="6" max="6" width="12.7109375" customWidth="1"/>
    <col min="7" max="7" width="13.85546875" customWidth="1"/>
    <col min="8" max="8" width="11.5703125" customWidth="1"/>
    <col min="9" max="9" width="12.28515625" customWidth="1"/>
    <col min="10" max="10" width="1.5703125" customWidth="1"/>
    <col min="11" max="11" width="8" customWidth="1"/>
    <col min="12" max="12" width="6.28515625" customWidth="1"/>
  </cols>
  <sheetData>
    <row r="5" spans="1:13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28"/>
      <c r="L5" s="28"/>
    </row>
    <row r="6" spans="1:13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4"/>
      <c r="L6" s="4"/>
    </row>
    <row r="7" spans="1:13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3"/>
      <c r="L7" s="3"/>
    </row>
    <row r="8" spans="1:13" ht="15.75" x14ac:dyDescent="0.25">
      <c r="C8" s="25"/>
      <c r="D8" s="25"/>
      <c r="E8" s="25"/>
      <c r="F8" s="25"/>
      <c r="G8" s="25"/>
      <c r="H8" s="25"/>
      <c r="I8" s="25"/>
      <c r="J8" s="25"/>
      <c r="K8" s="25"/>
    </row>
    <row r="9" spans="1:13" ht="20.25" customHeight="1" x14ac:dyDescent="0.25">
      <c r="A9" s="120" t="s">
        <v>167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29"/>
      <c r="M9" s="29"/>
    </row>
    <row r="10" spans="1:13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30"/>
      <c r="L10" s="30"/>
    </row>
    <row r="11" spans="1:13" ht="18" thickBot="1" x14ac:dyDescent="0.4">
      <c r="C11" s="2"/>
      <c r="D11" s="2"/>
      <c r="E11" s="2"/>
      <c r="F11" s="2"/>
      <c r="G11" s="2"/>
      <c r="H11" s="2"/>
    </row>
    <row r="12" spans="1:13" ht="50.25" customHeight="1" x14ac:dyDescent="0.35">
      <c r="B12" s="34" t="s">
        <v>1</v>
      </c>
      <c r="C12" s="16" t="str">
        <f>TITULOS!C12</f>
        <v>Delitos</v>
      </c>
      <c r="D12" s="33" t="s">
        <v>9</v>
      </c>
      <c r="E12" s="33" t="s">
        <v>13</v>
      </c>
      <c r="F12" s="33" t="s">
        <v>44</v>
      </c>
      <c r="G12" s="33" t="s">
        <v>36</v>
      </c>
      <c r="H12" s="17" t="s">
        <v>38</v>
      </c>
      <c r="I12" s="18" t="str">
        <f>TITULOS!C14</f>
        <v>%</v>
      </c>
    </row>
    <row r="13" spans="1:13" ht="20.100000000000001" customHeight="1" x14ac:dyDescent="0.3">
      <c r="A13" s="8"/>
      <c r="B13" s="9">
        <v>1</v>
      </c>
      <c r="C13" s="10" t="s">
        <v>115</v>
      </c>
      <c r="D13" s="11">
        <v>463</v>
      </c>
      <c r="E13" s="11">
        <v>15</v>
      </c>
      <c r="F13" s="11">
        <v>1424</v>
      </c>
      <c r="G13" s="11">
        <v>890</v>
      </c>
      <c r="H13" s="11">
        <f>SUM(D13:G13)</f>
        <v>2792</v>
      </c>
      <c r="I13" s="12">
        <f t="shared" ref="I13:I44" si="0">H13/$H$63</f>
        <v>0.25919049387300408</v>
      </c>
    </row>
    <row r="14" spans="1:13" ht="20.100000000000001" customHeight="1" x14ac:dyDescent="0.3">
      <c r="A14" s="8"/>
      <c r="B14" s="9">
        <v>2</v>
      </c>
      <c r="C14" s="10" t="s">
        <v>69</v>
      </c>
      <c r="D14" s="11">
        <v>514</v>
      </c>
      <c r="E14" s="11">
        <v>278</v>
      </c>
      <c r="F14" s="11">
        <v>1001</v>
      </c>
      <c r="G14" s="11">
        <v>212</v>
      </c>
      <c r="H14" s="11">
        <f t="shared" ref="H14:H44" si="1">SUM(D14:G14)</f>
        <v>2005</v>
      </c>
      <c r="I14" s="12">
        <f t="shared" si="0"/>
        <v>0.18613070924619385</v>
      </c>
    </row>
    <row r="15" spans="1:13" ht="20.100000000000001" customHeight="1" x14ac:dyDescent="0.3">
      <c r="A15" s="8"/>
      <c r="B15" s="9">
        <v>3</v>
      </c>
      <c r="C15" s="10" t="s">
        <v>103</v>
      </c>
      <c r="D15" s="11">
        <v>131</v>
      </c>
      <c r="E15" s="11">
        <v>377</v>
      </c>
      <c r="F15" s="11">
        <v>690</v>
      </c>
      <c r="G15" s="11">
        <v>232</v>
      </c>
      <c r="H15" s="11">
        <f t="shared" si="1"/>
        <v>1430</v>
      </c>
      <c r="I15" s="12">
        <f t="shared" si="0"/>
        <v>0.13275157816561456</v>
      </c>
    </row>
    <row r="16" spans="1:13" ht="20.100000000000001" customHeight="1" x14ac:dyDescent="0.3">
      <c r="A16" s="8"/>
      <c r="B16" s="9">
        <v>4</v>
      </c>
      <c r="C16" s="10" t="s">
        <v>114</v>
      </c>
      <c r="D16" s="11">
        <v>691</v>
      </c>
      <c r="E16" s="11">
        <v>2</v>
      </c>
      <c r="F16" s="11">
        <v>170</v>
      </c>
      <c r="G16" s="11">
        <v>178</v>
      </c>
      <c r="H16" s="11">
        <f t="shared" si="1"/>
        <v>1041</v>
      </c>
      <c r="I16" s="12">
        <f t="shared" si="0"/>
        <v>9.6639435573709617E-2</v>
      </c>
    </row>
    <row r="17" spans="1:9" ht="20.100000000000001" customHeight="1" x14ac:dyDescent="0.3">
      <c r="A17" s="8"/>
      <c r="B17" s="9">
        <v>5</v>
      </c>
      <c r="C17" s="10" t="s">
        <v>89</v>
      </c>
      <c r="D17" s="11">
        <v>232</v>
      </c>
      <c r="E17" s="11">
        <v>90</v>
      </c>
      <c r="F17" s="11">
        <v>152</v>
      </c>
      <c r="G17" s="11">
        <v>101</v>
      </c>
      <c r="H17" s="11">
        <f t="shared" si="1"/>
        <v>575</v>
      </c>
      <c r="I17" s="12">
        <f t="shared" si="0"/>
        <v>5.3379131080579283E-2</v>
      </c>
    </row>
    <row r="18" spans="1:9" ht="20.100000000000001" customHeight="1" x14ac:dyDescent="0.3">
      <c r="A18" s="8"/>
      <c r="B18" s="9">
        <v>6</v>
      </c>
      <c r="C18" s="10" t="s">
        <v>73</v>
      </c>
      <c r="D18" s="11">
        <v>177</v>
      </c>
      <c r="E18" s="11">
        <v>6</v>
      </c>
      <c r="F18" s="11">
        <v>203</v>
      </c>
      <c r="G18" s="11">
        <v>106</v>
      </c>
      <c r="H18" s="11">
        <f t="shared" si="1"/>
        <v>492</v>
      </c>
      <c r="I18" s="12">
        <f t="shared" si="0"/>
        <v>4.5673969550686963E-2</v>
      </c>
    </row>
    <row r="19" spans="1:9" ht="20.100000000000001" customHeight="1" x14ac:dyDescent="0.3">
      <c r="A19" s="8"/>
      <c r="B19" s="9">
        <v>7</v>
      </c>
      <c r="C19" s="10" t="s">
        <v>71</v>
      </c>
      <c r="D19" s="11">
        <v>23</v>
      </c>
      <c r="E19" s="11">
        <v>0</v>
      </c>
      <c r="F19" s="11">
        <v>227</v>
      </c>
      <c r="G19" s="11">
        <v>130</v>
      </c>
      <c r="H19" s="11">
        <f t="shared" si="1"/>
        <v>380</v>
      </c>
      <c r="I19" s="12">
        <f t="shared" si="0"/>
        <v>3.5276643148904566E-2</v>
      </c>
    </row>
    <row r="20" spans="1:9" ht="20.100000000000001" customHeight="1" x14ac:dyDescent="0.3">
      <c r="A20" s="8"/>
      <c r="B20" s="9">
        <v>8</v>
      </c>
      <c r="C20" s="10" t="s">
        <v>66</v>
      </c>
      <c r="D20" s="11">
        <v>35</v>
      </c>
      <c r="E20" s="11">
        <v>41</v>
      </c>
      <c r="F20" s="11">
        <v>109</v>
      </c>
      <c r="G20" s="11">
        <v>13</v>
      </c>
      <c r="H20" s="11">
        <f t="shared" si="1"/>
        <v>198</v>
      </c>
      <c r="I20" s="12">
        <f t="shared" si="0"/>
        <v>1.838098774600817E-2</v>
      </c>
    </row>
    <row r="21" spans="1:9" ht="20.100000000000001" customHeight="1" x14ac:dyDescent="0.3">
      <c r="A21" s="8"/>
      <c r="B21" s="9">
        <v>9</v>
      </c>
      <c r="C21" s="10" t="s">
        <v>68</v>
      </c>
      <c r="D21" s="11">
        <v>93</v>
      </c>
      <c r="E21" s="11">
        <v>1</v>
      </c>
      <c r="F21" s="11">
        <v>54</v>
      </c>
      <c r="G21" s="11">
        <v>32</v>
      </c>
      <c r="H21" s="11">
        <f t="shared" si="1"/>
        <v>180</v>
      </c>
      <c r="I21" s="12">
        <f t="shared" si="0"/>
        <v>1.6709988860007428E-2</v>
      </c>
    </row>
    <row r="22" spans="1:9" ht="20.100000000000001" customHeight="1" x14ac:dyDescent="0.3">
      <c r="A22" s="8"/>
      <c r="B22" s="9">
        <v>10</v>
      </c>
      <c r="C22" s="10" t="s">
        <v>87</v>
      </c>
      <c r="D22" s="11">
        <v>23</v>
      </c>
      <c r="E22" s="11">
        <v>39</v>
      </c>
      <c r="F22" s="11">
        <v>79</v>
      </c>
      <c r="G22" s="11">
        <v>11</v>
      </c>
      <c r="H22" s="11">
        <f t="shared" si="1"/>
        <v>152</v>
      </c>
      <c r="I22" s="12">
        <f t="shared" si="0"/>
        <v>1.4110657259561827E-2</v>
      </c>
    </row>
    <row r="23" spans="1:9" ht="20.100000000000001" customHeight="1" x14ac:dyDescent="0.3">
      <c r="A23" s="8"/>
      <c r="B23" s="9">
        <v>11</v>
      </c>
      <c r="C23" s="10" t="s">
        <v>100</v>
      </c>
      <c r="D23" s="11">
        <v>14</v>
      </c>
      <c r="E23" s="11">
        <v>19</v>
      </c>
      <c r="F23" s="11">
        <v>71</v>
      </c>
      <c r="G23" s="11">
        <v>23</v>
      </c>
      <c r="H23" s="11">
        <f t="shared" si="1"/>
        <v>127</v>
      </c>
      <c r="I23" s="12">
        <f t="shared" si="0"/>
        <v>1.1789825473449684E-2</v>
      </c>
    </row>
    <row r="24" spans="1:9" ht="20.100000000000001" customHeight="1" x14ac:dyDescent="0.3">
      <c r="A24" s="8"/>
      <c r="B24" s="9">
        <v>12</v>
      </c>
      <c r="C24" s="10" t="s">
        <v>77</v>
      </c>
      <c r="D24" s="11">
        <v>2</v>
      </c>
      <c r="E24" s="11">
        <v>18</v>
      </c>
      <c r="F24" s="11">
        <v>38</v>
      </c>
      <c r="G24" s="11">
        <v>14</v>
      </c>
      <c r="H24" s="11">
        <f t="shared" si="1"/>
        <v>72</v>
      </c>
      <c r="I24" s="12">
        <f t="shared" si="0"/>
        <v>6.683995544002971E-3</v>
      </c>
    </row>
    <row r="25" spans="1:9" ht="20.100000000000001" customHeight="1" x14ac:dyDescent="0.3">
      <c r="A25" s="8"/>
      <c r="B25" s="9">
        <v>13</v>
      </c>
      <c r="C25" s="10" t="s">
        <v>76</v>
      </c>
      <c r="D25" s="11">
        <v>7</v>
      </c>
      <c r="E25" s="11">
        <v>14</v>
      </c>
      <c r="F25" s="11">
        <v>32</v>
      </c>
      <c r="G25" s="11">
        <v>9</v>
      </c>
      <c r="H25" s="11">
        <f t="shared" si="1"/>
        <v>62</v>
      </c>
      <c r="I25" s="12">
        <f t="shared" si="0"/>
        <v>5.755662829558114E-3</v>
      </c>
    </row>
    <row r="26" spans="1:9" ht="20.100000000000001" customHeight="1" x14ac:dyDescent="0.3">
      <c r="A26" s="8"/>
      <c r="B26" s="9">
        <v>14</v>
      </c>
      <c r="C26" s="10" t="s">
        <v>111</v>
      </c>
      <c r="D26" s="11">
        <v>11</v>
      </c>
      <c r="E26" s="11">
        <v>14</v>
      </c>
      <c r="F26" s="11">
        <v>27</v>
      </c>
      <c r="G26" s="11">
        <v>4</v>
      </c>
      <c r="H26" s="11">
        <f t="shared" si="1"/>
        <v>56</v>
      </c>
      <c r="I26" s="12">
        <f t="shared" si="0"/>
        <v>5.1986632008911996E-3</v>
      </c>
    </row>
    <row r="27" spans="1:9" ht="20.100000000000001" customHeight="1" x14ac:dyDescent="0.3">
      <c r="A27" s="8"/>
      <c r="B27" s="9">
        <v>15</v>
      </c>
      <c r="C27" s="10" t="s">
        <v>113</v>
      </c>
      <c r="D27" s="11">
        <v>21</v>
      </c>
      <c r="E27" s="11">
        <v>1</v>
      </c>
      <c r="F27" s="11">
        <v>11</v>
      </c>
      <c r="G27" s="11">
        <v>20</v>
      </c>
      <c r="H27" s="11">
        <f t="shared" si="1"/>
        <v>53</v>
      </c>
      <c r="I27" s="12">
        <f t="shared" si="0"/>
        <v>4.9201633865577424E-3</v>
      </c>
    </row>
    <row r="28" spans="1:9" ht="20.100000000000001" customHeight="1" x14ac:dyDescent="0.3">
      <c r="A28" s="8"/>
      <c r="B28" s="9">
        <v>16</v>
      </c>
      <c r="C28" s="10" t="s">
        <v>90</v>
      </c>
      <c r="D28" s="11">
        <v>9</v>
      </c>
      <c r="E28" s="11">
        <v>4</v>
      </c>
      <c r="F28" s="11">
        <v>26</v>
      </c>
      <c r="G28" s="11">
        <v>12</v>
      </c>
      <c r="H28" s="11">
        <f t="shared" si="1"/>
        <v>51</v>
      </c>
      <c r="I28" s="12">
        <f t="shared" si="0"/>
        <v>4.7344968436687706E-3</v>
      </c>
    </row>
    <row r="29" spans="1:9" ht="20.100000000000001" customHeight="1" x14ac:dyDescent="0.3">
      <c r="A29" s="8"/>
      <c r="B29" s="9">
        <v>17</v>
      </c>
      <c r="C29" s="10" t="s">
        <v>109</v>
      </c>
      <c r="D29" s="11">
        <v>11</v>
      </c>
      <c r="E29" s="11">
        <v>9</v>
      </c>
      <c r="F29" s="11">
        <v>17</v>
      </c>
      <c r="G29" s="11">
        <v>9</v>
      </c>
      <c r="H29" s="11">
        <f t="shared" si="1"/>
        <v>46</v>
      </c>
      <c r="I29" s="12">
        <f t="shared" si="0"/>
        <v>4.2703304864463425E-3</v>
      </c>
    </row>
    <row r="30" spans="1:9" ht="20.100000000000001" customHeight="1" x14ac:dyDescent="0.3">
      <c r="A30" s="8"/>
      <c r="B30" s="9">
        <v>18</v>
      </c>
      <c r="C30" s="10" t="s">
        <v>67</v>
      </c>
      <c r="D30" s="11">
        <v>11</v>
      </c>
      <c r="E30" s="11">
        <v>0</v>
      </c>
      <c r="F30" s="11">
        <v>18</v>
      </c>
      <c r="G30" s="11">
        <v>8</v>
      </c>
      <c r="H30" s="11">
        <f t="shared" si="1"/>
        <v>37</v>
      </c>
      <c r="I30" s="12">
        <f t="shared" si="0"/>
        <v>3.4348310434459709E-3</v>
      </c>
    </row>
    <row r="31" spans="1:9" ht="20.100000000000001" customHeight="1" x14ac:dyDescent="0.3">
      <c r="A31" s="8"/>
      <c r="B31" s="9">
        <v>19</v>
      </c>
      <c r="C31" s="10" t="s">
        <v>91</v>
      </c>
      <c r="D31" s="11">
        <v>2</v>
      </c>
      <c r="E31" s="11">
        <v>4</v>
      </c>
      <c r="F31" s="11">
        <v>19</v>
      </c>
      <c r="G31" s="11">
        <v>9</v>
      </c>
      <c r="H31" s="11">
        <f t="shared" si="1"/>
        <v>34</v>
      </c>
      <c r="I31" s="12">
        <f t="shared" si="0"/>
        <v>3.1563312291125138E-3</v>
      </c>
    </row>
    <row r="32" spans="1:9" ht="20.100000000000001" customHeight="1" x14ac:dyDescent="0.3">
      <c r="A32" s="8"/>
      <c r="B32" s="9">
        <v>20</v>
      </c>
      <c r="C32" s="10" t="s">
        <v>85</v>
      </c>
      <c r="D32" s="11">
        <v>0</v>
      </c>
      <c r="E32" s="11">
        <v>0</v>
      </c>
      <c r="F32" s="11">
        <v>29</v>
      </c>
      <c r="G32" s="11">
        <v>0</v>
      </c>
      <c r="H32" s="11">
        <f t="shared" si="1"/>
        <v>29</v>
      </c>
      <c r="I32" s="12">
        <f t="shared" si="0"/>
        <v>2.6921648718900852E-3</v>
      </c>
    </row>
    <row r="33" spans="1:9" ht="20.100000000000001" customHeight="1" x14ac:dyDescent="0.3">
      <c r="A33" s="8"/>
      <c r="B33" s="9">
        <v>21</v>
      </c>
      <c r="C33" s="10" t="s">
        <v>81</v>
      </c>
      <c r="D33" s="11">
        <v>4</v>
      </c>
      <c r="E33" s="11">
        <v>5</v>
      </c>
      <c r="F33" s="11">
        <v>12</v>
      </c>
      <c r="G33" s="11">
        <v>1</v>
      </c>
      <c r="H33" s="11">
        <f t="shared" si="1"/>
        <v>22</v>
      </c>
      <c r="I33" s="12">
        <f t="shared" si="0"/>
        <v>2.0423319717786854E-3</v>
      </c>
    </row>
    <row r="34" spans="1:9" ht="20.100000000000001" customHeight="1" x14ac:dyDescent="0.3">
      <c r="A34" s="8"/>
      <c r="B34" s="9">
        <v>22</v>
      </c>
      <c r="C34" s="10" t="s">
        <v>83</v>
      </c>
      <c r="D34" s="11">
        <v>0</v>
      </c>
      <c r="E34" s="11">
        <v>13</v>
      </c>
      <c r="F34" s="11">
        <v>6</v>
      </c>
      <c r="G34" s="11">
        <v>2</v>
      </c>
      <c r="H34" s="11">
        <f t="shared" si="1"/>
        <v>21</v>
      </c>
      <c r="I34" s="12">
        <f t="shared" si="0"/>
        <v>1.9494987003341997E-3</v>
      </c>
    </row>
    <row r="35" spans="1:9" ht="20.100000000000001" customHeight="1" x14ac:dyDescent="0.3">
      <c r="A35" s="8"/>
      <c r="B35" s="9">
        <v>23</v>
      </c>
      <c r="C35" s="10" t="s">
        <v>88</v>
      </c>
      <c r="D35" s="11">
        <v>2</v>
      </c>
      <c r="E35" s="11">
        <v>5</v>
      </c>
      <c r="F35" s="11">
        <v>10</v>
      </c>
      <c r="G35" s="11">
        <v>0</v>
      </c>
      <c r="H35" s="11">
        <f t="shared" si="1"/>
        <v>17</v>
      </c>
      <c r="I35" s="12">
        <f t="shared" si="0"/>
        <v>1.5781656145562569E-3</v>
      </c>
    </row>
    <row r="36" spans="1:9" ht="20.100000000000001" customHeight="1" x14ac:dyDescent="0.3">
      <c r="A36" s="8"/>
      <c r="B36" s="9">
        <v>24</v>
      </c>
      <c r="C36" s="10" t="s">
        <v>84</v>
      </c>
      <c r="D36" s="11">
        <v>2</v>
      </c>
      <c r="E36" s="11">
        <v>1</v>
      </c>
      <c r="F36" s="11">
        <v>11</v>
      </c>
      <c r="G36" s="11">
        <v>2</v>
      </c>
      <c r="H36" s="11">
        <f t="shared" si="1"/>
        <v>16</v>
      </c>
      <c r="I36" s="12">
        <f t="shared" si="0"/>
        <v>1.4853323431117712E-3</v>
      </c>
    </row>
    <row r="37" spans="1:9" ht="20.100000000000001" customHeight="1" x14ac:dyDescent="0.3">
      <c r="A37" s="8"/>
      <c r="B37" s="9">
        <v>25</v>
      </c>
      <c r="C37" s="10" t="s">
        <v>82</v>
      </c>
      <c r="D37" s="11">
        <v>1</v>
      </c>
      <c r="E37" s="11">
        <v>5</v>
      </c>
      <c r="F37" s="11">
        <v>9</v>
      </c>
      <c r="G37" s="11">
        <v>0</v>
      </c>
      <c r="H37" s="11">
        <f t="shared" si="1"/>
        <v>15</v>
      </c>
      <c r="I37" s="12">
        <f t="shared" si="0"/>
        <v>1.3924990716672856E-3</v>
      </c>
    </row>
    <row r="38" spans="1:9" ht="20.100000000000001" customHeight="1" x14ac:dyDescent="0.3">
      <c r="A38" s="8"/>
      <c r="B38" s="9">
        <v>26</v>
      </c>
      <c r="C38" s="10" t="s">
        <v>79</v>
      </c>
      <c r="D38" s="11">
        <v>0</v>
      </c>
      <c r="E38" s="11">
        <v>1</v>
      </c>
      <c r="F38" s="11">
        <v>3</v>
      </c>
      <c r="G38" s="11">
        <v>3</v>
      </c>
      <c r="H38" s="11">
        <f t="shared" si="1"/>
        <v>7</v>
      </c>
      <c r="I38" s="12">
        <f t="shared" si="0"/>
        <v>6.4983290011139995E-4</v>
      </c>
    </row>
    <row r="39" spans="1:9" ht="20.100000000000001" customHeight="1" x14ac:dyDescent="0.3">
      <c r="A39" s="8"/>
      <c r="B39" s="9">
        <v>27</v>
      </c>
      <c r="C39" s="10" t="s">
        <v>70</v>
      </c>
      <c r="D39" s="11">
        <v>1</v>
      </c>
      <c r="E39" s="11">
        <v>0</v>
      </c>
      <c r="F39" s="11">
        <v>4</v>
      </c>
      <c r="G39" s="11">
        <v>1</v>
      </c>
      <c r="H39" s="11">
        <f t="shared" si="1"/>
        <v>6</v>
      </c>
      <c r="I39" s="12">
        <f t="shared" si="0"/>
        <v>5.5699962866691418E-4</v>
      </c>
    </row>
    <row r="40" spans="1:9" ht="20.100000000000001" customHeight="1" x14ac:dyDescent="0.3">
      <c r="A40" s="8"/>
      <c r="B40" s="9">
        <v>28</v>
      </c>
      <c r="C40" s="10" t="s">
        <v>92</v>
      </c>
      <c r="D40" s="11">
        <v>1</v>
      </c>
      <c r="E40" s="11">
        <v>0</v>
      </c>
      <c r="F40" s="11">
        <v>5</v>
      </c>
      <c r="G40" s="11">
        <v>0</v>
      </c>
      <c r="H40" s="11">
        <f t="shared" si="1"/>
        <v>6</v>
      </c>
      <c r="I40" s="12">
        <f t="shared" si="0"/>
        <v>5.5699962866691418E-4</v>
      </c>
    </row>
    <row r="41" spans="1:9" ht="20.100000000000001" customHeight="1" x14ac:dyDescent="0.3">
      <c r="A41" s="8"/>
      <c r="B41" s="9">
        <v>29</v>
      </c>
      <c r="C41" s="10" t="s">
        <v>94</v>
      </c>
      <c r="D41" s="11">
        <v>2</v>
      </c>
      <c r="E41" s="11">
        <v>1</v>
      </c>
      <c r="F41" s="11">
        <v>2</v>
      </c>
      <c r="G41" s="11">
        <v>1</v>
      </c>
      <c r="H41" s="11">
        <f t="shared" si="1"/>
        <v>6</v>
      </c>
      <c r="I41" s="12">
        <f t="shared" si="0"/>
        <v>5.5699962866691418E-4</v>
      </c>
    </row>
    <row r="42" spans="1:9" ht="20.100000000000001" customHeight="1" x14ac:dyDescent="0.3">
      <c r="A42" s="8"/>
      <c r="B42" s="9">
        <v>30</v>
      </c>
      <c r="C42" s="10" t="s">
        <v>74</v>
      </c>
      <c r="D42" s="11">
        <v>0</v>
      </c>
      <c r="E42" s="11">
        <v>0</v>
      </c>
      <c r="F42" s="11">
        <v>3</v>
      </c>
      <c r="G42" s="11">
        <v>2</v>
      </c>
      <c r="H42" s="11">
        <f t="shared" si="1"/>
        <v>5</v>
      </c>
      <c r="I42" s="12">
        <f t="shared" si="0"/>
        <v>4.6416635722242852E-4</v>
      </c>
    </row>
    <row r="43" spans="1:9" ht="20.100000000000001" customHeight="1" x14ac:dyDescent="0.3">
      <c r="A43" s="8"/>
      <c r="B43" s="9">
        <v>31</v>
      </c>
      <c r="C43" s="10" t="s">
        <v>104</v>
      </c>
      <c r="D43" s="11">
        <v>1</v>
      </c>
      <c r="E43" s="11">
        <v>0</v>
      </c>
      <c r="F43" s="11">
        <v>4</v>
      </c>
      <c r="G43" s="11">
        <v>0</v>
      </c>
      <c r="H43" s="11">
        <f t="shared" si="1"/>
        <v>5</v>
      </c>
      <c r="I43" s="12">
        <f t="shared" si="0"/>
        <v>4.6416635722242852E-4</v>
      </c>
    </row>
    <row r="44" spans="1:9" ht="20.100000000000001" customHeight="1" x14ac:dyDescent="0.3">
      <c r="A44" s="8"/>
      <c r="B44" s="9">
        <v>32</v>
      </c>
      <c r="C44" s="10" t="s">
        <v>105</v>
      </c>
      <c r="D44" s="11">
        <v>0</v>
      </c>
      <c r="E44" s="11">
        <v>2</v>
      </c>
      <c r="F44" s="11">
        <v>3</v>
      </c>
      <c r="G44" s="11">
        <v>0</v>
      </c>
      <c r="H44" s="11">
        <f t="shared" si="1"/>
        <v>5</v>
      </c>
      <c r="I44" s="12">
        <f t="shared" si="0"/>
        <v>4.6416635722242852E-4</v>
      </c>
    </row>
    <row r="45" spans="1:9" ht="20.100000000000001" customHeight="1" x14ac:dyDescent="0.3">
      <c r="A45" s="8"/>
      <c r="B45" s="9">
        <v>33</v>
      </c>
      <c r="C45" s="10" t="s">
        <v>107</v>
      </c>
      <c r="D45" s="11">
        <v>0</v>
      </c>
      <c r="E45" s="11">
        <v>4</v>
      </c>
      <c r="F45" s="11">
        <v>1</v>
      </c>
      <c r="G45" s="11">
        <v>0</v>
      </c>
      <c r="H45" s="11">
        <f t="shared" ref="H45:H62" si="2">SUM(D45:G45)</f>
        <v>5</v>
      </c>
      <c r="I45" s="12">
        <f t="shared" ref="I45:I62" si="3">H45/$H$63</f>
        <v>4.6416635722242852E-4</v>
      </c>
    </row>
    <row r="46" spans="1:9" ht="20.100000000000001" customHeight="1" x14ac:dyDescent="0.3">
      <c r="A46" s="8"/>
      <c r="B46" s="9">
        <v>34</v>
      </c>
      <c r="C46" s="10" t="s">
        <v>86</v>
      </c>
      <c r="D46" s="11">
        <v>0</v>
      </c>
      <c r="E46" s="11">
        <v>2</v>
      </c>
      <c r="F46" s="11">
        <v>2</v>
      </c>
      <c r="G46" s="11">
        <v>0</v>
      </c>
      <c r="H46" s="11">
        <f t="shared" si="2"/>
        <v>4</v>
      </c>
      <c r="I46" s="12">
        <f t="shared" si="3"/>
        <v>3.713330857779428E-4</v>
      </c>
    </row>
    <row r="47" spans="1:9" ht="20.100000000000001" customHeight="1" x14ac:dyDescent="0.3">
      <c r="A47" s="8"/>
      <c r="B47" s="9">
        <v>35</v>
      </c>
      <c r="C47" s="10" t="s">
        <v>108</v>
      </c>
      <c r="D47" s="11">
        <v>2</v>
      </c>
      <c r="E47" s="11">
        <v>0</v>
      </c>
      <c r="F47" s="11">
        <v>0</v>
      </c>
      <c r="G47" s="11">
        <v>2</v>
      </c>
      <c r="H47" s="11">
        <f t="shared" si="2"/>
        <v>4</v>
      </c>
      <c r="I47" s="12">
        <f t="shared" si="3"/>
        <v>3.713330857779428E-4</v>
      </c>
    </row>
    <row r="48" spans="1:9" ht="20.100000000000001" customHeight="1" x14ac:dyDescent="0.3">
      <c r="A48" s="8"/>
      <c r="B48" s="9">
        <v>36</v>
      </c>
      <c r="C48" s="10" t="s">
        <v>110</v>
      </c>
      <c r="D48" s="11">
        <v>0</v>
      </c>
      <c r="E48" s="11">
        <v>0</v>
      </c>
      <c r="F48" s="11">
        <v>1</v>
      </c>
      <c r="G48" s="11">
        <v>3</v>
      </c>
      <c r="H48" s="11">
        <f t="shared" si="2"/>
        <v>4</v>
      </c>
      <c r="I48" s="12">
        <f t="shared" si="3"/>
        <v>3.713330857779428E-4</v>
      </c>
    </row>
    <row r="49" spans="1:9" ht="20.100000000000001" customHeight="1" x14ac:dyDescent="0.3">
      <c r="A49" s="8"/>
      <c r="B49" s="9">
        <v>37</v>
      </c>
      <c r="C49" s="10" t="s">
        <v>78</v>
      </c>
      <c r="D49" s="11">
        <v>1</v>
      </c>
      <c r="E49" s="11">
        <v>0</v>
      </c>
      <c r="F49" s="11">
        <v>0</v>
      </c>
      <c r="G49" s="11">
        <v>1</v>
      </c>
      <c r="H49" s="11">
        <f t="shared" si="2"/>
        <v>2</v>
      </c>
      <c r="I49" s="12">
        <f t="shared" si="3"/>
        <v>1.856665428889714E-4</v>
      </c>
    </row>
    <row r="50" spans="1:9" ht="20.100000000000001" customHeight="1" x14ac:dyDescent="0.3">
      <c r="A50" s="8"/>
      <c r="B50" s="9">
        <v>38</v>
      </c>
      <c r="C50" s="10" t="s">
        <v>96</v>
      </c>
      <c r="D50" s="11">
        <v>0</v>
      </c>
      <c r="E50" s="11">
        <v>0</v>
      </c>
      <c r="F50" s="11">
        <v>0</v>
      </c>
      <c r="G50" s="11">
        <v>1</v>
      </c>
      <c r="H50" s="11">
        <f t="shared" si="2"/>
        <v>1</v>
      </c>
      <c r="I50" s="12">
        <f t="shared" si="3"/>
        <v>9.2833271444485701E-5</v>
      </c>
    </row>
    <row r="51" spans="1:9" ht="20.100000000000001" customHeight="1" x14ac:dyDescent="0.3">
      <c r="A51" s="8"/>
      <c r="B51" s="9">
        <v>39</v>
      </c>
      <c r="C51" s="10" t="s">
        <v>101</v>
      </c>
      <c r="D51" s="11">
        <v>0</v>
      </c>
      <c r="E51" s="11">
        <v>1</v>
      </c>
      <c r="F51" s="11">
        <v>0</v>
      </c>
      <c r="G51" s="11">
        <v>0</v>
      </c>
      <c r="H51" s="11">
        <f t="shared" si="2"/>
        <v>1</v>
      </c>
      <c r="I51" s="12">
        <f t="shared" si="3"/>
        <v>9.2833271444485701E-5</v>
      </c>
    </row>
    <row r="52" spans="1:9" ht="20.100000000000001" customHeight="1" x14ac:dyDescent="0.3">
      <c r="A52" s="8"/>
      <c r="B52" s="9">
        <v>40</v>
      </c>
      <c r="C52" s="10" t="s">
        <v>112</v>
      </c>
      <c r="D52" s="11">
        <v>0</v>
      </c>
      <c r="E52" s="11">
        <v>0</v>
      </c>
      <c r="F52" s="11">
        <v>1</v>
      </c>
      <c r="G52" s="11">
        <v>0</v>
      </c>
      <c r="H52" s="11">
        <f t="shared" si="2"/>
        <v>1</v>
      </c>
      <c r="I52" s="12">
        <f t="shared" si="3"/>
        <v>9.2833271444485701E-5</v>
      </c>
    </row>
    <row r="53" spans="1:9" ht="20.100000000000001" customHeight="1" x14ac:dyDescent="0.3">
      <c r="A53" s="8"/>
      <c r="B53" s="9">
        <v>41</v>
      </c>
      <c r="C53" s="10" t="s">
        <v>72</v>
      </c>
      <c r="D53" s="11">
        <v>0</v>
      </c>
      <c r="E53" s="11">
        <v>0</v>
      </c>
      <c r="F53" s="11">
        <v>0</v>
      </c>
      <c r="G53" s="11">
        <v>0</v>
      </c>
      <c r="H53" s="11">
        <f t="shared" si="2"/>
        <v>0</v>
      </c>
      <c r="I53" s="12">
        <f t="shared" si="3"/>
        <v>0</v>
      </c>
    </row>
    <row r="54" spans="1:9" ht="20.100000000000001" customHeight="1" x14ac:dyDescent="0.3">
      <c r="A54" s="8"/>
      <c r="B54" s="9">
        <v>42</v>
      </c>
      <c r="C54" s="10" t="s">
        <v>75</v>
      </c>
      <c r="D54" s="11">
        <v>0</v>
      </c>
      <c r="E54" s="11">
        <v>0</v>
      </c>
      <c r="F54" s="11">
        <v>0</v>
      </c>
      <c r="G54" s="11">
        <v>0</v>
      </c>
      <c r="H54" s="11">
        <f t="shared" si="2"/>
        <v>0</v>
      </c>
      <c r="I54" s="12">
        <f t="shared" si="3"/>
        <v>0</v>
      </c>
    </row>
    <row r="55" spans="1:9" ht="20.100000000000001" customHeight="1" x14ac:dyDescent="0.3">
      <c r="A55" s="8"/>
      <c r="B55" s="9">
        <v>43</v>
      </c>
      <c r="C55" s="10" t="s">
        <v>80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2"/>
        <v>0</v>
      </c>
      <c r="I55" s="12">
        <f t="shared" si="3"/>
        <v>0</v>
      </c>
    </row>
    <row r="56" spans="1:9" ht="20.100000000000001" customHeight="1" x14ac:dyDescent="0.3">
      <c r="A56" s="8"/>
      <c r="B56" s="9">
        <v>44</v>
      </c>
      <c r="C56" s="10" t="s">
        <v>93</v>
      </c>
      <c r="D56" s="11">
        <v>0</v>
      </c>
      <c r="E56" s="11">
        <v>0</v>
      </c>
      <c r="F56" s="11">
        <v>0</v>
      </c>
      <c r="G56" s="11">
        <v>0</v>
      </c>
      <c r="H56" s="11">
        <f t="shared" si="2"/>
        <v>0</v>
      </c>
      <c r="I56" s="12">
        <f t="shared" si="3"/>
        <v>0</v>
      </c>
    </row>
    <row r="57" spans="1:9" ht="20.100000000000001" customHeight="1" x14ac:dyDescent="0.3">
      <c r="A57" s="8"/>
      <c r="B57" s="9">
        <v>45</v>
      </c>
      <c r="C57" s="10" t="s">
        <v>95</v>
      </c>
      <c r="D57" s="11">
        <v>0</v>
      </c>
      <c r="E57" s="11">
        <v>0</v>
      </c>
      <c r="F57" s="11">
        <v>0</v>
      </c>
      <c r="G57" s="11">
        <v>0</v>
      </c>
      <c r="H57" s="11">
        <f t="shared" si="2"/>
        <v>0</v>
      </c>
      <c r="I57" s="12">
        <f t="shared" si="3"/>
        <v>0</v>
      </c>
    </row>
    <row r="58" spans="1:9" ht="20.100000000000001" customHeight="1" x14ac:dyDescent="0.3">
      <c r="A58" s="8"/>
      <c r="B58" s="9">
        <v>46</v>
      </c>
      <c r="C58" s="10" t="s">
        <v>97</v>
      </c>
      <c r="D58" s="11">
        <v>0</v>
      </c>
      <c r="E58" s="11">
        <v>0</v>
      </c>
      <c r="F58" s="11">
        <v>0</v>
      </c>
      <c r="G58" s="11">
        <v>0</v>
      </c>
      <c r="H58" s="11">
        <f t="shared" si="2"/>
        <v>0</v>
      </c>
      <c r="I58" s="12">
        <f t="shared" si="3"/>
        <v>0</v>
      </c>
    </row>
    <row r="59" spans="1:9" ht="20.100000000000001" customHeight="1" x14ac:dyDescent="0.3">
      <c r="A59" s="8"/>
      <c r="B59" s="9">
        <v>47</v>
      </c>
      <c r="C59" s="10" t="s">
        <v>98</v>
      </c>
      <c r="D59" s="11">
        <v>0</v>
      </c>
      <c r="E59" s="11">
        <v>0</v>
      </c>
      <c r="F59" s="11">
        <v>0</v>
      </c>
      <c r="G59" s="11">
        <v>0</v>
      </c>
      <c r="H59" s="11">
        <f t="shared" si="2"/>
        <v>0</v>
      </c>
      <c r="I59" s="12">
        <f t="shared" si="3"/>
        <v>0</v>
      </c>
    </row>
    <row r="60" spans="1:9" ht="20.100000000000001" customHeight="1" x14ac:dyDescent="0.3">
      <c r="A60" s="8"/>
      <c r="B60" s="9">
        <v>48</v>
      </c>
      <c r="C60" s="10" t="s">
        <v>102</v>
      </c>
      <c r="D60" s="11">
        <v>0</v>
      </c>
      <c r="E60" s="11">
        <v>0</v>
      </c>
      <c r="F60" s="11">
        <v>0</v>
      </c>
      <c r="G60" s="11">
        <v>0</v>
      </c>
      <c r="H60" s="11">
        <f t="shared" si="2"/>
        <v>0</v>
      </c>
      <c r="I60" s="12">
        <f t="shared" si="3"/>
        <v>0</v>
      </c>
    </row>
    <row r="61" spans="1:9" ht="20.100000000000001" customHeight="1" x14ac:dyDescent="0.3">
      <c r="A61" s="8"/>
      <c r="B61" s="9">
        <v>49</v>
      </c>
      <c r="C61" s="10" t="s">
        <v>106</v>
      </c>
      <c r="D61" s="11">
        <v>0</v>
      </c>
      <c r="E61" s="11">
        <v>0</v>
      </c>
      <c r="F61" s="11">
        <v>0</v>
      </c>
      <c r="G61" s="11">
        <v>0</v>
      </c>
      <c r="H61" s="11">
        <f t="shared" si="2"/>
        <v>0</v>
      </c>
      <c r="I61" s="12">
        <f t="shared" si="3"/>
        <v>0</v>
      </c>
    </row>
    <row r="62" spans="1:9" ht="20.100000000000001" customHeight="1" x14ac:dyDescent="0.3">
      <c r="A62" s="8"/>
      <c r="B62" s="9"/>
      <c r="C62" s="10" t="s">
        <v>99</v>
      </c>
      <c r="D62" s="11">
        <v>516</v>
      </c>
      <c r="E62" s="11">
        <v>84</v>
      </c>
      <c r="F62" s="11">
        <v>180</v>
      </c>
      <c r="G62" s="11">
        <v>27</v>
      </c>
      <c r="H62" s="11">
        <f t="shared" si="2"/>
        <v>807</v>
      </c>
      <c r="I62" s="12">
        <f t="shared" si="3"/>
        <v>7.4916450055699968E-2</v>
      </c>
    </row>
    <row r="63" spans="1:9" ht="20.100000000000001" customHeight="1" thickBot="1" x14ac:dyDescent="0.4">
      <c r="A63" s="8"/>
      <c r="B63" s="88" t="s">
        <v>2</v>
      </c>
      <c r="C63" s="22"/>
      <c r="D63" s="14">
        <f t="shared" ref="D63:I63" si="4">SUM(D13:D62)</f>
        <v>3003</v>
      </c>
      <c r="E63" s="14">
        <f t="shared" si="4"/>
        <v>1056</v>
      </c>
      <c r="F63" s="14">
        <f t="shared" si="4"/>
        <v>4654</v>
      </c>
      <c r="G63" s="14">
        <f t="shared" si="4"/>
        <v>2059</v>
      </c>
      <c r="H63" s="14">
        <f t="shared" si="4"/>
        <v>10772</v>
      </c>
      <c r="I63" s="13">
        <f t="shared" si="4"/>
        <v>1.0000000000000004</v>
      </c>
    </row>
    <row r="64" spans="1:9" x14ac:dyDescent="0.25">
      <c r="B64" s="48" t="s">
        <v>55</v>
      </c>
      <c r="C64" s="7"/>
    </row>
  </sheetData>
  <autoFilter ref="B12:I47">
    <sortState ref="B13:I62">
      <sortCondition descending="1" ref="H12:H48"/>
    </sortState>
  </autoFilter>
  <mergeCells count="5">
    <mergeCell ref="A5:J5"/>
    <mergeCell ref="A6:J6"/>
    <mergeCell ref="A7:J7"/>
    <mergeCell ref="A10:J10"/>
    <mergeCell ref="A9:K9"/>
  </mergeCells>
  <conditionalFormatting sqref="I13:I63">
    <cfRule type="dataBar" priority="305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{EC3D9536-32B8-45C6-AC2A-28F552DBEC5F}</x14:id>
        </ext>
      </extLst>
    </cfRule>
    <cfRule type="dataBar" priority="305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{70153E98-7B51-4A6C-8261-D7D83D62E250}</x14:id>
        </ext>
      </extLst>
    </cfRule>
  </conditionalFormatting>
  <conditionalFormatting sqref="I13:I63">
    <cfRule type="dataBar" priority="30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{5C13997B-4DC5-4760-B1B1-24AF714E1407}</x14:id>
        </ext>
      </extLst>
    </cfRule>
    <cfRule type="dataBar" priority="30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{3D1329D4-C421-4030-BC26-783293E72B56}</x14:id>
        </ext>
      </extLst>
    </cfRule>
  </conditionalFormatting>
  <conditionalFormatting sqref="I13:I63">
    <cfRule type="dataBar" priority="306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{22A8FBAE-13CE-45F4-92D3-5773640F9FDE}</x14:id>
        </ext>
      </extLst>
    </cfRule>
  </conditionalFormatting>
  <conditionalFormatting sqref="I13:I63">
    <cfRule type="dataBar" priority="30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{F969B322-4DF7-435F-A519-D3E5D128455A}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3D9536-32B8-45C6-AC2A-28F552DBEC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0153E98-7B51-4A6C-8261-D7D83D62E25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5C13997B-4DC5-4760-B1B1-24AF714E14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D1329D4-C421-4030-BC26-783293E72B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22A8FBAE-13CE-45F4-92D3-5773640F9F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I13:I63</xm:sqref>
        </x14:conditionalFormatting>
        <x14:conditionalFormatting xmlns:xm="http://schemas.microsoft.com/office/excel/2006/main">
          <x14:cfRule type="dataBar" id="{F969B322-4DF7-435F-A519-D3E5D12845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I13:I63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B4" workbookViewId="0">
      <selection activeCell="D15" sqref="D15"/>
    </sheetView>
  </sheetViews>
  <sheetFormatPr baseColWidth="10" defaultRowHeight="15" x14ac:dyDescent="0.25"/>
  <cols>
    <col min="1" max="1" width="3" hidden="1" customWidth="1"/>
    <col min="2" max="2" width="4.7109375" customWidth="1"/>
    <col min="3" max="3" width="36" customWidth="1"/>
    <col min="4" max="4" width="15.5703125" customWidth="1"/>
    <col min="5" max="5" width="11.7109375" customWidth="1"/>
    <col min="6" max="6" width="11" customWidth="1"/>
    <col min="7" max="7" width="15.42578125" customWidth="1"/>
    <col min="8" max="8" width="19.140625" customWidth="1"/>
    <col min="9" max="9" width="11.5703125" customWidth="1"/>
    <col min="10" max="10" width="10.28515625" customWidth="1"/>
    <col min="11" max="11" width="0.7109375" customWidth="1"/>
    <col min="12" max="12" width="3.140625" customWidth="1"/>
    <col min="14" max="14" width="11.5703125" customWidth="1"/>
    <col min="15" max="15" width="6.28515625" customWidth="1"/>
  </cols>
  <sheetData>
    <row r="1" spans="1:16" x14ac:dyDescent="0.25">
      <c r="A1" s="80"/>
    </row>
    <row r="5" spans="1:16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  <c r="K5" s="28"/>
      <c r="L5" s="28"/>
      <c r="M5" s="28"/>
      <c r="N5" s="28"/>
      <c r="O5" s="28"/>
    </row>
    <row r="6" spans="1:16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  <c r="K6" s="4"/>
      <c r="L6" s="4"/>
      <c r="M6" s="4"/>
      <c r="N6" s="4"/>
      <c r="O6" s="4"/>
    </row>
    <row r="7" spans="1:16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  <c r="K7" s="3"/>
      <c r="L7" s="3"/>
      <c r="M7" s="3"/>
      <c r="N7" s="3"/>
      <c r="O7" s="3"/>
    </row>
    <row r="8" spans="1:16" ht="15.75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6" ht="20.25" customHeight="1" x14ac:dyDescent="0.25">
      <c r="A9" s="120" t="s">
        <v>168</v>
      </c>
      <c r="B9" s="120"/>
      <c r="C9" s="120"/>
      <c r="D9" s="120"/>
      <c r="E9" s="120"/>
      <c r="F9" s="120"/>
      <c r="G9" s="120"/>
      <c r="H9" s="120"/>
      <c r="I9" s="120"/>
      <c r="J9" s="120"/>
      <c r="K9" s="29"/>
      <c r="L9" s="29"/>
      <c r="M9" s="29"/>
      <c r="N9" s="29"/>
      <c r="O9" s="29"/>
      <c r="P9" s="29"/>
    </row>
    <row r="10" spans="1:16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30"/>
      <c r="L10" s="30"/>
      <c r="M10" s="30"/>
      <c r="N10" s="30"/>
      <c r="O10" s="30"/>
    </row>
    <row r="11" spans="1:16" ht="18" thickBot="1" x14ac:dyDescent="0.4">
      <c r="C11" s="2"/>
      <c r="D11" s="2"/>
      <c r="E11" s="2"/>
      <c r="F11" s="2"/>
      <c r="G11" s="2"/>
      <c r="H11" s="2"/>
      <c r="I11" s="2"/>
    </row>
    <row r="12" spans="1:16" ht="39" customHeight="1" x14ac:dyDescent="0.35">
      <c r="A12" s="96"/>
      <c r="B12" s="85" t="s">
        <v>1</v>
      </c>
      <c r="C12" s="82" t="str">
        <f>TITULOS!C12</f>
        <v>Delitos</v>
      </c>
      <c r="D12" s="83" t="s">
        <v>45</v>
      </c>
      <c r="E12" s="84" t="s">
        <v>46</v>
      </c>
      <c r="F12" s="84" t="s">
        <v>12</v>
      </c>
      <c r="G12" s="84" t="s">
        <v>14</v>
      </c>
      <c r="H12" s="84" t="s">
        <v>22</v>
      </c>
      <c r="I12" s="85" t="s">
        <v>38</v>
      </c>
      <c r="J12" s="86" t="str">
        <f>TITULOS!C14</f>
        <v>%</v>
      </c>
    </row>
    <row r="13" spans="1:16" ht="20.100000000000001" customHeight="1" x14ac:dyDescent="0.3">
      <c r="A13" s="97"/>
      <c r="B13" s="37">
        <v>1</v>
      </c>
      <c r="C13" s="10" t="s">
        <v>103</v>
      </c>
      <c r="D13" s="11">
        <v>580</v>
      </c>
      <c r="E13" s="11">
        <v>29</v>
      </c>
      <c r="F13" s="11">
        <v>139</v>
      </c>
      <c r="G13" s="11">
        <v>903</v>
      </c>
      <c r="H13" s="11">
        <v>1527</v>
      </c>
      <c r="I13" s="11">
        <f t="shared" ref="I13:I44" si="0">SUM(D13:H13)</f>
        <v>3178</v>
      </c>
      <c r="J13" s="12">
        <f t="shared" ref="J13:J44" si="1">I13/$I$63</f>
        <v>0.13449005501481168</v>
      </c>
    </row>
    <row r="14" spans="1:16" ht="20.100000000000001" customHeight="1" x14ac:dyDescent="0.3">
      <c r="A14" s="97"/>
      <c r="B14" s="37">
        <v>2</v>
      </c>
      <c r="C14" s="10" t="s">
        <v>115</v>
      </c>
      <c r="D14" s="11">
        <v>2365</v>
      </c>
      <c r="E14" s="11">
        <v>167</v>
      </c>
      <c r="F14" s="11">
        <v>85</v>
      </c>
      <c r="G14" s="11">
        <v>31</v>
      </c>
      <c r="H14" s="11">
        <v>66</v>
      </c>
      <c r="I14" s="11">
        <f t="shared" si="0"/>
        <v>2714</v>
      </c>
      <c r="J14" s="12">
        <f t="shared" si="1"/>
        <v>0.11485399915361828</v>
      </c>
    </row>
    <row r="15" spans="1:16" ht="20.100000000000001" customHeight="1" x14ac:dyDescent="0.3">
      <c r="A15" s="97"/>
      <c r="B15" s="37">
        <v>3</v>
      </c>
      <c r="C15" s="10" t="s">
        <v>83</v>
      </c>
      <c r="D15" s="11">
        <v>930</v>
      </c>
      <c r="E15" s="11">
        <v>3</v>
      </c>
      <c r="F15" s="11">
        <v>21</v>
      </c>
      <c r="G15" s="11">
        <v>1110</v>
      </c>
      <c r="H15" s="11">
        <v>184</v>
      </c>
      <c r="I15" s="11">
        <f t="shared" si="0"/>
        <v>2248</v>
      </c>
      <c r="J15" s="12">
        <f t="shared" si="1"/>
        <v>9.5133305120609399E-2</v>
      </c>
    </row>
    <row r="16" spans="1:16" ht="20.100000000000001" customHeight="1" x14ac:dyDescent="0.3">
      <c r="A16" s="97"/>
      <c r="B16" s="37">
        <v>4</v>
      </c>
      <c r="C16" s="10" t="s">
        <v>69</v>
      </c>
      <c r="D16" s="11">
        <v>842</v>
      </c>
      <c r="E16" s="11">
        <v>57</v>
      </c>
      <c r="F16" s="11">
        <v>32</v>
      </c>
      <c r="G16" s="11">
        <v>406</v>
      </c>
      <c r="H16" s="11">
        <v>848</v>
      </c>
      <c r="I16" s="11">
        <f t="shared" si="0"/>
        <v>2185</v>
      </c>
      <c r="J16" s="12">
        <f t="shared" si="1"/>
        <v>9.24672027084215E-2</v>
      </c>
    </row>
    <row r="17" spans="1:10" ht="20.100000000000001" customHeight="1" x14ac:dyDescent="0.3">
      <c r="A17" s="97"/>
      <c r="B17" s="37">
        <v>5</v>
      </c>
      <c r="C17" s="10" t="s">
        <v>81</v>
      </c>
      <c r="D17" s="11">
        <v>1094</v>
      </c>
      <c r="E17" s="11">
        <v>8</v>
      </c>
      <c r="F17" s="11">
        <v>21</v>
      </c>
      <c r="G17" s="11">
        <v>616</v>
      </c>
      <c r="H17" s="11">
        <v>127</v>
      </c>
      <c r="I17" s="11">
        <f t="shared" si="0"/>
        <v>1866</v>
      </c>
      <c r="J17" s="12">
        <f t="shared" si="1"/>
        <v>7.8967414303851041E-2</v>
      </c>
    </row>
    <row r="18" spans="1:10" ht="20.100000000000001" customHeight="1" x14ac:dyDescent="0.3">
      <c r="A18" s="97"/>
      <c r="B18" s="37">
        <v>6</v>
      </c>
      <c r="C18" s="10" t="s">
        <v>84</v>
      </c>
      <c r="D18" s="11">
        <v>255</v>
      </c>
      <c r="E18" s="11">
        <v>4</v>
      </c>
      <c r="F18" s="11">
        <v>46</v>
      </c>
      <c r="G18" s="11">
        <v>507</v>
      </c>
      <c r="H18" s="11">
        <v>806</v>
      </c>
      <c r="I18" s="11">
        <f t="shared" si="0"/>
        <v>1618</v>
      </c>
      <c r="J18" s="12">
        <f t="shared" si="1"/>
        <v>6.8472280998730428E-2</v>
      </c>
    </row>
    <row r="19" spans="1:10" ht="20.100000000000001" customHeight="1" x14ac:dyDescent="0.3">
      <c r="A19" s="97"/>
      <c r="B19" s="37">
        <v>7</v>
      </c>
      <c r="C19" s="10" t="s">
        <v>71</v>
      </c>
      <c r="D19" s="11">
        <v>278</v>
      </c>
      <c r="E19" s="11">
        <v>8</v>
      </c>
      <c r="F19" s="11">
        <v>124</v>
      </c>
      <c r="G19" s="11">
        <v>484</v>
      </c>
      <c r="H19" s="11">
        <v>604</v>
      </c>
      <c r="I19" s="11">
        <f t="shared" si="0"/>
        <v>1498</v>
      </c>
      <c r="J19" s="12">
        <f t="shared" si="1"/>
        <v>6.3393990689801102E-2</v>
      </c>
    </row>
    <row r="20" spans="1:10" ht="20.100000000000001" customHeight="1" x14ac:dyDescent="0.3">
      <c r="A20" s="97"/>
      <c r="B20" s="37">
        <v>8</v>
      </c>
      <c r="C20" s="10" t="s">
        <v>89</v>
      </c>
      <c r="D20" s="11">
        <v>465</v>
      </c>
      <c r="E20" s="11">
        <v>42</v>
      </c>
      <c r="F20" s="11">
        <v>33</v>
      </c>
      <c r="G20" s="11">
        <v>221</v>
      </c>
      <c r="H20" s="11">
        <v>577</v>
      </c>
      <c r="I20" s="11">
        <f t="shared" si="0"/>
        <v>1338</v>
      </c>
      <c r="J20" s="12">
        <f t="shared" si="1"/>
        <v>5.6622936944561997E-2</v>
      </c>
    </row>
    <row r="21" spans="1:10" ht="20.100000000000001" customHeight="1" x14ac:dyDescent="0.3">
      <c r="A21" s="97"/>
      <c r="B21" s="37">
        <v>9</v>
      </c>
      <c r="C21" s="10" t="s">
        <v>100</v>
      </c>
      <c r="D21" s="11">
        <v>225</v>
      </c>
      <c r="E21" s="11">
        <v>7</v>
      </c>
      <c r="F21" s="11">
        <v>41</v>
      </c>
      <c r="G21" s="11">
        <v>248</v>
      </c>
      <c r="H21" s="11">
        <v>247</v>
      </c>
      <c r="I21" s="11">
        <f t="shared" si="0"/>
        <v>768</v>
      </c>
      <c r="J21" s="12">
        <f t="shared" si="1"/>
        <v>3.2501057977147696E-2</v>
      </c>
    </row>
    <row r="22" spans="1:10" ht="20.100000000000001" customHeight="1" x14ac:dyDescent="0.3">
      <c r="A22" s="97"/>
      <c r="B22" s="37">
        <v>10</v>
      </c>
      <c r="C22" s="10" t="s">
        <v>73</v>
      </c>
      <c r="D22" s="11">
        <v>609</v>
      </c>
      <c r="E22" s="11">
        <v>32</v>
      </c>
      <c r="F22" s="11">
        <v>37</v>
      </c>
      <c r="G22" s="11">
        <v>34</v>
      </c>
      <c r="H22" s="11">
        <v>23</v>
      </c>
      <c r="I22" s="11">
        <f t="shared" si="0"/>
        <v>735</v>
      </c>
      <c r="J22" s="12">
        <f t="shared" si="1"/>
        <v>3.1104528142192129E-2</v>
      </c>
    </row>
    <row r="23" spans="1:10" ht="20.100000000000001" customHeight="1" x14ac:dyDescent="0.3">
      <c r="A23" s="97"/>
      <c r="B23" s="37">
        <v>11</v>
      </c>
      <c r="C23" s="10" t="s">
        <v>66</v>
      </c>
      <c r="D23" s="11">
        <v>165</v>
      </c>
      <c r="E23" s="11">
        <v>17</v>
      </c>
      <c r="F23" s="11">
        <v>2</v>
      </c>
      <c r="G23" s="11">
        <v>113</v>
      </c>
      <c r="H23" s="11">
        <v>344</v>
      </c>
      <c r="I23" s="11">
        <f t="shared" si="0"/>
        <v>641</v>
      </c>
      <c r="J23" s="12">
        <f t="shared" si="1"/>
        <v>2.7126534066864157E-2</v>
      </c>
    </row>
    <row r="24" spans="1:10" ht="20.100000000000001" customHeight="1" x14ac:dyDescent="0.3">
      <c r="A24" s="97"/>
      <c r="B24" s="37">
        <v>12</v>
      </c>
      <c r="C24" s="10" t="s">
        <v>82</v>
      </c>
      <c r="D24" s="11">
        <v>107</v>
      </c>
      <c r="E24" s="11">
        <v>5</v>
      </c>
      <c r="F24" s="11">
        <v>19</v>
      </c>
      <c r="G24" s="11">
        <v>100</v>
      </c>
      <c r="H24" s="11">
        <v>356</v>
      </c>
      <c r="I24" s="11">
        <f t="shared" si="0"/>
        <v>587</v>
      </c>
      <c r="J24" s="12">
        <f t="shared" si="1"/>
        <v>2.4841303427845959E-2</v>
      </c>
    </row>
    <row r="25" spans="1:10" ht="20.100000000000001" customHeight="1" x14ac:dyDescent="0.3">
      <c r="A25" s="97"/>
      <c r="B25" s="37">
        <v>13</v>
      </c>
      <c r="C25" s="10" t="s">
        <v>76</v>
      </c>
      <c r="D25" s="11">
        <v>208</v>
      </c>
      <c r="E25" s="11">
        <v>1</v>
      </c>
      <c r="F25" s="11">
        <v>2</v>
      </c>
      <c r="G25" s="11">
        <v>49</v>
      </c>
      <c r="H25" s="11">
        <v>201</v>
      </c>
      <c r="I25" s="11">
        <f t="shared" si="0"/>
        <v>461</v>
      </c>
      <c r="J25" s="12">
        <f t="shared" si="1"/>
        <v>1.9509098603470165E-2</v>
      </c>
    </row>
    <row r="26" spans="1:10" ht="20.100000000000001" customHeight="1" x14ac:dyDescent="0.3">
      <c r="A26" s="97"/>
      <c r="B26" s="37">
        <v>14</v>
      </c>
      <c r="C26" s="10" t="s">
        <v>114</v>
      </c>
      <c r="D26" s="11">
        <v>192</v>
      </c>
      <c r="E26" s="11">
        <v>160</v>
      </c>
      <c r="F26" s="11">
        <v>66</v>
      </c>
      <c r="G26" s="11">
        <v>10</v>
      </c>
      <c r="H26" s="11">
        <v>11</v>
      </c>
      <c r="I26" s="11">
        <f t="shared" si="0"/>
        <v>439</v>
      </c>
      <c r="J26" s="12">
        <f t="shared" si="1"/>
        <v>1.8578078713499788E-2</v>
      </c>
    </row>
    <row r="27" spans="1:10" ht="20.100000000000001" customHeight="1" x14ac:dyDescent="0.3">
      <c r="A27" s="97"/>
      <c r="B27" s="37">
        <v>15</v>
      </c>
      <c r="C27" s="10" t="s">
        <v>87</v>
      </c>
      <c r="D27" s="11">
        <v>38</v>
      </c>
      <c r="E27" s="11">
        <v>5</v>
      </c>
      <c r="F27" s="11">
        <v>3</v>
      </c>
      <c r="G27" s="11">
        <v>73</v>
      </c>
      <c r="H27" s="11">
        <v>284</v>
      </c>
      <c r="I27" s="11">
        <f t="shared" si="0"/>
        <v>403</v>
      </c>
      <c r="J27" s="12">
        <f t="shared" si="1"/>
        <v>1.7054591620820989E-2</v>
      </c>
    </row>
    <row r="28" spans="1:10" ht="20.100000000000001" customHeight="1" x14ac:dyDescent="0.3">
      <c r="A28" s="97"/>
      <c r="B28" s="37">
        <v>16</v>
      </c>
      <c r="C28" s="10" t="s">
        <v>90</v>
      </c>
      <c r="D28" s="11">
        <v>52</v>
      </c>
      <c r="E28" s="11">
        <v>19</v>
      </c>
      <c r="F28" s="11">
        <v>31</v>
      </c>
      <c r="G28" s="11">
        <v>95</v>
      </c>
      <c r="H28" s="11">
        <v>172</v>
      </c>
      <c r="I28" s="11">
        <f t="shared" si="0"/>
        <v>369</v>
      </c>
      <c r="J28" s="12">
        <f t="shared" si="1"/>
        <v>1.5615742699957681E-2</v>
      </c>
    </row>
    <row r="29" spans="1:10" ht="20.100000000000001" customHeight="1" x14ac:dyDescent="0.3">
      <c r="A29" s="97"/>
      <c r="B29" s="37">
        <v>17</v>
      </c>
      <c r="C29" s="10" t="s">
        <v>77</v>
      </c>
      <c r="D29" s="11">
        <v>62</v>
      </c>
      <c r="E29" s="11">
        <v>4</v>
      </c>
      <c r="F29" s="11">
        <v>4</v>
      </c>
      <c r="G29" s="11">
        <v>27</v>
      </c>
      <c r="H29" s="11">
        <v>253</v>
      </c>
      <c r="I29" s="11">
        <f t="shared" si="0"/>
        <v>350</v>
      </c>
      <c r="J29" s="12">
        <f t="shared" si="1"/>
        <v>1.4811680067710538E-2</v>
      </c>
    </row>
    <row r="30" spans="1:10" ht="20.100000000000001" customHeight="1" x14ac:dyDescent="0.3">
      <c r="A30" s="97"/>
      <c r="B30" s="37">
        <v>18</v>
      </c>
      <c r="C30" s="10" t="s">
        <v>68</v>
      </c>
      <c r="D30" s="11">
        <v>139</v>
      </c>
      <c r="E30" s="11">
        <v>53</v>
      </c>
      <c r="F30" s="11">
        <v>50</v>
      </c>
      <c r="G30" s="11">
        <v>4</v>
      </c>
      <c r="H30" s="11">
        <v>10</v>
      </c>
      <c r="I30" s="11">
        <f t="shared" si="0"/>
        <v>256</v>
      </c>
      <c r="J30" s="12">
        <f t="shared" si="1"/>
        <v>1.0833685992382564E-2</v>
      </c>
    </row>
    <row r="31" spans="1:10" ht="20.100000000000001" customHeight="1" x14ac:dyDescent="0.3">
      <c r="A31" s="97"/>
      <c r="B31" s="37">
        <v>19</v>
      </c>
      <c r="C31" s="10" t="s">
        <v>88</v>
      </c>
      <c r="D31" s="11">
        <v>9</v>
      </c>
      <c r="E31" s="11">
        <v>0</v>
      </c>
      <c r="F31" s="11">
        <v>0</v>
      </c>
      <c r="G31" s="11">
        <v>24</v>
      </c>
      <c r="H31" s="11">
        <v>207</v>
      </c>
      <c r="I31" s="11">
        <f t="shared" si="0"/>
        <v>240</v>
      </c>
      <c r="J31" s="12">
        <f t="shared" si="1"/>
        <v>1.0156580617858655E-2</v>
      </c>
    </row>
    <row r="32" spans="1:10" ht="20.100000000000001" customHeight="1" x14ac:dyDescent="0.3">
      <c r="A32" s="97"/>
      <c r="B32" s="37">
        <v>20</v>
      </c>
      <c r="C32" s="10" t="s">
        <v>111</v>
      </c>
      <c r="D32" s="11">
        <v>24</v>
      </c>
      <c r="E32" s="11">
        <v>4</v>
      </c>
      <c r="F32" s="11">
        <v>0</v>
      </c>
      <c r="G32" s="11">
        <v>7</v>
      </c>
      <c r="H32" s="11">
        <v>66</v>
      </c>
      <c r="I32" s="11">
        <f t="shared" si="0"/>
        <v>101</v>
      </c>
      <c r="J32" s="12">
        <f t="shared" si="1"/>
        <v>4.2742276766821836E-3</v>
      </c>
    </row>
    <row r="33" spans="1:10" ht="20.100000000000001" customHeight="1" x14ac:dyDescent="0.3">
      <c r="A33" s="97"/>
      <c r="B33" s="37">
        <v>21</v>
      </c>
      <c r="C33" s="10" t="s">
        <v>109</v>
      </c>
      <c r="D33" s="11">
        <v>22</v>
      </c>
      <c r="E33" s="11">
        <v>7</v>
      </c>
      <c r="F33" s="11">
        <v>0</v>
      </c>
      <c r="G33" s="11">
        <v>15</v>
      </c>
      <c r="H33" s="11">
        <v>39</v>
      </c>
      <c r="I33" s="11">
        <f t="shared" si="0"/>
        <v>83</v>
      </c>
      <c r="J33" s="12">
        <f t="shared" si="1"/>
        <v>3.5124841303427845E-3</v>
      </c>
    </row>
    <row r="34" spans="1:10" ht="20.100000000000001" customHeight="1" x14ac:dyDescent="0.3">
      <c r="A34" s="97"/>
      <c r="B34" s="37">
        <v>22</v>
      </c>
      <c r="C34" s="10" t="s">
        <v>113</v>
      </c>
      <c r="D34" s="11">
        <v>35</v>
      </c>
      <c r="E34" s="11">
        <v>22</v>
      </c>
      <c r="F34" s="11">
        <v>13</v>
      </c>
      <c r="G34" s="11">
        <v>0</v>
      </c>
      <c r="H34" s="11">
        <v>1</v>
      </c>
      <c r="I34" s="11">
        <f t="shared" si="0"/>
        <v>71</v>
      </c>
      <c r="J34" s="12">
        <f t="shared" si="1"/>
        <v>3.0046550994498517E-3</v>
      </c>
    </row>
    <row r="35" spans="1:10" ht="20.100000000000001" customHeight="1" x14ac:dyDescent="0.3">
      <c r="A35" s="97"/>
      <c r="B35" s="37">
        <v>23</v>
      </c>
      <c r="C35" s="10" t="s">
        <v>70</v>
      </c>
      <c r="D35" s="11">
        <v>20</v>
      </c>
      <c r="E35" s="11">
        <v>4</v>
      </c>
      <c r="F35" s="11">
        <v>12</v>
      </c>
      <c r="G35" s="11">
        <v>1</v>
      </c>
      <c r="H35" s="11">
        <v>19</v>
      </c>
      <c r="I35" s="11">
        <f t="shared" si="0"/>
        <v>56</v>
      </c>
      <c r="J35" s="12">
        <f t="shared" si="1"/>
        <v>2.369868810833686E-3</v>
      </c>
    </row>
    <row r="36" spans="1:10" ht="20.100000000000001" customHeight="1" x14ac:dyDescent="0.3">
      <c r="A36" s="97"/>
      <c r="B36" s="37">
        <v>24</v>
      </c>
      <c r="C36" s="10" t="s">
        <v>79</v>
      </c>
      <c r="D36" s="11">
        <v>5</v>
      </c>
      <c r="E36" s="11">
        <v>2</v>
      </c>
      <c r="F36" s="11">
        <v>0</v>
      </c>
      <c r="G36" s="11">
        <v>16</v>
      </c>
      <c r="H36" s="11">
        <v>31</v>
      </c>
      <c r="I36" s="11">
        <f t="shared" si="0"/>
        <v>54</v>
      </c>
      <c r="J36" s="12">
        <f t="shared" si="1"/>
        <v>2.2852306390181974E-3</v>
      </c>
    </row>
    <row r="37" spans="1:10" ht="20.100000000000001" customHeight="1" x14ac:dyDescent="0.3">
      <c r="A37" s="97"/>
      <c r="B37" s="37">
        <v>25</v>
      </c>
      <c r="C37" s="10" t="s">
        <v>67</v>
      </c>
      <c r="D37" s="11">
        <v>35</v>
      </c>
      <c r="E37" s="11">
        <v>3</v>
      </c>
      <c r="F37" s="11">
        <v>4</v>
      </c>
      <c r="G37" s="11">
        <v>0</v>
      </c>
      <c r="H37" s="11">
        <v>3</v>
      </c>
      <c r="I37" s="11">
        <f t="shared" si="0"/>
        <v>45</v>
      </c>
      <c r="J37" s="12">
        <f t="shared" si="1"/>
        <v>1.9043588658484976E-3</v>
      </c>
    </row>
    <row r="38" spans="1:10" ht="20.100000000000001" customHeight="1" x14ac:dyDescent="0.3">
      <c r="A38" s="97"/>
      <c r="B38" s="37">
        <v>26</v>
      </c>
      <c r="C38" s="10" t="s">
        <v>91</v>
      </c>
      <c r="D38" s="11">
        <v>7</v>
      </c>
      <c r="E38" s="11">
        <v>2</v>
      </c>
      <c r="F38" s="11">
        <v>3</v>
      </c>
      <c r="G38" s="11">
        <v>9</v>
      </c>
      <c r="H38" s="11">
        <v>9</v>
      </c>
      <c r="I38" s="11">
        <f t="shared" si="0"/>
        <v>30</v>
      </c>
      <c r="J38" s="12">
        <f t="shared" si="1"/>
        <v>1.2695725772323319E-3</v>
      </c>
    </row>
    <row r="39" spans="1:10" ht="20.100000000000001" customHeight="1" x14ac:dyDescent="0.3">
      <c r="A39" s="97"/>
      <c r="B39" s="37">
        <v>27</v>
      </c>
      <c r="C39" s="10" t="s">
        <v>104</v>
      </c>
      <c r="D39" s="11">
        <v>5</v>
      </c>
      <c r="E39" s="11">
        <v>0</v>
      </c>
      <c r="F39" s="11">
        <v>3</v>
      </c>
      <c r="G39" s="11">
        <v>10</v>
      </c>
      <c r="H39" s="11">
        <v>10</v>
      </c>
      <c r="I39" s="11">
        <f t="shared" si="0"/>
        <v>28</v>
      </c>
      <c r="J39" s="12">
        <f t="shared" si="1"/>
        <v>1.184934405416843E-3</v>
      </c>
    </row>
    <row r="40" spans="1:10" ht="20.100000000000001" customHeight="1" x14ac:dyDescent="0.3">
      <c r="A40" s="97"/>
      <c r="B40" s="37">
        <v>28</v>
      </c>
      <c r="C40" s="10" t="s">
        <v>74</v>
      </c>
      <c r="D40" s="11">
        <v>0</v>
      </c>
      <c r="E40" s="11">
        <v>1</v>
      </c>
      <c r="F40" s="11">
        <v>2</v>
      </c>
      <c r="G40" s="11">
        <v>9</v>
      </c>
      <c r="H40" s="11">
        <v>7</v>
      </c>
      <c r="I40" s="11">
        <f t="shared" si="0"/>
        <v>19</v>
      </c>
      <c r="J40" s="12">
        <f t="shared" si="1"/>
        <v>8.0406263224714345E-4</v>
      </c>
    </row>
    <row r="41" spans="1:10" ht="20.100000000000001" customHeight="1" x14ac:dyDescent="0.3">
      <c r="A41" s="97"/>
      <c r="B41" s="37">
        <v>29</v>
      </c>
      <c r="C41" s="10" t="s">
        <v>92</v>
      </c>
      <c r="D41" s="11">
        <v>9</v>
      </c>
      <c r="E41" s="11">
        <v>0</v>
      </c>
      <c r="F41" s="11">
        <v>8</v>
      </c>
      <c r="G41" s="11">
        <v>2</v>
      </c>
      <c r="H41" s="11">
        <v>0</v>
      </c>
      <c r="I41" s="11">
        <f t="shared" si="0"/>
        <v>19</v>
      </c>
      <c r="J41" s="12">
        <f t="shared" si="1"/>
        <v>8.0406263224714345E-4</v>
      </c>
    </row>
    <row r="42" spans="1:10" ht="20.100000000000001" customHeight="1" x14ac:dyDescent="0.3">
      <c r="A42" s="97"/>
      <c r="B42" s="37">
        <v>30</v>
      </c>
      <c r="C42" s="10" t="s">
        <v>94</v>
      </c>
      <c r="D42" s="11">
        <v>3</v>
      </c>
      <c r="E42" s="11">
        <v>1</v>
      </c>
      <c r="F42" s="11">
        <v>2</v>
      </c>
      <c r="G42" s="11">
        <v>0</v>
      </c>
      <c r="H42" s="11">
        <v>13</v>
      </c>
      <c r="I42" s="11">
        <f t="shared" si="0"/>
        <v>19</v>
      </c>
      <c r="J42" s="12">
        <f t="shared" si="1"/>
        <v>8.0406263224714345E-4</v>
      </c>
    </row>
    <row r="43" spans="1:10" ht="20.100000000000001" customHeight="1" x14ac:dyDescent="0.3">
      <c r="A43" s="97"/>
      <c r="B43" s="37">
        <v>31</v>
      </c>
      <c r="C43" s="10" t="s">
        <v>96</v>
      </c>
      <c r="D43" s="11">
        <v>2</v>
      </c>
      <c r="E43" s="11">
        <v>0</v>
      </c>
      <c r="F43" s="11">
        <v>1</v>
      </c>
      <c r="G43" s="11">
        <v>8</v>
      </c>
      <c r="H43" s="11">
        <v>8</v>
      </c>
      <c r="I43" s="11">
        <f t="shared" si="0"/>
        <v>19</v>
      </c>
      <c r="J43" s="12">
        <f t="shared" si="1"/>
        <v>8.0406263224714345E-4</v>
      </c>
    </row>
    <row r="44" spans="1:10" ht="20.100000000000001" customHeight="1" x14ac:dyDescent="0.3">
      <c r="A44" s="97"/>
      <c r="B44" s="37">
        <v>32</v>
      </c>
      <c r="C44" s="10" t="s">
        <v>112</v>
      </c>
      <c r="D44" s="11">
        <v>0</v>
      </c>
      <c r="E44" s="11">
        <v>0</v>
      </c>
      <c r="F44" s="11">
        <v>0</v>
      </c>
      <c r="G44" s="11">
        <v>0</v>
      </c>
      <c r="H44" s="11">
        <v>14</v>
      </c>
      <c r="I44" s="11">
        <f t="shared" si="0"/>
        <v>14</v>
      </c>
      <c r="J44" s="12">
        <f t="shared" si="1"/>
        <v>5.924672027084215E-4</v>
      </c>
    </row>
    <row r="45" spans="1:10" ht="20.100000000000001" customHeight="1" x14ac:dyDescent="0.3">
      <c r="A45" s="97"/>
      <c r="B45" s="37">
        <v>33</v>
      </c>
      <c r="C45" s="10" t="s">
        <v>86</v>
      </c>
      <c r="D45" s="11">
        <v>5</v>
      </c>
      <c r="E45" s="11">
        <v>0</v>
      </c>
      <c r="F45" s="11">
        <v>0</v>
      </c>
      <c r="G45" s="11">
        <v>3</v>
      </c>
      <c r="H45" s="11">
        <v>1</v>
      </c>
      <c r="I45" s="11">
        <f t="shared" ref="I45:I62" si="2">SUM(D45:H45)</f>
        <v>9</v>
      </c>
      <c r="J45" s="12">
        <f t="shared" ref="J45:J62" si="3">I45/$I$63</f>
        <v>3.8087177316969951E-4</v>
      </c>
    </row>
    <row r="46" spans="1:10" ht="20.100000000000001" customHeight="1" x14ac:dyDescent="0.3">
      <c r="A46" s="97"/>
      <c r="B46" s="37">
        <v>34</v>
      </c>
      <c r="C46" s="10" t="s">
        <v>97</v>
      </c>
      <c r="D46" s="11">
        <v>0</v>
      </c>
      <c r="E46" s="11">
        <v>0</v>
      </c>
      <c r="F46" s="11">
        <v>1</v>
      </c>
      <c r="G46" s="11">
        <v>2</v>
      </c>
      <c r="H46" s="11">
        <v>5</v>
      </c>
      <c r="I46" s="11">
        <f t="shared" si="2"/>
        <v>8</v>
      </c>
      <c r="J46" s="12">
        <f t="shared" si="3"/>
        <v>3.3855268726195513E-4</v>
      </c>
    </row>
    <row r="47" spans="1:10" ht="20.100000000000001" customHeight="1" x14ac:dyDescent="0.3">
      <c r="A47" s="97"/>
      <c r="B47" s="37">
        <v>35</v>
      </c>
      <c r="C47" s="10" t="s">
        <v>105</v>
      </c>
      <c r="D47" s="11">
        <v>5</v>
      </c>
      <c r="E47" s="11">
        <v>0</v>
      </c>
      <c r="F47" s="11">
        <v>0</v>
      </c>
      <c r="G47" s="11">
        <v>0</v>
      </c>
      <c r="H47" s="11">
        <v>3</v>
      </c>
      <c r="I47" s="11">
        <f t="shared" si="2"/>
        <v>8</v>
      </c>
      <c r="J47" s="12">
        <f t="shared" si="3"/>
        <v>3.3855268726195513E-4</v>
      </c>
    </row>
    <row r="48" spans="1:10" ht="20.100000000000001" customHeight="1" x14ac:dyDescent="0.3">
      <c r="A48" s="97"/>
      <c r="B48" s="37">
        <v>36</v>
      </c>
      <c r="C48" s="10" t="s">
        <v>101</v>
      </c>
      <c r="D48" s="11">
        <v>0</v>
      </c>
      <c r="E48" s="11">
        <v>0</v>
      </c>
      <c r="F48" s="11">
        <v>0</v>
      </c>
      <c r="G48" s="11">
        <v>0</v>
      </c>
      <c r="H48" s="11">
        <v>7</v>
      </c>
      <c r="I48" s="11">
        <f t="shared" si="2"/>
        <v>7</v>
      </c>
      <c r="J48" s="12">
        <f t="shared" si="3"/>
        <v>2.9623360135421075E-4</v>
      </c>
    </row>
    <row r="49" spans="1:10" ht="20.100000000000001" customHeight="1" x14ac:dyDescent="0.3">
      <c r="A49" s="97"/>
      <c r="B49" s="37">
        <v>37</v>
      </c>
      <c r="C49" s="10" t="s">
        <v>110</v>
      </c>
      <c r="D49" s="11">
        <v>0</v>
      </c>
      <c r="E49" s="11">
        <v>0</v>
      </c>
      <c r="F49" s="11">
        <v>0</v>
      </c>
      <c r="G49" s="11">
        <v>7</v>
      </c>
      <c r="H49" s="11">
        <v>0</v>
      </c>
      <c r="I49" s="11">
        <f t="shared" si="2"/>
        <v>7</v>
      </c>
      <c r="J49" s="12">
        <f t="shared" si="3"/>
        <v>2.9623360135421075E-4</v>
      </c>
    </row>
    <row r="50" spans="1:10" ht="20.100000000000001" customHeight="1" x14ac:dyDescent="0.3">
      <c r="A50" s="97"/>
      <c r="B50" s="37">
        <v>38</v>
      </c>
      <c r="C50" s="10" t="s">
        <v>108</v>
      </c>
      <c r="D50" s="11">
        <v>3</v>
      </c>
      <c r="E50" s="11">
        <v>1</v>
      </c>
      <c r="F50" s="11">
        <v>1</v>
      </c>
      <c r="G50" s="11">
        <v>0</v>
      </c>
      <c r="H50" s="11">
        <v>0</v>
      </c>
      <c r="I50" s="11">
        <f t="shared" si="2"/>
        <v>5</v>
      </c>
      <c r="J50" s="12">
        <f t="shared" si="3"/>
        <v>2.1159542953872197E-4</v>
      </c>
    </row>
    <row r="51" spans="1:10" ht="20.100000000000001" customHeight="1" x14ac:dyDescent="0.3">
      <c r="A51" s="97"/>
      <c r="B51" s="37">
        <v>39</v>
      </c>
      <c r="C51" s="10" t="s">
        <v>107</v>
      </c>
      <c r="D51" s="11">
        <v>1</v>
      </c>
      <c r="E51" s="11">
        <v>0</v>
      </c>
      <c r="F51" s="11">
        <v>0</v>
      </c>
      <c r="G51" s="11">
        <v>1</v>
      </c>
      <c r="H51" s="11">
        <v>1</v>
      </c>
      <c r="I51" s="11">
        <f t="shared" si="2"/>
        <v>3</v>
      </c>
      <c r="J51" s="12">
        <f t="shared" si="3"/>
        <v>1.2695725772323319E-4</v>
      </c>
    </row>
    <row r="52" spans="1:10" ht="20.100000000000001" customHeight="1" x14ac:dyDescent="0.3">
      <c r="A52" s="97"/>
      <c r="B52" s="37">
        <v>40</v>
      </c>
      <c r="C52" s="10" t="s">
        <v>95</v>
      </c>
      <c r="D52" s="11">
        <v>0</v>
      </c>
      <c r="E52" s="11">
        <v>0</v>
      </c>
      <c r="F52" s="11">
        <v>0</v>
      </c>
      <c r="G52" s="11">
        <v>0</v>
      </c>
      <c r="H52" s="11">
        <v>2</v>
      </c>
      <c r="I52" s="11">
        <f t="shared" si="2"/>
        <v>2</v>
      </c>
      <c r="J52" s="12">
        <f t="shared" si="3"/>
        <v>8.4638171815488783E-5</v>
      </c>
    </row>
    <row r="53" spans="1:10" ht="20.100000000000001" customHeight="1" x14ac:dyDescent="0.3">
      <c r="A53" s="97"/>
      <c r="B53" s="37">
        <v>41</v>
      </c>
      <c r="C53" s="10" t="s">
        <v>102</v>
      </c>
      <c r="D53" s="11">
        <v>0</v>
      </c>
      <c r="E53" s="11">
        <v>1</v>
      </c>
      <c r="F53" s="11">
        <v>0</v>
      </c>
      <c r="G53" s="11">
        <v>0</v>
      </c>
      <c r="H53" s="11">
        <v>1</v>
      </c>
      <c r="I53" s="11">
        <f t="shared" si="2"/>
        <v>2</v>
      </c>
      <c r="J53" s="12">
        <f t="shared" si="3"/>
        <v>8.4638171815488783E-5</v>
      </c>
    </row>
    <row r="54" spans="1:10" ht="20.100000000000001" customHeight="1" x14ac:dyDescent="0.3">
      <c r="A54" s="97"/>
      <c r="B54" s="37">
        <v>42</v>
      </c>
      <c r="C54" s="10" t="s">
        <v>75</v>
      </c>
      <c r="D54" s="11">
        <v>0</v>
      </c>
      <c r="E54" s="11">
        <v>0</v>
      </c>
      <c r="F54" s="11">
        <v>0</v>
      </c>
      <c r="G54" s="11">
        <v>0</v>
      </c>
      <c r="H54" s="11">
        <v>1</v>
      </c>
      <c r="I54" s="11">
        <f t="shared" si="2"/>
        <v>1</v>
      </c>
      <c r="J54" s="12">
        <f t="shared" si="3"/>
        <v>4.2319085907744391E-5</v>
      </c>
    </row>
    <row r="55" spans="1:10" ht="20.100000000000001" customHeight="1" x14ac:dyDescent="0.3">
      <c r="A55" s="97"/>
      <c r="B55" s="37">
        <v>43</v>
      </c>
      <c r="C55" s="10" t="s">
        <v>78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1</v>
      </c>
      <c r="J55" s="12">
        <f t="shared" si="3"/>
        <v>4.2319085907744391E-5</v>
      </c>
    </row>
    <row r="56" spans="1:10" ht="20.100000000000001" customHeight="1" x14ac:dyDescent="0.3">
      <c r="A56" s="97"/>
      <c r="B56" s="37">
        <v>44</v>
      </c>
      <c r="C56" s="10" t="s">
        <v>98</v>
      </c>
      <c r="D56" s="11">
        <v>0</v>
      </c>
      <c r="E56" s="11">
        <v>0</v>
      </c>
      <c r="F56" s="11">
        <v>0</v>
      </c>
      <c r="G56" s="11">
        <v>1</v>
      </c>
      <c r="H56" s="11">
        <v>0</v>
      </c>
      <c r="I56" s="11">
        <f t="shared" si="2"/>
        <v>1</v>
      </c>
      <c r="J56" s="12">
        <f t="shared" si="3"/>
        <v>4.2319085907744391E-5</v>
      </c>
    </row>
    <row r="57" spans="1:10" ht="20.100000000000001" customHeight="1" x14ac:dyDescent="0.3">
      <c r="A57" s="97"/>
      <c r="B57" s="37">
        <v>45</v>
      </c>
      <c r="C57" s="10" t="s">
        <v>72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2"/>
        <v>0</v>
      </c>
      <c r="J57" s="12">
        <f t="shared" si="3"/>
        <v>0</v>
      </c>
    </row>
    <row r="58" spans="1:10" ht="20.100000000000001" customHeight="1" x14ac:dyDescent="0.3">
      <c r="A58" s="97"/>
      <c r="B58" s="37">
        <v>46</v>
      </c>
      <c r="C58" s="10" t="s">
        <v>80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f t="shared" si="2"/>
        <v>0</v>
      </c>
      <c r="J58" s="12">
        <f t="shared" si="3"/>
        <v>0</v>
      </c>
    </row>
    <row r="59" spans="1:10" ht="20.100000000000001" customHeight="1" x14ac:dyDescent="0.3">
      <c r="A59" s="97"/>
      <c r="B59" s="37">
        <v>47</v>
      </c>
      <c r="C59" s="10" t="s">
        <v>85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f t="shared" si="2"/>
        <v>0</v>
      </c>
      <c r="J59" s="12">
        <f t="shared" si="3"/>
        <v>0</v>
      </c>
    </row>
    <row r="60" spans="1:10" ht="20.100000000000001" customHeight="1" x14ac:dyDescent="0.3">
      <c r="A60" s="97"/>
      <c r="B60" s="37">
        <v>48</v>
      </c>
      <c r="C60" s="10" t="s">
        <v>93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f t="shared" si="2"/>
        <v>0</v>
      </c>
      <c r="J60" s="12">
        <f t="shared" si="3"/>
        <v>0</v>
      </c>
    </row>
    <row r="61" spans="1:10" ht="20.100000000000001" customHeight="1" x14ac:dyDescent="0.3">
      <c r="A61" s="97"/>
      <c r="B61" s="37">
        <v>49</v>
      </c>
      <c r="C61" s="10" t="s">
        <v>106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f t="shared" si="2"/>
        <v>0</v>
      </c>
      <c r="J61" s="12">
        <f t="shared" si="3"/>
        <v>0</v>
      </c>
    </row>
    <row r="62" spans="1:10" ht="20.100000000000001" customHeight="1" x14ac:dyDescent="0.3">
      <c r="A62" s="97"/>
      <c r="B62" s="37"/>
      <c r="C62" s="10" t="s">
        <v>99</v>
      </c>
      <c r="D62" s="11">
        <v>582</v>
      </c>
      <c r="E62" s="11">
        <v>26</v>
      </c>
      <c r="F62" s="11">
        <v>39</v>
      </c>
      <c r="G62" s="11">
        <v>129</v>
      </c>
      <c r="H62" s="11">
        <v>348</v>
      </c>
      <c r="I62" s="11">
        <f t="shared" si="2"/>
        <v>1124</v>
      </c>
      <c r="J62" s="12">
        <f t="shared" si="3"/>
        <v>4.7566652560304699E-2</v>
      </c>
    </row>
    <row r="63" spans="1:10" ht="20.100000000000001" customHeight="1" thickBot="1" x14ac:dyDescent="0.4">
      <c r="A63" s="98"/>
      <c r="B63" s="89" t="s">
        <v>2</v>
      </c>
      <c r="C63" s="22"/>
      <c r="D63" s="14">
        <f t="shared" ref="D63:J63" si="4">SUM(D13:D62)</f>
        <v>9379</v>
      </c>
      <c r="E63" s="14">
        <f t="shared" si="4"/>
        <v>695</v>
      </c>
      <c r="F63" s="14">
        <f t="shared" si="4"/>
        <v>845</v>
      </c>
      <c r="G63" s="14">
        <f t="shared" si="4"/>
        <v>5275</v>
      </c>
      <c r="H63" s="14">
        <f t="shared" si="4"/>
        <v>7436</v>
      </c>
      <c r="I63" s="14">
        <f t="shared" si="4"/>
        <v>23630</v>
      </c>
      <c r="J63" s="13">
        <f t="shared" si="4"/>
        <v>1.0000000000000004</v>
      </c>
    </row>
    <row r="64" spans="1:10" x14ac:dyDescent="0.25">
      <c r="B64" s="48" t="s">
        <v>55</v>
      </c>
      <c r="C64" s="7"/>
    </row>
  </sheetData>
  <autoFilter ref="B12:J60">
    <sortState ref="B13:J62">
      <sortCondition descending="1" ref="I12:I61"/>
    </sortState>
  </autoFilter>
  <mergeCells count="5">
    <mergeCell ref="A5:J5"/>
    <mergeCell ref="A6:J6"/>
    <mergeCell ref="A7:J7"/>
    <mergeCell ref="A9:J9"/>
    <mergeCell ref="A10:J10"/>
  </mergeCells>
  <conditionalFormatting sqref="J13:J63">
    <cfRule type="dataBar" priority="306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{D42C37BB-9FE8-4F3E-B45B-627F4B3E27BC}</x14:id>
        </ext>
      </extLst>
    </cfRule>
    <cfRule type="dataBar" priority="307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{D9B1F165-AE94-40B0-A048-C040D8916416}</x14:id>
        </ext>
      </extLst>
    </cfRule>
  </conditionalFormatting>
  <conditionalFormatting sqref="J13:J63">
    <cfRule type="dataBar" priority="30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{A46A084B-705C-487A-B3A7-3595B169ADFB}</x14:id>
        </ext>
      </extLst>
    </cfRule>
    <cfRule type="dataBar" priority="30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{F0F77221-4858-4867-BDC0-DCAEDE6E9971}</x14:id>
        </ext>
      </extLst>
    </cfRule>
  </conditionalFormatting>
  <conditionalFormatting sqref="J13:J63">
    <cfRule type="dataBar" priority="307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{D6363CDA-5390-46FA-83FC-F52FDBA7AC01}</x14:id>
        </ext>
      </extLst>
    </cfRule>
  </conditionalFormatting>
  <conditionalFormatting sqref="J13:J63">
    <cfRule type="dataBar" priority="30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{7900429F-F2E2-4930-B9E3-E0E007842BD8}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2C37BB-9FE8-4F3E-B45B-627F4B3E27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9B1F165-AE94-40B0-A048-C040D891641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A46A084B-705C-487A-B3A7-3595B169AD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F77221-4858-4867-BDC0-DCAEDE6E99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D6363CDA-5390-46FA-83FC-F52FDBA7AC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  <x14:conditionalFormatting xmlns:xm="http://schemas.microsoft.com/office/excel/2006/main">
          <x14:cfRule type="dataBar" id="{7900429F-F2E2-4930-B9E3-E0E007842B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J13:J63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5"/>
  <sheetViews>
    <sheetView tabSelected="1" topLeftCell="A4" workbookViewId="0">
      <selection activeCell="K9" sqref="K9"/>
    </sheetView>
  </sheetViews>
  <sheetFormatPr baseColWidth="10" defaultRowHeight="15" x14ac:dyDescent="0.25"/>
  <cols>
    <col min="1" max="1" width="18.7109375" customWidth="1"/>
    <col min="2" max="2" width="4.7109375" customWidth="1"/>
    <col min="3" max="3" width="36" customWidth="1"/>
    <col min="4" max="4" width="14.7109375" customWidth="1"/>
    <col min="5" max="5" width="12.85546875" customWidth="1"/>
    <col min="6" max="6" width="11.5703125" customWidth="1"/>
    <col min="7" max="7" width="12.28515625" customWidth="1"/>
    <col min="8" max="8" width="1.5703125" customWidth="1"/>
    <col min="11" max="11" width="11.5703125" customWidth="1"/>
    <col min="12" max="12" width="6.28515625" customWidth="1"/>
  </cols>
  <sheetData>
    <row r="5" spans="1:13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28"/>
      <c r="K5" s="28"/>
      <c r="L5" s="28"/>
    </row>
    <row r="6" spans="1:13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4"/>
      <c r="K6" s="4"/>
      <c r="L6" s="4"/>
    </row>
    <row r="7" spans="1:13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3"/>
      <c r="K7" s="3"/>
      <c r="L7" s="3"/>
    </row>
    <row r="8" spans="1:13" ht="15.75" x14ac:dyDescent="0.25">
      <c r="C8" s="25"/>
      <c r="D8" s="25"/>
      <c r="E8" s="25"/>
      <c r="F8" s="25"/>
      <c r="G8" s="25"/>
      <c r="H8" s="25"/>
      <c r="I8" s="25"/>
      <c r="J8" s="25"/>
      <c r="K8" s="25"/>
    </row>
    <row r="9" spans="1:13" ht="20.25" customHeight="1" x14ac:dyDescent="0.25">
      <c r="A9" s="120" t="s">
        <v>169</v>
      </c>
      <c r="B9" s="120"/>
      <c r="C9" s="120"/>
      <c r="D9" s="120"/>
      <c r="E9" s="120"/>
      <c r="F9" s="120"/>
      <c r="G9" s="120"/>
      <c r="H9" s="120"/>
      <c r="I9" s="120"/>
      <c r="J9" s="29"/>
      <c r="K9" s="29"/>
      <c r="L9" s="29"/>
      <c r="M9" s="29"/>
    </row>
    <row r="10" spans="1:13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30"/>
      <c r="K10" s="30"/>
      <c r="L10" s="30"/>
    </row>
    <row r="11" spans="1:13" ht="18" thickBot="1" x14ac:dyDescent="0.4">
      <c r="C11" s="2"/>
      <c r="D11" s="2"/>
      <c r="E11" s="2"/>
      <c r="F11" s="2"/>
    </row>
    <row r="12" spans="1:13" ht="28.5" customHeight="1" x14ac:dyDescent="0.35">
      <c r="B12" s="34" t="s">
        <v>1</v>
      </c>
      <c r="C12" s="16" t="str">
        <f>TITULOS!C12</f>
        <v>Delitos</v>
      </c>
      <c r="D12" s="33" t="s">
        <v>47</v>
      </c>
      <c r="E12" s="33" t="s">
        <v>48</v>
      </c>
      <c r="F12" s="17" t="s">
        <v>38</v>
      </c>
      <c r="G12" s="18" t="str">
        <f>TITULOS!C14</f>
        <v>%</v>
      </c>
      <c r="I12" t="s">
        <v>171</v>
      </c>
    </row>
    <row r="13" spans="1:13" ht="20.100000000000001" customHeight="1" x14ac:dyDescent="0.3">
      <c r="A13" s="8"/>
      <c r="B13" s="9">
        <v>1</v>
      </c>
      <c r="C13" s="10" t="s">
        <v>115</v>
      </c>
      <c r="D13" s="11">
        <v>15682</v>
      </c>
      <c r="E13" s="11">
        <v>440</v>
      </c>
      <c r="F13" s="11">
        <f t="shared" ref="F13:F44" si="0">SUM(D13:E13)</f>
        <v>16122</v>
      </c>
      <c r="G13" s="12">
        <f t="shared" ref="G13:G44" si="1">F13/$F$63</f>
        <v>0.31292094485743677</v>
      </c>
    </row>
    <row r="14" spans="1:13" ht="20.100000000000001" customHeight="1" x14ac:dyDescent="0.3">
      <c r="A14" s="8"/>
      <c r="B14" s="9">
        <v>2</v>
      </c>
      <c r="C14" s="10" t="s">
        <v>103</v>
      </c>
      <c r="D14" s="11">
        <v>8959</v>
      </c>
      <c r="E14" s="11">
        <v>435</v>
      </c>
      <c r="F14" s="11">
        <f t="shared" si="0"/>
        <v>9394</v>
      </c>
      <c r="G14" s="12">
        <f t="shared" si="1"/>
        <v>0.18233341744143164</v>
      </c>
    </row>
    <row r="15" spans="1:13" ht="20.100000000000001" customHeight="1" x14ac:dyDescent="0.3">
      <c r="A15" s="8"/>
      <c r="B15" s="9">
        <v>3</v>
      </c>
      <c r="C15" s="10" t="s">
        <v>114</v>
      </c>
      <c r="D15" s="11">
        <v>5205</v>
      </c>
      <c r="E15" s="11">
        <v>402</v>
      </c>
      <c r="F15" s="11">
        <f t="shared" si="0"/>
        <v>5607</v>
      </c>
      <c r="G15" s="12">
        <f t="shared" si="1"/>
        <v>0.10882940936705421</v>
      </c>
    </row>
    <row r="16" spans="1:13" ht="20.100000000000001" customHeight="1" x14ac:dyDescent="0.3">
      <c r="A16" s="8"/>
      <c r="B16" s="9">
        <v>4</v>
      </c>
      <c r="C16" s="10" t="s">
        <v>89</v>
      </c>
      <c r="D16" s="11">
        <v>2477</v>
      </c>
      <c r="E16" s="11">
        <v>131</v>
      </c>
      <c r="F16" s="11">
        <f t="shared" si="0"/>
        <v>2608</v>
      </c>
      <c r="G16" s="12">
        <f t="shared" si="1"/>
        <v>5.0620135478736825E-2</v>
      </c>
    </row>
    <row r="17" spans="1:7" ht="20.100000000000001" customHeight="1" x14ac:dyDescent="0.3">
      <c r="A17" s="8"/>
      <c r="B17" s="9">
        <v>5</v>
      </c>
      <c r="C17" s="10" t="s">
        <v>69</v>
      </c>
      <c r="D17" s="11">
        <v>2134</v>
      </c>
      <c r="E17" s="11">
        <v>323</v>
      </c>
      <c r="F17" s="11">
        <f t="shared" si="0"/>
        <v>2457</v>
      </c>
      <c r="G17" s="12">
        <f t="shared" si="1"/>
        <v>4.7689291745113646E-2</v>
      </c>
    </row>
    <row r="18" spans="1:7" ht="20.100000000000001" customHeight="1" x14ac:dyDescent="0.3">
      <c r="A18" s="8"/>
      <c r="B18" s="9">
        <v>6</v>
      </c>
      <c r="C18" s="10" t="s">
        <v>73</v>
      </c>
      <c r="D18" s="11">
        <v>1296</v>
      </c>
      <c r="E18" s="11">
        <v>91</v>
      </c>
      <c r="F18" s="11">
        <f t="shared" si="0"/>
        <v>1387</v>
      </c>
      <c r="G18" s="12">
        <f t="shared" si="1"/>
        <v>2.6921061314803672E-2</v>
      </c>
    </row>
    <row r="19" spans="1:7" ht="20.100000000000001" customHeight="1" x14ac:dyDescent="0.3">
      <c r="A19" s="8"/>
      <c r="B19" s="9">
        <v>7</v>
      </c>
      <c r="C19" s="10" t="s">
        <v>76</v>
      </c>
      <c r="D19" s="11">
        <v>1121</v>
      </c>
      <c r="E19" s="11">
        <v>50</v>
      </c>
      <c r="F19" s="11">
        <f t="shared" si="0"/>
        <v>1171</v>
      </c>
      <c r="G19" s="12">
        <f t="shared" si="1"/>
        <v>2.2728596106442032E-2</v>
      </c>
    </row>
    <row r="20" spans="1:7" ht="20.100000000000001" customHeight="1" x14ac:dyDescent="0.3">
      <c r="A20" s="8"/>
      <c r="B20" s="9">
        <v>8</v>
      </c>
      <c r="C20" s="10" t="s">
        <v>66</v>
      </c>
      <c r="D20" s="11">
        <v>975</v>
      </c>
      <c r="E20" s="11">
        <v>51</v>
      </c>
      <c r="F20" s="11">
        <f t="shared" si="0"/>
        <v>1026</v>
      </c>
      <c r="G20" s="12">
        <f t="shared" si="1"/>
        <v>1.9914209739717786E-2</v>
      </c>
    </row>
    <row r="21" spans="1:7" ht="20.100000000000001" customHeight="1" x14ac:dyDescent="0.3">
      <c r="A21" s="8"/>
      <c r="B21" s="9">
        <v>9</v>
      </c>
      <c r="C21" s="10" t="s">
        <v>84</v>
      </c>
      <c r="D21" s="11">
        <v>832</v>
      </c>
      <c r="E21" s="11">
        <v>122</v>
      </c>
      <c r="F21" s="11">
        <f t="shared" si="0"/>
        <v>954</v>
      </c>
      <c r="G21" s="12">
        <f t="shared" si="1"/>
        <v>1.8516721336930574E-2</v>
      </c>
    </row>
    <row r="22" spans="1:7" ht="20.100000000000001" customHeight="1" x14ac:dyDescent="0.3">
      <c r="A22" s="8"/>
      <c r="B22" s="9">
        <v>10</v>
      </c>
      <c r="C22" s="10" t="s">
        <v>87</v>
      </c>
      <c r="D22" s="11">
        <v>660</v>
      </c>
      <c r="E22" s="11">
        <v>37</v>
      </c>
      <c r="F22" s="11">
        <f t="shared" si="0"/>
        <v>697</v>
      </c>
      <c r="G22" s="12">
        <f t="shared" si="1"/>
        <v>1.3528464121426215E-2</v>
      </c>
    </row>
    <row r="23" spans="1:7" ht="20.100000000000001" customHeight="1" x14ac:dyDescent="0.3">
      <c r="A23" s="8"/>
      <c r="B23" s="9">
        <v>11</v>
      </c>
      <c r="C23" s="10" t="s">
        <v>100</v>
      </c>
      <c r="D23" s="11">
        <v>522</v>
      </c>
      <c r="E23" s="11">
        <v>69</v>
      </c>
      <c r="F23" s="11">
        <f t="shared" si="0"/>
        <v>591</v>
      </c>
      <c r="G23" s="12">
        <f t="shared" si="1"/>
        <v>1.147105063954504E-2</v>
      </c>
    </row>
    <row r="24" spans="1:7" ht="20.100000000000001" customHeight="1" x14ac:dyDescent="0.3">
      <c r="A24" s="8"/>
      <c r="B24" s="9">
        <v>12</v>
      </c>
      <c r="C24" s="10" t="s">
        <v>81</v>
      </c>
      <c r="D24" s="11">
        <v>447</v>
      </c>
      <c r="E24" s="11">
        <v>132</v>
      </c>
      <c r="F24" s="11">
        <f t="shared" si="0"/>
        <v>579</v>
      </c>
      <c r="G24" s="12">
        <f t="shared" si="1"/>
        <v>1.1238135905747172E-2</v>
      </c>
    </row>
    <row r="25" spans="1:7" ht="20.100000000000001" customHeight="1" x14ac:dyDescent="0.3">
      <c r="A25" s="8"/>
      <c r="B25" s="9">
        <v>13</v>
      </c>
      <c r="C25" s="10" t="s">
        <v>68</v>
      </c>
      <c r="D25" s="11">
        <v>454</v>
      </c>
      <c r="E25" s="11">
        <v>71</v>
      </c>
      <c r="F25" s="11">
        <f t="shared" si="0"/>
        <v>525</v>
      </c>
      <c r="G25" s="12">
        <f t="shared" si="1"/>
        <v>1.0190019603656762E-2</v>
      </c>
    </row>
    <row r="26" spans="1:7" ht="20.100000000000001" customHeight="1" x14ac:dyDescent="0.3">
      <c r="A26" s="8"/>
      <c r="B26" s="9">
        <v>14</v>
      </c>
      <c r="C26" s="10" t="s">
        <v>83</v>
      </c>
      <c r="D26" s="11">
        <v>197</v>
      </c>
      <c r="E26" s="11">
        <v>181</v>
      </c>
      <c r="F26" s="11">
        <f t="shared" si="0"/>
        <v>378</v>
      </c>
      <c r="G26" s="12">
        <f t="shared" si="1"/>
        <v>7.336814114632868E-3</v>
      </c>
    </row>
    <row r="27" spans="1:7" ht="20.100000000000001" customHeight="1" x14ac:dyDescent="0.3">
      <c r="A27" s="8"/>
      <c r="B27" s="9">
        <v>15</v>
      </c>
      <c r="C27" s="10" t="s">
        <v>82</v>
      </c>
      <c r="D27" s="11">
        <v>361</v>
      </c>
      <c r="E27" s="11">
        <v>15</v>
      </c>
      <c r="F27" s="11">
        <f t="shared" si="0"/>
        <v>376</v>
      </c>
      <c r="G27" s="12">
        <f t="shared" si="1"/>
        <v>7.2979949923332238E-3</v>
      </c>
    </row>
    <row r="28" spans="1:7" ht="20.100000000000001" customHeight="1" x14ac:dyDescent="0.3">
      <c r="A28" s="8"/>
      <c r="B28" s="9">
        <v>16</v>
      </c>
      <c r="C28" s="10" t="s">
        <v>88</v>
      </c>
      <c r="D28" s="11">
        <v>280</v>
      </c>
      <c r="E28" s="11">
        <v>17</v>
      </c>
      <c r="F28" s="11">
        <f t="shared" si="0"/>
        <v>297</v>
      </c>
      <c r="G28" s="12">
        <f t="shared" si="1"/>
        <v>5.7646396614972539E-3</v>
      </c>
    </row>
    <row r="29" spans="1:7" ht="20.100000000000001" customHeight="1" x14ac:dyDescent="0.3">
      <c r="A29" s="8"/>
      <c r="B29" s="9">
        <v>17</v>
      </c>
      <c r="C29" s="10" t="s">
        <v>71</v>
      </c>
      <c r="D29" s="11">
        <v>108</v>
      </c>
      <c r="E29" s="11">
        <v>121</v>
      </c>
      <c r="F29" s="11">
        <f t="shared" si="0"/>
        <v>229</v>
      </c>
      <c r="G29" s="12">
        <f t="shared" si="1"/>
        <v>4.4447895033093302E-3</v>
      </c>
    </row>
    <row r="30" spans="1:7" ht="20.100000000000001" customHeight="1" x14ac:dyDescent="0.3">
      <c r="A30" s="8"/>
      <c r="B30" s="9">
        <v>18</v>
      </c>
      <c r="C30" s="10" t="s">
        <v>111</v>
      </c>
      <c r="D30" s="11">
        <v>207</v>
      </c>
      <c r="E30" s="11">
        <v>18</v>
      </c>
      <c r="F30" s="11">
        <f t="shared" si="0"/>
        <v>225</v>
      </c>
      <c r="G30" s="12">
        <f t="shared" si="1"/>
        <v>4.3671512587100409E-3</v>
      </c>
    </row>
    <row r="31" spans="1:7" ht="20.100000000000001" customHeight="1" x14ac:dyDescent="0.3">
      <c r="A31" s="8"/>
      <c r="B31" s="9">
        <v>19</v>
      </c>
      <c r="C31" s="10" t="s">
        <v>90</v>
      </c>
      <c r="D31" s="11">
        <v>133</v>
      </c>
      <c r="E31" s="11">
        <v>67</v>
      </c>
      <c r="F31" s="11">
        <f t="shared" si="0"/>
        <v>200</v>
      </c>
      <c r="G31" s="12">
        <f t="shared" si="1"/>
        <v>3.8819122299644806E-3</v>
      </c>
    </row>
    <row r="32" spans="1:7" ht="20.100000000000001" customHeight="1" x14ac:dyDescent="0.3">
      <c r="A32" s="8"/>
      <c r="B32" s="9">
        <v>20</v>
      </c>
      <c r="C32" s="10" t="s">
        <v>77</v>
      </c>
      <c r="D32" s="11">
        <v>188</v>
      </c>
      <c r="E32" s="11">
        <v>11</v>
      </c>
      <c r="F32" s="11">
        <f t="shared" si="0"/>
        <v>199</v>
      </c>
      <c r="G32" s="12">
        <f t="shared" si="1"/>
        <v>3.862502668814658E-3</v>
      </c>
    </row>
    <row r="33" spans="1:7" ht="20.100000000000001" customHeight="1" x14ac:dyDescent="0.3">
      <c r="A33" s="8"/>
      <c r="B33" s="9">
        <v>21</v>
      </c>
      <c r="C33" s="10" t="s">
        <v>113</v>
      </c>
      <c r="D33" s="11">
        <v>173</v>
      </c>
      <c r="E33" s="11">
        <v>21</v>
      </c>
      <c r="F33" s="11">
        <f t="shared" si="0"/>
        <v>194</v>
      </c>
      <c r="G33" s="12">
        <f t="shared" si="1"/>
        <v>3.7654548630655462E-3</v>
      </c>
    </row>
    <row r="34" spans="1:7" ht="20.100000000000001" customHeight="1" x14ac:dyDescent="0.3">
      <c r="A34" s="8"/>
      <c r="B34" s="9">
        <v>22</v>
      </c>
      <c r="C34" s="10" t="s">
        <v>92</v>
      </c>
      <c r="D34" s="11">
        <v>117</v>
      </c>
      <c r="E34" s="11">
        <v>0</v>
      </c>
      <c r="F34" s="11">
        <f t="shared" si="0"/>
        <v>117</v>
      </c>
      <c r="G34" s="12">
        <f t="shared" si="1"/>
        <v>2.270918654529221E-3</v>
      </c>
    </row>
    <row r="35" spans="1:7" ht="20.100000000000001" customHeight="1" x14ac:dyDescent="0.3">
      <c r="A35" s="8"/>
      <c r="B35" s="9">
        <v>23</v>
      </c>
      <c r="C35" s="10" t="s">
        <v>109</v>
      </c>
      <c r="D35" s="11">
        <v>84</v>
      </c>
      <c r="E35" s="11">
        <v>14</v>
      </c>
      <c r="F35" s="11">
        <f t="shared" si="0"/>
        <v>98</v>
      </c>
      <c r="G35" s="12">
        <f t="shared" si="1"/>
        <v>1.9021369926825954E-3</v>
      </c>
    </row>
    <row r="36" spans="1:7" ht="20.100000000000001" customHeight="1" x14ac:dyDescent="0.3">
      <c r="A36" s="8"/>
      <c r="B36" s="9">
        <v>24</v>
      </c>
      <c r="C36" s="10" t="s">
        <v>110</v>
      </c>
      <c r="D36" s="11">
        <v>70</v>
      </c>
      <c r="E36" s="11">
        <v>0</v>
      </c>
      <c r="F36" s="11">
        <f t="shared" si="0"/>
        <v>70</v>
      </c>
      <c r="G36" s="12">
        <f t="shared" si="1"/>
        <v>1.3586692804875681E-3</v>
      </c>
    </row>
    <row r="37" spans="1:7" ht="20.100000000000001" customHeight="1" x14ac:dyDescent="0.3">
      <c r="A37" s="8"/>
      <c r="B37" s="9">
        <v>25</v>
      </c>
      <c r="C37" s="10" t="s">
        <v>91</v>
      </c>
      <c r="D37" s="11">
        <v>58</v>
      </c>
      <c r="E37" s="11">
        <v>1</v>
      </c>
      <c r="F37" s="11">
        <f t="shared" si="0"/>
        <v>59</v>
      </c>
      <c r="G37" s="12">
        <f t="shared" si="1"/>
        <v>1.1451641078395218E-3</v>
      </c>
    </row>
    <row r="38" spans="1:7" ht="20.100000000000001" customHeight="1" x14ac:dyDescent="0.3">
      <c r="A38" s="8"/>
      <c r="B38" s="9">
        <v>26</v>
      </c>
      <c r="C38" s="10" t="s">
        <v>93</v>
      </c>
      <c r="D38" s="11">
        <v>58</v>
      </c>
      <c r="E38" s="11">
        <v>0</v>
      </c>
      <c r="F38" s="11">
        <f t="shared" si="0"/>
        <v>58</v>
      </c>
      <c r="G38" s="12">
        <f t="shared" si="1"/>
        <v>1.1257545466896994E-3</v>
      </c>
    </row>
    <row r="39" spans="1:7" ht="20.100000000000001" customHeight="1" x14ac:dyDescent="0.3">
      <c r="A39" s="8"/>
      <c r="B39" s="9">
        <v>27</v>
      </c>
      <c r="C39" s="10" t="s">
        <v>67</v>
      </c>
      <c r="D39" s="11">
        <v>49</v>
      </c>
      <c r="E39" s="11">
        <v>8</v>
      </c>
      <c r="F39" s="11">
        <f t="shared" si="0"/>
        <v>57</v>
      </c>
      <c r="G39" s="12">
        <f t="shared" si="1"/>
        <v>1.1063449855398769E-3</v>
      </c>
    </row>
    <row r="40" spans="1:7" ht="20.100000000000001" customHeight="1" x14ac:dyDescent="0.3">
      <c r="A40" s="8"/>
      <c r="B40" s="9">
        <v>28</v>
      </c>
      <c r="C40" s="10" t="s">
        <v>101</v>
      </c>
      <c r="D40" s="11">
        <v>30</v>
      </c>
      <c r="E40" s="11">
        <v>0</v>
      </c>
      <c r="F40" s="11">
        <f t="shared" si="0"/>
        <v>30</v>
      </c>
      <c r="G40" s="12">
        <f t="shared" si="1"/>
        <v>5.8228683449467204E-4</v>
      </c>
    </row>
    <row r="41" spans="1:7" ht="20.100000000000001" customHeight="1" x14ac:dyDescent="0.3">
      <c r="A41" s="8"/>
      <c r="B41" s="9">
        <v>29</v>
      </c>
      <c r="C41" s="10" t="s">
        <v>79</v>
      </c>
      <c r="D41" s="11">
        <v>26</v>
      </c>
      <c r="E41" s="11">
        <v>2</v>
      </c>
      <c r="F41" s="11">
        <f t="shared" si="0"/>
        <v>28</v>
      </c>
      <c r="G41" s="12">
        <f t="shared" si="1"/>
        <v>5.434677121950273E-4</v>
      </c>
    </row>
    <row r="42" spans="1:7" ht="20.100000000000001" customHeight="1" x14ac:dyDescent="0.3">
      <c r="A42" s="8"/>
      <c r="B42" s="9">
        <v>30</v>
      </c>
      <c r="C42" s="10" t="s">
        <v>105</v>
      </c>
      <c r="D42" s="11">
        <v>19</v>
      </c>
      <c r="E42" s="11">
        <v>2</v>
      </c>
      <c r="F42" s="11">
        <f t="shared" si="0"/>
        <v>21</v>
      </c>
      <c r="G42" s="12">
        <f t="shared" si="1"/>
        <v>4.0760078414627047E-4</v>
      </c>
    </row>
    <row r="43" spans="1:7" ht="20.100000000000001" customHeight="1" x14ac:dyDescent="0.3">
      <c r="A43" s="8"/>
      <c r="B43" s="9">
        <v>31</v>
      </c>
      <c r="C43" s="10" t="s">
        <v>104</v>
      </c>
      <c r="D43" s="11">
        <v>16</v>
      </c>
      <c r="E43" s="11">
        <v>2</v>
      </c>
      <c r="F43" s="11">
        <f t="shared" si="0"/>
        <v>18</v>
      </c>
      <c r="G43" s="12">
        <f t="shared" si="1"/>
        <v>3.4937210069680325E-4</v>
      </c>
    </row>
    <row r="44" spans="1:7" ht="20.100000000000001" customHeight="1" x14ac:dyDescent="0.3">
      <c r="A44" s="8"/>
      <c r="B44" s="9">
        <v>32</v>
      </c>
      <c r="C44" s="10" t="s">
        <v>112</v>
      </c>
      <c r="D44" s="11">
        <v>7</v>
      </c>
      <c r="E44" s="11">
        <v>9</v>
      </c>
      <c r="F44" s="11">
        <f t="shared" si="0"/>
        <v>16</v>
      </c>
      <c r="G44" s="12">
        <f t="shared" si="1"/>
        <v>3.1055297839715845E-4</v>
      </c>
    </row>
    <row r="45" spans="1:7" ht="20.100000000000001" customHeight="1" x14ac:dyDescent="0.3">
      <c r="A45" s="8"/>
      <c r="B45" s="9">
        <v>33</v>
      </c>
      <c r="C45" s="10" t="s">
        <v>70</v>
      </c>
      <c r="D45" s="11">
        <v>8</v>
      </c>
      <c r="E45" s="11">
        <v>7</v>
      </c>
      <c r="F45" s="11">
        <f t="shared" ref="F45:F62" si="2">SUM(D45:E45)</f>
        <v>15</v>
      </c>
      <c r="G45" s="12">
        <f t="shared" ref="G45:G62" si="3">F45/$F$63</f>
        <v>2.9114341724733602E-4</v>
      </c>
    </row>
    <row r="46" spans="1:7" ht="20.100000000000001" customHeight="1" x14ac:dyDescent="0.3">
      <c r="A46" s="8"/>
      <c r="B46" s="9">
        <v>34</v>
      </c>
      <c r="C46" s="10" t="s">
        <v>86</v>
      </c>
      <c r="D46" s="11">
        <v>13</v>
      </c>
      <c r="E46" s="11">
        <v>0</v>
      </c>
      <c r="F46" s="11">
        <f t="shared" si="2"/>
        <v>13</v>
      </c>
      <c r="G46" s="12">
        <f t="shared" si="3"/>
        <v>2.5232429494769122E-4</v>
      </c>
    </row>
    <row r="47" spans="1:7" ht="20.100000000000001" customHeight="1" x14ac:dyDescent="0.3">
      <c r="A47" s="8"/>
      <c r="B47" s="9">
        <v>35</v>
      </c>
      <c r="C47" s="10" t="s">
        <v>94</v>
      </c>
      <c r="D47" s="11">
        <v>7</v>
      </c>
      <c r="E47" s="11">
        <v>2</v>
      </c>
      <c r="F47" s="11">
        <f t="shared" si="2"/>
        <v>9</v>
      </c>
      <c r="G47" s="12">
        <f t="shared" si="3"/>
        <v>1.7468605034840162E-4</v>
      </c>
    </row>
    <row r="48" spans="1:7" ht="20.100000000000001" customHeight="1" x14ac:dyDescent="0.3">
      <c r="A48" s="8"/>
      <c r="B48" s="9">
        <v>36</v>
      </c>
      <c r="C48" s="10" t="s">
        <v>107</v>
      </c>
      <c r="D48" s="11">
        <v>9</v>
      </c>
      <c r="E48" s="11">
        <v>0</v>
      </c>
      <c r="F48" s="11">
        <f t="shared" si="2"/>
        <v>9</v>
      </c>
      <c r="G48" s="12">
        <f t="shared" si="3"/>
        <v>1.7468605034840162E-4</v>
      </c>
    </row>
    <row r="49" spans="1:7" ht="20.100000000000001" customHeight="1" x14ac:dyDescent="0.3">
      <c r="A49" s="8"/>
      <c r="B49" s="9">
        <v>37</v>
      </c>
      <c r="C49" s="10" t="s">
        <v>78</v>
      </c>
      <c r="D49" s="11">
        <v>5</v>
      </c>
      <c r="E49" s="11">
        <v>0</v>
      </c>
      <c r="F49" s="11">
        <f t="shared" si="2"/>
        <v>5</v>
      </c>
      <c r="G49" s="12">
        <f t="shared" si="3"/>
        <v>9.7047805749112011E-5</v>
      </c>
    </row>
    <row r="50" spans="1:7" ht="20.100000000000001" customHeight="1" x14ac:dyDescent="0.3">
      <c r="A50" s="8"/>
      <c r="B50" s="9">
        <v>38</v>
      </c>
      <c r="C50" s="10" t="s">
        <v>96</v>
      </c>
      <c r="D50" s="11">
        <v>5</v>
      </c>
      <c r="E50" s="11">
        <v>0</v>
      </c>
      <c r="F50" s="11">
        <f t="shared" si="2"/>
        <v>5</v>
      </c>
      <c r="G50" s="12">
        <f t="shared" si="3"/>
        <v>9.7047805749112011E-5</v>
      </c>
    </row>
    <row r="51" spans="1:7" ht="20.100000000000001" customHeight="1" x14ac:dyDescent="0.3">
      <c r="A51" s="8"/>
      <c r="B51" s="9">
        <v>39</v>
      </c>
      <c r="C51" s="10" t="s">
        <v>75</v>
      </c>
      <c r="D51" s="11">
        <v>1</v>
      </c>
      <c r="E51" s="11">
        <v>3</v>
      </c>
      <c r="F51" s="11">
        <f t="shared" si="2"/>
        <v>4</v>
      </c>
      <c r="G51" s="12">
        <f t="shared" si="3"/>
        <v>7.7638244599289612E-5</v>
      </c>
    </row>
    <row r="52" spans="1:7" ht="20.100000000000001" customHeight="1" x14ac:dyDescent="0.3">
      <c r="A52" s="8"/>
      <c r="B52" s="9">
        <v>40</v>
      </c>
      <c r="C52" s="10" t="s">
        <v>74</v>
      </c>
      <c r="D52" s="11">
        <v>3</v>
      </c>
      <c r="E52" s="11">
        <v>0</v>
      </c>
      <c r="F52" s="11">
        <f t="shared" si="2"/>
        <v>3</v>
      </c>
      <c r="G52" s="12">
        <f t="shared" si="3"/>
        <v>5.8228683449467206E-5</v>
      </c>
    </row>
    <row r="53" spans="1:7" ht="20.100000000000001" customHeight="1" x14ac:dyDescent="0.3">
      <c r="A53" s="8"/>
      <c r="B53" s="9">
        <v>41</v>
      </c>
      <c r="C53" s="10" t="s">
        <v>95</v>
      </c>
      <c r="D53" s="11">
        <v>1</v>
      </c>
      <c r="E53" s="11">
        <v>2</v>
      </c>
      <c r="F53" s="11">
        <f t="shared" si="2"/>
        <v>3</v>
      </c>
      <c r="G53" s="12">
        <f t="shared" si="3"/>
        <v>5.8228683449467206E-5</v>
      </c>
    </row>
    <row r="54" spans="1:7" ht="20.100000000000001" customHeight="1" x14ac:dyDescent="0.3">
      <c r="A54" s="8"/>
      <c r="B54" s="9">
        <v>42</v>
      </c>
      <c r="C54" s="10" t="s">
        <v>98</v>
      </c>
      <c r="D54" s="11">
        <v>1</v>
      </c>
      <c r="E54" s="11">
        <v>1</v>
      </c>
      <c r="F54" s="11">
        <f t="shared" si="2"/>
        <v>2</v>
      </c>
      <c r="G54" s="12">
        <f t="shared" si="3"/>
        <v>3.8819122299644806E-5</v>
      </c>
    </row>
    <row r="55" spans="1:7" ht="20.100000000000001" customHeight="1" x14ac:dyDescent="0.3">
      <c r="A55" s="8"/>
      <c r="B55" s="9">
        <v>43</v>
      </c>
      <c r="C55" s="10" t="s">
        <v>108</v>
      </c>
      <c r="D55" s="11">
        <v>0</v>
      </c>
      <c r="E55" s="11">
        <v>2</v>
      </c>
      <c r="F55" s="11">
        <f t="shared" si="2"/>
        <v>2</v>
      </c>
      <c r="G55" s="12">
        <f t="shared" si="3"/>
        <v>3.8819122299644806E-5</v>
      </c>
    </row>
    <row r="56" spans="1:7" ht="20.100000000000001" customHeight="1" x14ac:dyDescent="0.3">
      <c r="A56" s="8"/>
      <c r="B56" s="9">
        <v>44</v>
      </c>
      <c r="C56" s="10" t="s">
        <v>97</v>
      </c>
      <c r="D56" s="11">
        <v>1</v>
      </c>
      <c r="E56" s="11">
        <v>0</v>
      </c>
      <c r="F56" s="11">
        <f t="shared" si="2"/>
        <v>1</v>
      </c>
      <c r="G56" s="12">
        <f t="shared" si="3"/>
        <v>1.9409561149822403E-5</v>
      </c>
    </row>
    <row r="57" spans="1:7" ht="20.100000000000001" customHeight="1" x14ac:dyDescent="0.3">
      <c r="A57" s="8"/>
      <c r="B57" s="9">
        <v>45</v>
      </c>
      <c r="C57" s="10" t="s">
        <v>72</v>
      </c>
      <c r="D57" s="11">
        <v>0</v>
      </c>
      <c r="E57" s="11">
        <v>0</v>
      </c>
      <c r="F57" s="11">
        <f t="shared" si="2"/>
        <v>0</v>
      </c>
      <c r="G57" s="12">
        <f t="shared" si="3"/>
        <v>0</v>
      </c>
    </row>
    <row r="58" spans="1:7" ht="20.100000000000001" customHeight="1" x14ac:dyDescent="0.3">
      <c r="A58" s="8"/>
      <c r="B58" s="9">
        <v>46</v>
      </c>
      <c r="C58" s="10" t="s">
        <v>80</v>
      </c>
      <c r="D58" s="11">
        <v>0</v>
      </c>
      <c r="E58" s="11">
        <v>0</v>
      </c>
      <c r="F58" s="11">
        <f t="shared" si="2"/>
        <v>0</v>
      </c>
      <c r="G58" s="12">
        <f t="shared" si="3"/>
        <v>0</v>
      </c>
    </row>
    <row r="59" spans="1:7" ht="20.100000000000001" customHeight="1" x14ac:dyDescent="0.3">
      <c r="A59" s="8"/>
      <c r="B59" s="9">
        <v>47</v>
      </c>
      <c r="C59" s="10" t="s">
        <v>85</v>
      </c>
      <c r="D59" s="11">
        <v>0</v>
      </c>
      <c r="E59" s="11">
        <v>0</v>
      </c>
      <c r="F59" s="11">
        <f t="shared" si="2"/>
        <v>0</v>
      </c>
      <c r="G59" s="12">
        <f t="shared" si="3"/>
        <v>0</v>
      </c>
    </row>
    <row r="60" spans="1:7" ht="20.100000000000001" customHeight="1" x14ac:dyDescent="0.3">
      <c r="A60" s="8"/>
      <c r="B60" s="9">
        <v>48</v>
      </c>
      <c r="C60" s="10" t="s">
        <v>102</v>
      </c>
      <c r="D60" s="11">
        <v>0</v>
      </c>
      <c r="E60" s="11">
        <v>0</v>
      </c>
      <c r="F60" s="11">
        <f t="shared" si="2"/>
        <v>0</v>
      </c>
      <c r="G60" s="12">
        <f t="shared" si="3"/>
        <v>0</v>
      </c>
    </row>
    <row r="61" spans="1:7" ht="20.100000000000001" customHeight="1" x14ac:dyDescent="0.3">
      <c r="A61" s="8"/>
      <c r="B61" s="9">
        <v>49</v>
      </c>
      <c r="C61" s="10" t="s">
        <v>106</v>
      </c>
      <c r="D61" s="11">
        <v>0</v>
      </c>
      <c r="E61" s="11">
        <v>0</v>
      </c>
      <c r="F61" s="11">
        <f t="shared" si="2"/>
        <v>0</v>
      </c>
      <c r="G61" s="12">
        <f t="shared" si="3"/>
        <v>0</v>
      </c>
    </row>
    <row r="62" spans="1:7" ht="20.100000000000001" customHeight="1" x14ac:dyDescent="0.3">
      <c r="A62" s="8"/>
      <c r="B62" s="9"/>
      <c r="C62" s="10" t="s">
        <v>99</v>
      </c>
      <c r="D62" s="11">
        <v>5522</v>
      </c>
      <c r="E62" s="11">
        <v>140</v>
      </c>
      <c r="F62" s="11">
        <f t="shared" si="2"/>
        <v>5662</v>
      </c>
      <c r="G62" s="12">
        <f t="shared" si="3"/>
        <v>0.10989693523029444</v>
      </c>
    </row>
    <row r="63" spans="1:7" ht="20.100000000000001" customHeight="1" x14ac:dyDescent="0.35">
      <c r="A63" s="8"/>
      <c r="B63" s="26" t="s">
        <v>2</v>
      </c>
      <c r="C63" s="27"/>
      <c r="D63" s="31">
        <f>SUM(D13:D62)</f>
        <v>48521</v>
      </c>
      <c r="E63" s="31">
        <f>SUM(E13:E62)</f>
        <v>3000</v>
      </c>
      <c r="F63" s="31">
        <f>SUM(F13:F62)</f>
        <v>51521</v>
      </c>
      <c r="G63" s="12">
        <f>SUM(G13:G62)</f>
        <v>0.99999999999999989</v>
      </c>
    </row>
    <row r="64" spans="1:7" ht="20.100000000000001" customHeight="1" x14ac:dyDescent="0.3">
      <c r="A64" s="8"/>
      <c r="B64" s="90"/>
      <c r="C64" s="99"/>
      <c r="D64" s="100"/>
      <c r="E64" s="100"/>
      <c r="F64" s="101"/>
      <c r="G64" s="102"/>
    </row>
    <row r="65" spans="2:3" x14ac:dyDescent="0.25">
      <c r="B65" s="48" t="s">
        <v>55</v>
      </c>
      <c r="C65" s="7"/>
    </row>
  </sheetData>
  <autoFilter ref="B12:G44">
    <sortState ref="B13:G62">
      <sortCondition descending="1" ref="F12:F45"/>
    </sortState>
  </autoFilter>
  <mergeCells count="5">
    <mergeCell ref="A5:I5"/>
    <mergeCell ref="A6:I6"/>
    <mergeCell ref="A7:I7"/>
    <mergeCell ref="A9:I9"/>
    <mergeCell ref="A10:I10"/>
  </mergeCells>
  <conditionalFormatting sqref="G13:G64">
    <cfRule type="dataBar" priority="308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{80829666-BE2F-4266-A57D-D16DB4B78637}</x14:id>
        </ext>
      </extLst>
    </cfRule>
  </conditionalFormatting>
  <conditionalFormatting sqref="G13:G64">
    <cfRule type="dataBar" priority="308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{F0917058-35A5-4F50-9528-EE2DAF95BB1D}</x14:id>
        </ext>
      </extLst>
    </cfRule>
    <cfRule type="dataBar" priority="308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{BA4322AC-39B9-44BA-96CD-C71515176182}</x14:id>
        </ext>
      </extLst>
    </cfRule>
  </conditionalFormatting>
  <conditionalFormatting sqref="G13:G64">
    <cfRule type="dataBar" priority="30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{DDBB1763-39CD-45CC-85A2-8559458BCC99}</x14:id>
        </ext>
      </extLst>
    </cfRule>
    <cfRule type="dataBar" priority="30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{9FD0BA1E-71B4-4F57-9209-B8568EDC8850}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829666-BE2F-4266-A57D-D16DB4B786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G13:G64</xm:sqref>
        </x14:conditionalFormatting>
        <x14:conditionalFormatting xmlns:xm="http://schemas.microsoft.com/office/excel/2006/main">
          <x14:cfRule type="dataBar" id="{F0917058-35A5-4F50-9528-EE2DAF95BB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A4322AC-39B9-44BA-96CD-C7151517618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G13:G64</xm:sqref>
        </x14:conditionalFormatting>
        <x14:conditionalFormatting xmlns:xm="http://schemas.microsoft.com/office/excel/2006/main">
          <x14:cfRule type="dataBar" id="{DDBB1763-39CD-45CC-85A2-8559458BCC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FD0BA1E-71B4-4F57-9209-B8568EDC88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G13:G64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71"/>
  <sheetViews>
    <sheetView topLeftCell="A49" workbookViewId="0">
      <selection activeCell="D64" sqref="D64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0"/>
      <c r="D8" s="20"/>
      <c r="E8" s="20"/>
      <c r="F8" s="20"/>
      <c r="G8" s="20"/>
      <c r="H8" s="20"/>
      <c r="I8" s="20"/>
    </row>
    <row r="9" spans="1:11" ht="20.25" customHeight="1" x14ac:dyDescent="0.25">
      <c r="A9" s="120" t="s">
        <v>123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1357</v>
      </c>
      <c r="E13" s="12">
        <f t="shared" ref="E13:E44" si="0">D13/$D$63</f>
        <v>0.30426008968609863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682</v>
      </c>
      <c r="E14" s="12">
        <f t="shared" si="0"/>
        <v>0.15291479820627801</v>
      </c>
    </row>
    <row r="15" spans="1:11" ht="20.100000000000001" customHeight="1" x14ac:dyDescent="0.3">
      <c r="A15" s="8"/>
      <c r="B15" s="9">
        <v>3</v>
      </c>
      <c r="C15" s="10" t="s">
        <v>89</v>
      </c>
      <c r="D15" s="11">
        <v>442</v>
      </c>
      <c r="E15" s="12">
        <f t="shared" si="0"/>
        <v>9.9103139013452912E-2</v>
      </c>
    </row>
    <row r="16" spans="1:11" ht="20.100000000000001" customHeight="1" x14ac:dyDescent="0.3">
      <c r="A16" s="8"/>
      <c r="B16" s="9">
        <v>4</v>
      </c>
      <c r="C16" s="10" t="s">
        <v>114</v>
      </c>
      <c r="D16" s="11">
        <v>401</v>
      </c>
      <c r="E16" s="12">
        <f t="shared" si="0"/>
        <v>8.9910313901345296E-2</v>
      </c>
    </row>
    <row r="17" spans="1:5" ht="20.100000000000001" customHeight="1" x14ac:dyDescent="0.3">
      <c r="A17" s="8"/>
      <c r="B17" s="9">
        <v>5</v>
      </c>
      <c r="C17" s="10" t="s">
        <v>83</v>
      </c>
      <c r="D17" s="11">
        <v>158</v>
      </c>
      <c r="E17" s="12">
        <f t="shared" si="0"/>
        <v>3.5426008968609868E-2</v>
      </c>
    </row>
    <row r="18" spans="1:5" ht="20.100000000000001" customHeight="1" x14ac:dyDescent="0.3">
      <c r="A18" s="8"/>
      <c r="B18" s="9">
        <v>6</v>
      </c>
      <c r="C18" s="10" t="s">
        <v>69</v>
      </c>
      <c r="D18" s="11">
        <v>145</v>
      </c>
      <c r="E18" s="12">
        <f t="shared" si="0"/>
        <v>3.2511210762331835E-2</v>
      </c>
    </row>
    <row r="19" spans="1:5" ht="20.100000000000001" customHeight="1" x14ac:dyDescent="0.3">
      <c r="A19" s="8"/>
      <c r="B19" s="9">
        <v>7</v>
      </c>
      <c r="C19" s="10" t="s">
        <v>73</v>
      </c>
      <c r="D19" s="11">
        <v>110</v>
      </c>
      <c r="E19" s="12">
        <f t="shared" si="0"/>
        <v>2.4663677130044841E-2</v>
      </c>
    </row>
    <row r="20" spans="1:5" ht="20.100000000000001" customHeight="1" x14ac:dyDescent="0.3">
      <c r="A20" s="8"/>
      <c r="B20" s="9">
        <v>8</v>
      </c>
      <c r="C20" s="10" t="s">
        <v>81</v>
      </c>
      <c r="D20" s="11">
        <v>94</v>
      </c>
      <c r="E20" s="12">
        <f t="shared" si="0"/>
        <v>2.1076233183856503E-2</v>
      </c>
    </row>
    <row r="21" spans="1:5" ht="20.100000000000001" customHeight="1" x14ac:dyDescent="0.3">
      <c r="A21" s="8"/>
      <c r="B21" s="9">
        <v>9</v>
      </c>
      <c r="C21" s="10" t="s">
        <v>100</v>
      </c>
      <c r="D21" s="11">
        <v>93</v>
      </c>
      <c r="E21" s="12">
        <f t="shared" si="0"/>
        <v>2.0852017937219729E-2</v>
      </c>
    </row>
    <row r="22" spans="1:5" ht="20.100000000000001" customHeight="1" x14ac:dyDescent="0.3">
      <c r="A22" s="8"/>
      <c r="B22" s="9">
        <v>10</v>
      </c>
      <c r="C22" s="10" t="s">
        <v>71</v>
      </c>
      <c r="D22" s="11">
        <v>79</v>
      </c>
      <c r="E22" s="12">
        <f t="shared" si="0"/>
        <v>1.7713004484304934E-2</v>
      </c>
    </row>
    <row r="23" spans="1:5" ht="20.100000000000001" customHeight="1" x14ac:dyDescent="0.3">
      <c r="A23" s="8"/>
      <c r="B23" s="9">
        <v>11</v>
      </c>
      <c r="C23" s="10" t="s">
        <v>90</v>
      </c>
      <c r="D23" s="11">
        <v>74</v>
      </c>
      <c r="E23" s="12">
        <f t="shared" si="0"/>
        <v>1.6591928251121078E-2</v>
      </c>
    </row>
    <row r="24" spans="1:5" ht="20.100000000000001" customHeight="1" x14ac:dyDescent="0.3">
      <c r="A24" s="8"/>
      <c r="B24" s="9">
        <v>12</v>
      </c>
      <c r="C24" s="10" t="s">
        <v>84</v>
      </c>
      <c r="D24" s="11">
        <v>63</v>
      </c>
      <c r="E24" s="12">
        <f t="shared" si="0"/>
        <v>1.4125560538116592E-2</v>
      </c>
    </row>
    <row r="25" spans="1:5" ht="20.100000000000001" customHeight="1" x14ac:dyDescent="0.3">
      <c r="A25" s="8"/>
      <c r="B25" s="9">
        <v>13</v>
      </c>
      <c r="C25" s="10" t="s">
        <v>68</v>
      </c>
      <c r="D25" s="11">
        <v>57</v>
      </c>
      <c r="E25" s="12">
        <f t="shared" si="0"/>
        <v>1.2780269058295964E-2</v>
      </c>
    </row>
    <row r="26" spans="1:5" ht="20.100000000000001" customHeight="1" x14ac:dyDescent="0.3">
      <c r="A26" s="8"/>
      <c r="B26" s="9">
        <v>14</v>
      </c>
      <c r="C26" s="10" t="s">
        <v>76</v>
      </c>
      <c r="D26" s="11">
        <v>47</v>
      </c>
      <c r="E26" s="12">
        <f t="shared" si="0"/>
        <v>1.0538116591928251E-2</v>
      </c>
    </row>
    <row r="27" spans="1:5" ht="20.100000000000001" customHeight="1" x14ac:dyDescent="0.3">
      <c r="A27" s="8"/>
      <c r="B27" s="9">
        <v>15</v>
      </c>
      <c r="C27" s="10" t="s">
        <v>113</v>
      </c>
      <c r="D27" s="11">
        <v>30</v>
      </c>
      <c r="E27" s="12">
        <f t="shared" si="0"/>
        <v>6.7264573991031393E-3</v>
      </c>
    </row>
    <row r="28" spans="1:5" ht="20.100000000000001" customHeight="1" x14ac:dyDescent="0.3">
      <c r="A28" s="8"/>
      <c r="B28" s="9">
        <v>16</v>
      </c>
      <c r="C28" s="10" t="s">
        <v>87</v>
      </c>
      <c r="D28" s="11">
        <v>28</v>
      </c>
      <c r="E28" s="12">
        <f t="shared" si="0"/>
        <v>6.2780269058295961E-3</v>
      </c>
    </row>
    <row r="29" spans="1:5" ht="20.100000000000001" customHeight="1" x14ac:dyDescent="0.3">
      <c r="A29" s="8"/>
      <c r="B29" s="9">
        <v>17</v>
      </c>
      <c r="C29" s="10" t="s">
        <v>66</v>
      </c>
      <c r="D29" s="11">
        <v>27</v>
      </c>
      <c r="E29" s="12">
        <f t="shared" si="0"/>
        <v>6.0538116591928254E-3</v>
      </c>
    </row>
    <row r="30" spans="1:5" ht="20.100000000000001" customHeight="1" x14ac:dyDescent="0.3">
      <c r="A30" s="8"/>
      <c r="B30" s="9">
        <v>18</v>
      </c>
      <c r="C30" s="10" t="s">
        <v>109</v>
      </c>
      <c r="D30" s="11">
        <v>25</v>
      </c>
      <c r="E30" s="12">
        <f t="shared" si="0"/>
        <v>5.6053811659192822E-3</v>
      </c>
    </row>
    <row r="31" spans="1:5" ht="20.100000000000001" customHeight="1" x14ac:dyDescent="0.3">
      <c r="A31" s="8"/>
      <c r="B31" s="9">
        <v>19</v>
      </c>
      <c r="C31" s="10" t="s">
        <v>88</v>
      </c>
      <c r="D31" s="11">
        <v>21</v>
      </c>
      <c r="E31" s="12">
        <f t="shared" si="0"/>
        <v>4.7085201793721975E-3</v>
      </c>
    </row>
    <row r="32" spans="1:5" ht="20.100000000000001" customHeight="1" x14ac:dyDescent="0.3">
      <c r="A32" s="8"/>
      <c r="B32" s="9">
        <v>20</v>
      </c>
      <c r="C32" s="10" t="s">
        <v>77</v>
      </c>
      <c r="D32" s="11">
        <v>18</v>
      </c>
      <c r="E32" s="12">
        <f t="shared" si="0"/>
        <v>4.0358744394618836E-3</v>
      </c>
    </row>
    <row r="33" spans="1:5" ht="20.100000000000001" customHeight="1" x14ac:dyDescent="0.3">
      <c r="A33" s="8"/>
      <c r="B33" s="9">
        <v>21</v>
      </c>
      <c r="C33" s="10" t="s">
        <v>82</v>
      </c>
      <c r="D33" s="11">
        <v>15</v>
      </c>
      <c r="E33" s="12">
        <f t="shared" si="0"/>
        <v>3.3632286995515697E-3</v>
      </c>
    </row>
    <row r="34" spans="1:5" ht="20.100000000000001" customHeight="1" x14ac:dyDescent="0.3">
      <c r="A34" s="8"/>
      <c r="B34" s="9">
        <v>22</v>
      </c>
      <c r="C34" s="10" t="s">
        <v>67</v>
      </c>
      <c r="D34" s="11">
        <v>14</v>
      </c>
      <c r="E34" s="12">
        <f t="shared" si="0"/>
        <v>3.1390134529147981E-3</v>
      </c>
    </row>
    <row r="35" spans="1:5" ht="20.100000000000001" customHeight="1" x14ac:dyDescent="0.3">
      <c r="A35" s="8"/>
      <c r="B35" s="9">
        <v>23</v>
      </c>
      <c r="C35" s="10" t="s">
        <v>91</v>
      </c>
      <c r="D35" s="11">
        <v>6</v>
      </c>
      <c r="E35" s="12">
        <f t="shared" si="0"/>
        <v>1.3452914798206279E-3</v>
      </c>
    </row>
    <row r="36" spans="1:5" ht="20.100000000000001" customHeight="1" x14ac:dyDescent="0.3">
      <c r="A36" s="8"/>
      <c r="B36" s="9">
        <v>24</v>
      </c>
      <c r="C36" s="10" t="s">
        <v>107</v>
      </c>
      <c r="D36" s="11">
        <v>6</v>
      </c>
      <c r="E36" s="12">
        <f t="shared" si="0"/>
        <v>1.3452914798206279E-3</v>
      </c>
    </row>
    <row r="37" spans="1:5" ht="20.100000000000001" customHeight="1" x14ac:dyDescent="0.3">
      <c r="A37" s="8"/>
      <c r="B37" s="9">
        <v>25</v>
      </c>
      <c r="C37" s="10" t="s">
        <v>111</v>
      </c>
      <c r="D37" s="11">
        <v>5</v>
      </c>
      <c r="E37" s="12">
        <f t="shared" si="0"/>
        <v>1.1210762331838565E-3</v>
      </c>
    </row>
    <row r="38" spans="1:5" ht="20.100000000000001" customHeight="1" x14ac:dyDescent="0.3">
      <c r="A38" s="8"/>
      <c r="B38" s="9">
        <v>26</v>
      </c>
      <c r="C38" s="10" t="s">
        <v>104</v>
      </c>
      <c r="D38" s="11">
        <v>4</v>
      </c>
      <c r="E38" s="12">
        <f t="shared" si="0"/>
        <v>8.9686098654708521E-4</v>
      </c>
    </row>
    <row r="39" spans="1:5" ht="20.100000000000001" customHeight="1" x14ac:dyDescent="0.3">
      <c r="A39" s="8"/>
      <c r="B39" s="9">
        <v>27</v>
      </c>
      <c r="C39" s="10" t="s">
        <v>105</v>
      </c>
      <c r="D39" s="11">
        <v>4</v>
      </c>
      <c r="E39" s="12">
        <f t="shared" si="0"/>
        <v>8.9686098654708521E-4</v>
      </c>
    </row>
    <row r="40" spans="1:5" ht="20.100000000000001" customHeight="1" x14ac:dyDescent="0.3">
      <c r="A40" s="8"/>
      <c r="B40" s="9">
        <v>28</v>
      </c>
      <c r="C40" s="10" t="s">
        <v>108</v>
      </c>
      <c r="D40" s="11">
        <v>4</v>
      </c>
      <c r="E40" s="12">
        <f t="shared" si="0"/>
        <v>8.9686098654708521E-4</v>
      </c>
    </row>
    <row r="41" spans="1:5" ht="20.100000000000001" customHeight="1" x14ac:dyDescent="0.3">
      <c r="A41" s="8"/>
      <c r="B41" s="9">
        <v>29</v>
      </c>
      <c r="C41" s="10" t="s">
        <v>74</v>
      </c>
      <c r="D41" s="11">
        <v>3</v>
      </c>
      <c r="E41" s="12">
        <f t="shared" si="0"/>
        <v>6.7264573991031393E-4</v>
      </c>
    </row>
    <row r="42" spans="1:5" ht="20.100000000000001" customHeight="1" x14ac:dyDescent="0.3">
      <c r="A42" s="8"/>
      <c r="B42" s="9">
        <v>30</v>
      </c>
      <c r="C42" s="10" t="s">
        <v>92</v>
      </c>
      <c r="D42" s="11">
        <v>3</v>
      </c>
      <c r="E42" s="12">
        <f t="shared" si="0"/>
        <v>6.7264573991031393E-4</v>
      </c>
    </row>
    <row r="43" spans="1:5" ht="20.100000000000001" customHeight="1" x14ac:dyDescent="0.3">
      <c r="A43" s="8"/>
      <c r="B43" s="9">
        <v>31</v>
      </c>
      <c r="C43" s="10" t="s">
        <v>112</v>
      </c>
      <c r="D43" s="11">
        <v>3</v>
      </c>
      <c r="E43" s="12">
        <f t="shared" si="0"/>
        <v>6.7264573991031393E-4</v>
      </c>
    </row>
    <row r="44" spans="1:5" ht="20.100000000000001" customHeight="1" x14ac:dyDescent="0.3">
      <c r="A44" s="8"/>
      <c r="B44" s="9">
        <v>32</v>
      </c>
      <c r="C44" s="10" t="s">
        <v>75</v>
      </c>
      <c r="D44" s="11">
        <v>2</v>
      </c>
      <c r="E44" s="12">
        <f t="shared" si="0"/>
        <v>4.4843049327354261E-4</v>
      </c>
    </row>
    <row r="45" spans="1:5" ht="20.100000000000001" customHeight="1" x14ac:dyDescent="0.3">
      <c r="A45" s="8"/>
      <c r="B45" s="9">
        <v>33</v>
      </c>
      <c r="C45" s="10" t="s">
        <v>95</v>
      </c>
      <c r="D45" s="11">
        <v>2</v>
      </c>
      <c r="E45" s="12">
        <f t="shared" ref="E45:E62" si="1">D45/$D$63</f>
        <v>4.4843049327354261E-4</v>
      </c>
    </row>
    <row r="46" spans="1:5" ht="20.100000000000001" customHeight="1" x14ac:dyDescent="0.3">
      <c r="A46" s="8"/>
      <c r="B46" s="9">
        <v>34</v>
      </c>
      <c r="C46" s="10" t="s">
        <v>110</v>
      </c>
      <c r="D46" s="11">
        <v>2</v>
      </c>
      <c r="E46" s="12">
        <f t="shared" si="1"/>
        <v>4.4843049327354261E-4</v>
      </c>
    </row>
    <row r="47" spans="1:5" ht="20.100000000000001" customHeight="1" x14ac:dyDescent="0.3">
      <c r="A47" s="8"/>
      <c r="B47" s="9">
        <v>35</v>
      </c>
      <c r="C47" s="10" t="s">
        <v>79</v>
      </c>
      <c r="D47" s="11">
        <v>1</v>
      </c>
      <c r="E47" s="12">
        <f t="shared" si="1"/>
        <v>2.242152466367713E-4</v>
      </c>
    </row>
    <row r="48" spans="1:5" ht="20.100000000000001" customHeight="1" x14ac:dyDescent="0.3">
      <c r="A48" s="8"/>
      <c r="B48" s="9">
        <v>36</v>
      </c>
      <c r="C48" s="10" t="s">
        <v>86</v>
      </c>
      <c r="D48" s="11">
        <v>1</v>
      </c>
      <c r="E48" s="12">
        <f t="shared" si="1"/>
        <v>2.242152466367713E-4</v>
      </c>
    </row>
    <row r="49" spans="1:5" ht="20.100000000000001" customHeight="1" x14ac:dyDescent="0.3">
      <c r="A49" s="8"/>
      <c r="B49" s="9">
        <v>37</v>
      </c>
      <c r="C49" s="10" t="s">
        <v>94</v>
      </c>
      <c r="D49" s="11">
        <v>1</v>
      </c>
      <c r="E49" s="12">
        <f t="shared" si="1"/>
        <v>2.242152466367713E-4</v>
      </c>
    </row>
    <row r="50" spans="1:5" ht="20.100000000000001" customHeight="1" x14ac:dyDescent="0.3">
      <c r="A50" s="8"/>
      <c r="B50" s="9">
        <v>38</v>
      </c>
      <c r="C50" s="10" t="s">
        <v>96</v>
      </c>
      <c r="D50" s="11">
        <v>1</v>
      </c>
      <c r="E50" s="12">
        <f t="shared" si="1"/>
        <v>2.242152466367713E-4</v>
      </c>
    </row>
    <row r="51" spans="1:5" ht="20.100000000000001" customHeight="1" x14ac:dyDescent="0.3">
      <c r="A51" s="8"/>
      <c r="B51" s="9">
        <v>39</v>
      </c>
      <c r="C51" s="10" t="s">
        <v>97</v>
      </c>
      <c r="D51" s="11">
        <v>1</v>
      </c>
      <c r="E51" s="12">
        <f t="shared" si="1"/>
        <v>2.242152466367713E-4</v>
      </c>
    </row>
    <row r="52" spans="1:5" ht="20.100000000000001" customHeight="1" x14ac:dyDescent="0.3">
      <c r="A52" s="8"/>
      <c r="B52" s="9">
        <v>40</v>
      </c>
      <c r="C52" s="10" t="s">
        <v>70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72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78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80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85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93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98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101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102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106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431</v>
      </c>
      <c r="E62" s="12">
        <f t="shared" si="1"/>
        <v>9.6636771300448426E-2</v>
      </c>
    </row>
    <row r="63" spans="1:5" ht="20.100000000000001" customHeight="1" thickBot="1" x14ac:dyDescent="0.4">
      <c r="A63" s="8"/>
      <c r="B63" s="76" t="s">
        <v>2</v>
      </c>
      <c r="C63" s="22"/>
      <c r="D63" s="14">
        <f>SUM(D13:D62)</f>
        <v>4460</v>
      </c>
      <c r="E63" s="13">
        <f>SUM(E13:E62)</f>
        <v>0.99999999999999989</v>
      </c>
    </row>
    <row r="64" spans="1:5" s="49" customFormat="1" ht="12.75" x14ac:dyDescent="0.2">
      <c r="B64" s="48" t="s">
        <v>55</v>
      </c>
    </row>
    <row r="71" ht="14.25" customHeight="1" x14ac:dyDescent="0.25"/>
  </sheetData>
  <autoFilter ref="B12:E45">
    <sortState ref="B13:E62">
      <sortCondition descending="1" ref="D12:D46"/>
    </sortState>
  </autoFilter>
  <mergeCells count="5">
    <mergeCell ref="A5:J5"/>
    <mergeCell ref="A6:J6"/>
    <mergeCell ref="A7:J7"/>
    <mergeCell ref="A10:J10"/>
    <mergeCell ref="A9:K9"/>
  </mergeCells>
  <conditionalFormatting sqref="E13:E63">
    <cfRule type="dataBar" priority="262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{3F394A89-09C5-453D-8CD7-29B901DF2498}</x14:id>
        </ext>
      </extLst>
    </cfRule>
  </conditionalFormatting>
  <conditionalFormatting sqref="E13:E63">
    <cfRule type="dataBar" priority="26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{25ADBBB7-D14C-44B8-8C10-517BEC71DF04}</x14:id>
        </ext>
      </extLst>
    </cfRule>
    <cfRule type="dataBar" priority="2624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{8B46FC92-ED0F-4F2D-B9D9-FB21EBA12CA7}</x14:id>
        </ext>
      </extLst>
    </cfRule>
    <cfRule type="dataBar" priority="26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{05E4279D-DA19-4C2D-A0AA-5A94BA0894EF}</x14:id>
        </ext>
      </extLst>
    </cfRule>
  </conditionalFormatting>
  <conditionalFormatting sqref="E13:E63">
    <cfRule type="dataBar" priority="26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{180D061F-B115-4E6E-A3BB-6CDB6D5AA069}</x14:id>
        </ext>
      </extLst>
    </cfRule>
    <cfRule type="dataBar" priority="26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{5247EAD4-07C8-4AE0-9FB7-3E91B9C12965}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394A89-09C5-453D-8CD7-29B901DF2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5ADBBB7-D14C-44B8-8C10-517BEC71D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B46FC92-ED0F-4F2D-B9D9-FB21EBA12C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E4279D-DA19-4C2D-A0AA-5A94BA0894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180D061F-B115-4E6E-A3BB-6CDB6D5AA0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247EAD4-07C8-4AE0-9FB7-3E91B9C129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49" workbookViewId="0">
      <selection activeCell="N62" sqref="N62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124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693</v>
      </c>
      <c r="E13" s="12">
        <f t="shared" ref="E13:E44" si="0">D13/$D$63</f>
        <v>0.39690721649484534</v>
      </c>
    </row>
    <row r="14" spans="1:11" ht="20.100000000000001" customHeight="1" x14ac:dyDescent="0.3">
      <c r="A14" s="8"/>
      <c r="B14" s="9">
        <v>2</v>
      </c>
      <c r="C14" s="10" t="s">
        <v>69</v>
      </c>
      <c r="D14" s="11">
        <v>171</v>
      </c>
      <c r="E14" s="12">
        <f t="shared" si="0"/>
        <v>9.7938144329896906E-2</v>
      </c>
    </row>
    <row r="15" spans="1:11" ht="20.100000000000001" customHeight="1" x14ac:dyDescent="0.3">
      <c r="A15" s="8"/>
      <c r="B15" s="9">
        <v>3</v>
      </c>
      <c r="C15" s="10" t="s">
        <v>114</v>
      </c>
      <c r="D15" s="11">
        <v>143</v>
      </c>
      <c r="E15" s="12">
        <f t="shared" si="0"/>
        <v>8.1901489117983964E-2</v>
      </c>
    </row>
    <row r="16" spans="1:11" ht="20.100000000000001" customHeight="1" x14ac:dyDescent="0.3">
      <c r="A16" s="8"/>
      <c r="B16" s="9">
        <v>4</v>
      </c>
      <c r="C16" s="10" t="s">
        <v>89</v>
      </c>
      <c r="D16" s="11">
        <v>106</v>
      </c>
      <c r="E16" s="12">
        <f t="shared" si="0"/>
        <v>6.0710194730813287E-2</v>
      </c>
    </row>
    <row r="17" spans="1:5" ht="20.100000000000001" customHeight="1" x14ac:dyDescent="0.3">
      <c r="A17" s="8"/>
      <c r="B17" s="9">
        <v>5</v>
      </c>
      <c r="C17" s="10" t="s">
        <v>103</v>
      </c>
      <c r="D17" s="11">
        <v>95</v>
      </c>
      <c r="E17" s="12">
        <f t="shared" si="0"/>
        <v>5.4410080183276061E-2</v>
      </c>
    </row>
    <row r="18" spans="1:5" ht="20.100000000000001" customHeight="1" x14ac:dyDescent="0.3">
      <c r="A18" s="8"/>
      <c r="B18" s="9">
        <v>6</v>
      </c>
      <c r="C18" s="10" t="s">
        <v>81</v>
      </c>
      <c r="D18" s="11">
        <v>70</v>
      </c>
      <c r="E18" s="12">
        <f t="shared" si="0"/>
        <v>4.0091638029782363E-2</v>
      </c>
    </row>
    <row r="19" spans="1:5" ht="20.100000000000001" customHeight="1" x14ac:dyDescent="0.3">
      <c r="A19" s="8"/>
      <c r="B19" s="9">
        <v>7</v>
      </c>
      <c r="C19" s="10" t="s">
        <v>73</v>
      </c>
      <c r="D19" s="11">
        <v>62</v>
      </c>
      <c r="E19" s="12">
        <f t="shared" si="0"/>
        <v>3.5509736540664374E-2</v>
      </c>
    </row>
    <row r="20" spans="1:5" ht="20.100000000000001" customHeight="1" x14ac:dyDescent="0.3">
      <c r="A20" s="8"/>
      <c r="B20" s="9">
        <v>8</v>
      </c>
      <c r="C20" s="10" t="s">
        <v>83</v>
      </c>
      <c r="D20" s="11">
        <v>61</v>
      </c>
      <c r="E20" s="12">
        <f t="shared" si="0"/>
        <v>3.4936998854524628E-2</v>
      </c>
    </row>
    <row r="21" spans="1:5" ht="20.100000000000001" customHeight="1" x14ac:dyDescent="0.3">
      <c r="A21" s="8"/>
      <c r="B21" s="9">
        <v>9</v>
      </c>
      <c r="C21" s="10" t="s">
        <v>84</v>
      </c>
      <c r="D21" s="11">
        <v>46</v>
      </c>
      <c r="E21" s="12">
        <f t="shared" si="0"/>
        <v>2.6345933562428408E-2</v>
      </c>
    </row>
    <row r="22" spans="1:5" ht="20.100000000000001" customHeight="1" x14ac:dyDescent="0.3">
      <c r="A22" s="8"/>
      <c r="B22" s="9">
        <v>10</v>
      </c>
      <c r="C22" s="10" t="s">
        <v>100</v>
      </c>
      <c r="D22" s="11">
        <v>38</v>
      </c>
      <c r="E22" s="12">
        <f t="shared" si="0"/>
        <v>2.1764032073310423E-2</v>
      </c>
    </row>
    <row r="23" spans="1:5" ht="20.100000000000001" customHeight="1" x14ac:dyDescent="0.3">
      <c r="A23" s="8"/>
      <c r="B23" s="9">
        <v>11</v>
      </c>
      <c r="C23" s="10" t="s">
        <v>68</v>
      </c>
      <c r="D23" s="11">
        <v>34</v>
      </c>
      <c r="E23" s="12">
        <f t="shared" si="0"/>
        <v>1.9473081328751432E-2</v>
      </c>
    </row>
    <row r="24" spans="1:5" ht="20.100000000000001" customHeight="1" x14ac:dyDescent="0.3">
      <c r="A24" s="8"/>
      <c r="B24" s="9">
        <v>12</v>
      </c>
      <c r="C24" s="10" t="s">
        <v>77</v>
      </c>
      <c r="D24" s="11">
        <v>34</v>
      </c>
      <c r="E24" s="12">
        <f t="shared" si="0"/>
        <v>1.9473081328751432E-2</v>
      </c>
    </row>
    <row r="25" spans="1:5" ht="20.100000000000001" customHeight="1" x14ac:dyDescent="0.3">
      <c r="A25" s="8"/>
      <c r="B25" s="9">
        <v>13</v>
      </c>
      <c r="C25" s="10" t="s">
        <v>71</v>
      </c>
      <c r="D25" s="11">
        <v>26</v>
      </c>
      <c r="E25" s="12">
        <f t="shared" si="0"/>
        <v>1.4891179839633447E-2</v>
      </c>
    </row>
    <row r="26" spans="1:5" ht="20.100000000000001" customHeight="1" x14ac:dyDescent="0.3">
      <c r="A26" s="8"/>
      <c r="B26" s="9">
        <v>14</v>
      </c>
      <c r="C26" s="10" t="s">
        <v>66</v>
      </c>
      <c r="D26" s="11">
        <v>18</v>
      </c>
      <c r="E26" s="12">
        <f t="shared" si="0"/>
        <v>1.0309278350515464E-2</v>
      </c>
    </row>
    <row r="27" spans="1:5" ht="20.100000000000001" customHeight="1" x14ac:dyDescent="0.3">
      <c r="A27" s="8"/>
      <c r="B27" s="9">
        <v>15</v>
      </c>
      <c r="C27" s="10" t="s">
        <v>87</v>
      </c>
      <c r="D27" s="11">
        <v>17</v>
      </c>
      <c r="E27" s="12">
        <f t="shared" si="0"/>
        <v>9.736540664375716E-3</v>
      </c>
    </row>
    <row r="28" spans="1:5" ht="20.100000000000001" customHeight="1" x14ac:dyDescent="0.3">
      <c r="A28" s="8"/>
      <c r="B28" s="9">
        <v>16</v>
      </c>
      <c r="C28" s="10" t="s">
        <v>90</v>
      </c>
      <c r="D28" s="11">
        <v>11</v>
      </c>
      <c r="E28" s="12">
        <f t="shared" si="0"/>
        <v>6.3001145475372281E-3</v>
      </c>
    </row>
    <row r="29" spans="1:5" ht="20.100000000000001" customHeight="1" x14ac:dyDescent="0.3">
      <c r="A29" s="8"/>
      <c r="B29" s="9">
        <v>17</v>
      </c>
      <c r="C29" s="10" t="s">
        <v>76</v>
      </c>
      <c r="D29" s="11">
        <v>9</v>
      </c>
      <c r="E29" s="12">
        <f t="shared" si="0"/>
        <v>5.1546391752577319E-3</v>
      </c>
    </row>
    <row r="30" spans="1:5" ht="20.100000000000001" customHeight="1" x14ac:dyDescent="0.3">
      <c r="A30" s="8"/>
      <c r="B30" s="9">
        <v>18</v>
      </c>
      <c r="C30" s="10" t="s">
        <v>111</v>
      </c>
      <c r="D30" s="11">
        <v>9</v>
      </c>
      <c r="E30" s="12">
        <f t="shared" si="0"/>
        <v>5.1546391752577319E-3</v>
      </c>
    </row>
    <row r="31" spans="1:5" ht="20.100000000000001" customHeight="1" x14ac:dyDescent="0.3">
      <c r="A31" s="8"/>
      <c r="B31" s="9">
        <v>19</v>
      </c>
      <c r="C31" s="10" t="s">
        <v>67</v>
      </c>
      <c r="D31" s="11">
        <v>5</v>
      </c>
      <c r="E31" s="12">
        <f t="shared" si="0"/>
        <v>2.8636884306987398E-3</v>
      </c>
    </row>
    <row r="32" spans="1:5" ht="20.100000000000001" customHeight="1" x14ac:dyDescent="0.3">
      <c r="A32" s="8"/>
      <c r="B32" s="9">
        <v>20</v>
      </c>
      <c r="C32" s="10" t="s">
        <v>82</v>
      </c>
      <c r="D32" s="11">
        <v>5</v>
      </c>
      <c r="E32" s="12">
        <f t="shared" si="0"/>
        <v>2.8636884306987398E-3</v>
      </c>
    </row>
    <row r="33" spans="1:5" ht="20.100000000000001" customHeight="1" x14ac:dyDescent="0.3">
      <c r="A33" s="8"/>
      <c r="B33" s="9">
        <v>21</v>
      </c>
      <c r="C33" s="10" t="s">
        <v>92</v>
      </c>
      <c r="D33" s="11">
        <v>5</v>
      </c>
      <c r="E33" s="12">
        <f t="shared" si="0"/>
        <v>2.8636884306987398E-3</v>
      </c>
    </row>
    <row r="34" spans="1:5" ht="20.100000000000001" customHeight="1" x14ac:dyDescent="0.3">
      <c r="A34" s="8"/>
      <c r="B34" s="9">
        <v>22</v>
      </c>
      <c r="C34" s="10" t="s">
        <v>113</v>
      </c>
      <c r="D34" s="11">
        <v>4</v>
      </c>
      <c r="E34" s="12">
        <f t="shared" si="0"/>
        <v>2.2909507445589921E-3</v>
      </c>
    </row>
    <row r="35" spans="1:5" ht="20.100000000000001" customHeight="1" x14ac:dyDescent="0.3">
      <c r="A35" s="8"/>
      <c r="B35" s="9">
        <v>23</v>
      </c>
      <c r="C35" s="10" t="s">
        <v>79</v>
      </c>
      <c r="D35" s="11">
        <v>3</v>
      </c>
      <c r="E35" s="12">
        <f t="shared" si="0"/>
        <v>1.718213058419244E-3</v>
      </c>
    </row>
    <row r="36" spans="1:5" ht="20.100000000000001" customHeight="1" x14ac:dyDescent="0.3">
      <c r="A36" s="8"/>
      <c r="B36" s="9">
        <v>24</v>
      </c>
      <c r="C36" s="10" t="s">
        <v>105</v>
      </c>
      <c r="D36" s="11">
        <v>3</v>
      </c>
      <c r="E36" s="12">
        <f t="shared" si="0"/>
        <v>1.718213058419244E-3</v>
      </c>
    </row>
    <row r="37" spans="1:5" ht="20.100000000000001" customHeight="1" x14ac:dyDescent="0.3">
      <c r="A37" s="8"/>
      <c r="B37" s="9">
        <v>25</v>
      </c>
      <c r="C37" s="10" t="s">
        <v>74</v>
      </c>
      <c r="D37" s="11">
        <v>2</v>
      </c>
      <c r="E37" s="12">
        <f t="shared" si="0"/>
        <v>1.145475372279496E-3</v>
      </c>
    </row>
    <row r="38" spans="1:5" ht="20.100000000000001" customHeight="1" x14ac:dyDescent="0.3">
      <c r="A38" s="8"/>
      <c r="B38" s="9">
        <v>26</v>
      </c>
      <c r="C38" s="10" t="s">
        <v>70</v>
      </c>
      <c r="D38" s="11">
        <v>1</v>
      </c>
      <c r="E38" s="12">
        <f t="shared" si="0"/>
        <v>5.7273768613974802E-4</v>
      </c>
    </row>
    <row r="39" spans="1:5" ht="20.100000000000001" customHeight="1" x14ac:dyDescent="0.3">
      <c r="A39" s="8"/>
      <c r="B39" s="9">
        <v>27</v>
      </c>
      <c r="C39" s="10" t="s">
        <v>75</v>
      </c>
      <c r="D39" s="11">
        <v>1</v>
      </c>
      <c r="E39" s="12">
        <f t="shared" si="0"/>
        <v>5.7273768613974802E-4</v>
      </c>
    </row>
    <row r="40" spans="1:5" ht="20.100000000000001" customHeight="1" x14ac:dyDescent="0.3">
      <c r="A40" s="8"/>
      <c r="B40" s="9">
        <v>28</v>
      </c>
      <c r="C40" s="10" t="s">
        <v>78</v>
      </c>
      <c r="D40" s="11">
        <v>1</v>
      </c>
      <c r="E40" s="12">
        <f t="shared" si="0"/>
        <v>5.7273768613974802E-4</v>
      </c>
    </row>
    <row r="41" spans="1:5" ht="20.100000000000001" customHeight="1" x14ac:dyDescent="0.3">
      <c r="A41" s="8"/>
      <c r="B41" s="9">
        <v>29</v>
      </c>
      <c r="C41" s="10" t="s">
        <v>86</v>
      </c>
      <c r="D41" s="11">
        <v>1</v>
      </c>
      <c r="E41" s="12">
        <f t="shared" si="0"/>
        <v>5.7273768613974802E-4</v>
      </c>
    </row>
    <row r="42" spans="1:5" ht="20.100000000000001" customHeight="1" x14ac:dyDescent="0.3">
      <c r="A42" s="8"/>
      <c r="B42" s="9">
        <v>30</v>
      </c>
      <c r="C42" s="10" t="s">
        <v>88</v>
      </c>
      <c r="D42" s="11">
        <v>1</v>
      </c>
      <c r="E42" s="12">
        <f t="shared" si="0"/>
        <v>5.7273768613974802E-4</v>
      </c>
    </row>
    <row r="43" spans="1:5" ht="20.100000000000001" customHeight="1" x14ac:dyDescent="0.3">
      <c r="A43" s="8"/>
      <c r="B43" s="9">
        <v>31</v>
      </c>
      <c r="C43" s="10" t="s">
        <v>104</v>
      </c>
      <c r="D43" s="11">
        <v>1</v>
      </c>
      <c r="E43" s="12">
        <f t="shared" si="0"/>
        <v>5.7273768613974802E-4</v>
      </c>
    </row>
    <row r="44" spans="1:5" ht="20.100000000000001" customHeight="1" x14ac:dyDescent="0.3">
      <c r="A44" s="8"/>
      <c r="B44" s="9">
        <v>32</v>
      </c>
      <c r="C44" s="10" t="s">
        <v>108</v>
      </c>
      <c r="D44" s="11">
        <v>1</v>
      </c>
      <c r="E44" s="12">
        <f t="shared" si="0"/>
        <v>5.7273768613974802E-4</v>
      </c>
    </row>
    <row r="45" spans="1:5" ht="20.100000000000001" customHeight="1" x14ac:dyDescent="0.3">
      <c r="A45" s="8"/>
      <c r="B45" s="9">
        <v>33</v>
      </c>
      <c r="C45" s="10" t="s">
        <v>109</v>
      </c>
      <c r="D45" s="11">
        <v>1</v>
      </c>
      <c r="E45" s="12">
        <f t="shared" ref="E45:E62" si="1">D45/$D$63</f>
        <v>5.7273768613974802E-4</v>
      </c>
    </row>
    <row r="46" spans="1:5" ht="20.100000000000001" customHeight="1" x14ac:dyDescent="0.3">
      <c r="A46" s="8"/>
      <c r="B46" s="9">
        <v>34</v>
      </c>
      <c r="C46" s="10" t="s">
        <v>110</v>
      </c>
      <c r="D46" s="11">
        <v>1</v>
      </c>
      <c r="E46" s="12">
        <f t="shared" si="1"/>
        <v>5.7273768613974802E-4</v>
      </c>
    </row>
    <row r="47" spans="1:5" ht="20.100000000000001" customHeight="1" x14ac:dyDescent="0.3">
      <c r="A47" s="8"/>
      <c r="B47" s="9">
        <v>35</v>
      </c>
      <c r="C47" s="10" t="s">
        <v>72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80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85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91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93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94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95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96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97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98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101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102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106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107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67</v>
      </c>
      <c r="E62" s="12">
        <f t="shared" si="1"/>
        <v>3.8373424971363118E-2</v>
      </c>
    </row>
    <row r="63" spans="1:5" ht="20.100000000000001" customHeight="1" thickBot="1" x14ac:dyDescent="0.4">
      <c r="A63" s="8"/>
      <c r="B63" s="109" t="s">
        <v>2</v>
      </c>
      <c r="C63" s="22"/>
      <c r="D63" s="14">
        <f>SUM(D13:D62)</f>
        <v>1746</v>
      </c>
      <c r="E63" s="13">
        <f>SUM(E13:E62)</f>
        <v>0.99999999999999978</v>
      </c>
    </row>
    <row r="64" spans="1:5" x14ac:dyDescent="0.25">
      <c r="B64" s="48" t="s">
        <v>55</v>
      </c>
    </row>
  </sheetData>
  <autoFilter ref="B12:E46">
    <sortState ref="B13:E62">
      <sortCondition descending="1" ref="D12:D47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6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{8EC0EFAA-D232-4DDE-B9DD-065BA9F90DD9}</x14:id>
        </ext>
      </extLst>
    </cfRule>
  </conditionalFormatting>
  <conditionalFormatting sqref="E13:E63">
    <cfRule type="dataBar" priority="26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{66FAAD22-A0E6-42D8-8CC9-AF946F1DB3D7}</x14:id>
        </ext>
      </extLst>
    </cfRule>
    <cfRule type="dataBar" priority="26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{27D96D13-EC29-4E09-92FD-40EDA5214695}</x14:id>
        </ext>
      </extLst>
    </cfRule>
    <cfRule type="dataBar" priority="26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{E647E6F3-8CDE-483A-A97D-901C5D839A0C}</x14:id>
        </ext>
      </extLst>
    </cfRule>
    <cfRule type="dataBar" priority="26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{4388FC82-A199-43C8-B25C-F00081E1E39E}</x14:id>
        </ext>
      </extLst>
    </cfRule>
  </conditionalFormatting>
  <conditionalFormatting sqref="E13:E63">
    <cfRule type="dataBar" priority="26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{5F2873EE-32CA-40D1-8F0E-3302657396E4}</x14:id>
        </ext>
      </extLst>
    </cfRule>
    <cfRule type="dataBar" priority="26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{309E681A-D20C-4397-855E-3E6E91B34015}</x14:id>
        </ext>
      </extLst>
    </cfRule>
    <cfRule type="dataBar" priority="26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{470DCFD3-6B2B-44CA-8A96-B4FC3D8D12F3}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C0EFAA-D232-4DDE-B9DD-065BA9F90D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66FAAD22-A0E6-42D8-8CC9-AF946F1DB3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7D96D13-EC29-4E09-92FD-40EDA52146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47E6F3-8CDE-483A-A97D-901C5D839A0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14:cfRule type="dataBar" id="{4388FC82-A199-43C8-B25C-F00081E1E3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5F2873EE-32CA-40D1-8F0E-3302657396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9E681A-D20C-4397-855E-3E6E91B34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70DCFD3-6B2B-44CA-8A96-B4FC3D8D12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2" workbookViewId="0">
      <selection activeCell="H65" sqref="H65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125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5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1471</v>
      </c>
      <c r="E13" s="12">
        <f t="shared" ref="E13:E44" si="0">D13/$D$63</f>
        <v>0.18895311496467565</v>
      </c>
    </row>
    <row r="14" spans="1:11" ht="20.100000000000001" customHeight="1" x14ac:dyDescent="0.3">
      <c r="A14" s="8"/>
      <c r="B14" s="9">
        <v>2</v>
      </c>
      <c r="C14" s="10" t="s">
        <v>69</v>
      </c>
      <c r="D14" s="11">
        <v>1023</v>
      </c>
      <c r="E14" s="12">
        <f t="shared" si="0"/>
        <v>0.13140655105973026</v>
      </c>
    </row>
    <row r="15" spans="1:11" ht="20.100000000000001" customHeight="1" x14ac:dyDescent="0.3">
      <c r="A15" s="8"/>
      <c r="B15" s="9">
        <v>3</v>
      </c>
      <c r="C15" s="10" t="s">
        <v>114</v>
      </c>
      <c r="D15" s="11">
        <v>827</v>
      </c>
      <c r="E15" s="12">
        <f t="shared" si="0"/>
        <v>0.10622992935131663</v>
      </c>
    </row>
    <row r="16" spans="1:11" ht="20.100000000000001" customHeight="1" x14ac:dyDescent="0.3">
      <c r="A16" s="8"/>
      <c r="B16" s="9">
        <v>4</v>
      </c>
      <c r="C16" s="10" t="s">
        <v>103</v>
      </c>
      <c r="D16" s="11">
        <v>813</v>
      </c>
      <c r="E16" s="12">
        <f t="shared" si="0"/>
        <v>0.10443159922928709</v>
      </c>
    </row>
    <row r="17" spans="1:5" ht="20.100000000000001" customHeight="1" x14ac:dyDescent="0.3">
      <c r="A17" s="8"/>
      <c r="B17" s="9">
        <v>5</v>
      </c>
      <c r="C17" s="10" t="s">
        <v>73</v>
      </c>
      <c r="D17" s="11">
        <v>803</v>
      </c>
      <c r="E17" s="12">
        <f t="shared" si="0"/>
        <v>0.10314707771355171</v>
      </c>
    </row>
    <row r="18" spans="1:5" ht="20.100000000000001" customHeight="1" x14ac:dyDescent="0.3">
      <c r="A18" s="8"/>
      <c r="B18" s="9">
        <v>6</v>
      </c>
      <c r="C18" s="10" t="s">
        <v>89</v>
      </c>
      <c r="D18" s="11">
        <v>743</v>
      </c>
      <c r="E18" s="12">
        <f t="shared" si="0"/>
        <v>9.5439948619139375E-2</v>
      </c>
    </row>
    <row r="19" spans="1:5" ht="20.100000000000001" customHeight="1" x14ac:dyDescent="0.3">
      <c r="A19" s="8"/>
      <c r="B19" s="9">
        <v>7</v>
      </c>
      <c r="C19" s="10" t="s">
        <v>100</v>
      </c>
      <c r="D19" s="11">
        <v>246</v>
      </c>
      <c r="E19" s="12">
        <f t="shared" si="0"/>
        <v>3.1599229287090559E-2</v>
      </c>
    </row>
    <row r="20" spans="1:5" ht="20.100000000000001" customHeight="1" x14ac:dyDescent="0.3">
      <c r="A20" s="8"/>
      <c r="B20" s="9">
        <v>8</v>
      </c>
      <c r="C20" s="10" t="s">
        <v>79</v>
      </c>
      <c r="D20" s="11">
        <v>179</v>
      </c>
      <c r="E20" s="12">
        <f t="shared" si="0"/>
        <v>2.2992935131663457E-2</v>
      </c>
    </row>
    <row r="21" spans="1:5" ht="20.100000000000001" customHeight="1" x14ac:dyDescent="0.3">
      <c r="A21" s="8"/>
      <c r="B21" s="9">
        <v>9</v>
      </c>
      <c r="C21" s="10" t="s">
        <v>71</v>
      </c>
      <c r="D21" s="11">
        <v>163</v>
      </c>
      <c r="E21" s="12">
        <f t="shared" si="0"/>
        <v>2.0937700706486834E-2</v>
      </c>
    </row>
    <row r="22" spans="1:5" ht="20.100000000000001" customHeight="1" x14ac:dyDescent="0.3">
      <c r="A22" s="8"/>
      <c r="B22" s="9">
        <v>10</v>
      </c>
      <c r="C22" s="10" t="s">
        <v>81</v>
      </c>
      <c r="D22" s="11">
        <v>152</v>
      </c>
      <c r="E22" s="12">
        <f t="shared" si="0"/>
        <v>1.9524727039177906E-2</v>
      </c>
    </row>
    <row r="23" spans="1:5" ht="20.100000000000001" customHeight="1" x14ac:dyDescent="0.3">
      <c r="A23" s="8"/>
      <c r="B23" s="9">
        <v>11</v>
      </c>
      <c r="C23" s="10" t="s">
        <v>68</v>
      </c>
      <c r="D23" s="11">
        <v>116</v>
      </c>
      <c r="E23" s="12">
        <f t="shared" si="0"/>
        <v>1.4900449582530508E-2</v>
      </c>
    </row>
    <row r="24" spans="1:5" ht="20.100000000000001" customHeight="1" x14ac:dyDescent="0.3">
      <c r="A24" s="8"/>
      <c r="B24" s="9">
        <v>12</v>
      </c>
      <c r="C24" s="10" t="s">
        <v>66</v>
      </c>
      <c r="D24" s="11">
        <v>108</v>
      </c>
      <c r="E24" s="12">
        <f t="shared" si="0"/>
        <v>1.3872832369942197E-2</v>
      </c>
    </row>
    <row r="25" spans="1:5" ht="20.100000000000001" customHeight="1" x14ac:dyDescent="0.3">
      <c r="A25" s="8"/>
      <c r="B25" s="9">
        <v>13</v>
      </c>
      <c r="C25" s="10" t="s">
        <v>77</v>
      </c>
      <c r="D25" s="11">
        <v>107</v>
      </c>
      <c r="E25" s="12">
        <f t="shared" si="0"/>
        <v>1.3744380218368657E-2</v>
      </c>
    </row>
    <row r="26" spans="1:5" ht="20.100000000000001" customHeight="1" x14ac:dyDescent="0.3">
      <c r="A26" s="8"/>
      <c r="B26" s="9">
        <v>14</v>
      </c>
      <c r="C26" s="10" t="s">
        <v>87</v>
      </c>
      <c r="D26" s="11">
        <v>64</v>
      </c>
      <c r="E26" s="12">
        <f t="shared" si="0"/>
        <v>8.220937700706487E-3</v>
      </c>
    </row>
    <row r="27" spans="1:5" ht="20.100000000000001" customHeight="1" x14ac:dyDescent="0.3">
      <c r="A27" s="8"/>
      <c r="B27" s="9">
        <v>15</v>
      </c>
      <c r="C27" s="10" t="s">
        <v>90</v>
      </c>
      <c r="D27" s="11">
        <v>36</v>
      </c>
      <c r="E27" s="12">
        <f t="shared" si="0"/>
        <v>4.6242774566473991E-3</v>
      </c>
    </row>
    <row r="28" spans="1:5" ht="20.100000000000001" customHeight="1" x14ac:dyDescent="0.3">
      <c r="A28" s="8"/>
      <c r="B28" s="9">
        <v>16</v>
      </c>
      <c r="C28" s="10" t="s">
        <v>111</v>
      </c>
      <c r="D28" s="11">
        <v>36</v>
      </c>
      <c r="E28" s="12">
        <f t="shared" si="0"/>
        <v>4.6242774566473991E-3</v>
      </c>
    </row>
    <row r="29" spans="1:5" ht="20.100000000000001" customHeight="1" x14ac:dyDescent="0.3">
      <c r="A29" s="8"/>
      <c r="B29" s="9">
        <v>17</v>
      </c>
      <c r="C29" s="10" t="s">
        <v>76</v>
      </c>
      <c r="D29" s="11">
        <v>35</v>
      </c>
      <c r="E29" s="12">
        <f t="shared" si="0"/>
        <v>4.4958253050738596E-3</v>
      </c>
    </row>
    <row r="30" spans="1:5" ht="20.100000000000001" customHeight="1" x14ac:dyDescent="0.3">
      <c r="A30" s="8"/>
      <c r="B30" s="9">
        <v>18</v>
      </c>
      <c r="C30" s="10" t="s">
        <v>82</v>
      </c>
      <c r="D30" s="11">
        <v>31</v>
      </c>
      <c r="E30" s="12">
        <f t="shared" si="0"/>
        <v>3.9820166987797048E-3</v>
      </c>
    </row>
    <row r="31" spans="1:5" ht="20.100000000000001" customHeight="1" x14ac:dyDescent="0.3">
      <c r="A31" s="8"/>
      <c r="B31" s="9">
        <v>19</v>
      </c>
      <c r="C31" s="10" t="s">
        <v>104</v>
      </c>
      <c r="D31" s="11">
        <v>24</v>
      </c>
      <c r="E31" s="12">
        <f t="shared" si="0"/>
        <v>3.0828516377649326E-3</v>
      </c>
    </row>
    <row r="32" spans="1:5" ht="20.100000000000001" customHeight="1" x14ac:dyDescent="0.3">
      <c r="A32" s="8"/>
      <c r="B32" s="9">
        <v>20</v>
      </c>
      <c r="C32" s="10" t="s">
        <v>113</v>
      </c>
      <c r="D32" s="11">
        <v>21</v>
      </c>
      <c r="E32" s="12">
        <f t="shared" si="0"/>
        <v>2.6974951830443161E-3</v>
      </c>
    </row>
    <row r="33" spans="1:5" ht="20.100000000000001" customHeight="1" x14ac:dyDescent="0.3">
      <c r="A33" s="8"/>
      <c r="B33" s="9">
        <v>21</v>
      </c>
      <c r="C33" s="10" t="s">
        <v>67</v>
      </c>
      <c r="D33" s="11">
        <v>17</v>
      </c>
      <c r="E33" s="12">
        <f t="shared" si="0"/>
        <v>2.1836865767501604E-3</v>
      </c>
    </row>
    <row r="34" spans="1:5" ht="20.100000000000001" customHeight="1" x14ac:dyDescent="0.3">
      <c r="A34" s="8"/>
      <c r="B34" s="9">
        <v>22</v>
      </c>
      <c r="C34" s="10" t="s">
        <v>109</v>
      </c>
      <c r="D34" s="11">
        <v>17</v>
      </c>
      <c r="E34" s="12">
        <f t="shared" si="0"/>
        <v>2.1836865767501604E-3</v>
      </c>
    </row>
    <row r="35" spans="1:5" ht="20.100000000000001" customHeight="1" x14ac:dyDescent="0.3">
      <c r="A35" s="8"/>
      <c r="B35" s="9">
        <v>23</v>
      </c>
      <c r="C35" s="10" t="s">
        <v>84</v>
      </c>
      <c r="D35" s="11">
        <v>12</v>
      </c>
      <c r="E35" s="12">
        <f t="shared" si="0"/>
        <v>1.5414258188824663E-3</v>
      </c>
    </row>
    <row r="36" spans="1:5" ht="20.100000000000001" customHeight="1" x14ac:dyDescent="0.3">
      <c r="A36" s="8"/>
      <c r="B36" s="9">
        <v>24</v>
      </c>
      <c r="C36" s="10" t="s">
        <v>88</v>
      </c>
      <c r="D36" s="11">
        <v>9</v>
      </c>
      <c r="E36" s="12">
        <f t="shared" si="0"/>
        <v>1.1560693641618498E-3</v>
      </c>
    </row>
    <row r="37" spans="1:5" ht="20.100000000000001" customHeight="1" x14ac:dyDescent="0.3">
      <c r="A37" s="8"/>
      <c r="B37" s="9">
        <v>25</v>
      </c>
      <c r="C37" s="10" t="s">
        <v>91</v>
      </c>
      <c r="D37" s="11">
        <v>6</v>
      </c>
      <c r="E37" s="12">
        <f t="shared" si="0"/>
        <v>7.7071290944123315E-4</v>
      </c>
    </row>
    <row r="38" spans="1:5" ht="20.100000000000001" customHeight="1" x14ac:dyDescent="0.3">
      <c r="A38" s="8"/>
      <c r="B38" s="9">
        <v>26</v>
      </c>
      <c r="C38" s="10" t="s">
        <v>70</v>
      </c>
      <c r="D38" s="11">
        <v>3</v>
      </c>
      <c r="E38" s="12">
        <f t="shared" si="0"/>
        <v>3.8535645472061658E-4</v>
      </c>
    </row>
    <row r="39" spans="1:5" ht="20.100000000000001" customHeight="1" x14ac:dyDescent="0.3">
      <c r="A39" s="8"/>
      <c r="B39" s="9">
        <v>27</v>
      </c>
      <c r="C39" s="10" t="s">
        <v>83</v>
      </c>
      <c r="D39" s="11">
        <v>3</v>
      </c>
      <c r="E39" s="12">
        <f t="shared" si="0"/>
        <v>3.8535645472061658E-4</v>
      </c>
    </row>
    <row r="40" spans="1:5" ht="20.100000000000001" customHeight="1" x14ac:dyDescent="0.3">
      <c r="A40" s="8"/>
      <c r="B40" s="9">
        <v>28</v>
      </c>
      <c r="C40" s="10" t="s">
        <v>105</v>
      </c>
      <c r="D40" s="11">
        <v>3</v>
      </c>
      <c r="E40" s="12">
        <f t="shared" si="0"/>
        <v>3.8535645472061658E-4</v>
      </c>
    </row>
    <row r="41" spans="1:5" ht="20.100000000000001" customHeight="1" x14ac:dyDescent="0.3">
      <c r="A41" s="8"/>
      <c r="B41" s="9">
        <v>29</v>
      </c>
      <c r="C41" s="10" t="s">
        <v>86</v>
      </c>
      <c r="D41" s="11">
        <v>2</v>
      </c>
      <c r="E41" s="12">
        <f t="shared" si="0"/>
        <v>2.5690430314707772E-4</v>
      </c>
    </row>
    <row r="42" spans="1:5" ht="20.100000000000001" customHeight="1" x14ac:dyDescent="0.3">
      <c r="A42" s="8"/>
      <c r="B42" s="9">
        <v>30</v>
      </c>
      <c r="C42" s="10" t="s">
        <v>74</v>
      </c>
      <c r="D42" s="11">
        <v>1</v>
      </c>
      <c r="E42" s="12">
        <f t="shared" si="0"/>
        <v>1.2845215157353886E-4</v>
      </c>
    </row>
    <row r="43" spans="1:5" ht="20.100000000000001" customHeight="1" x14ac:dyDescent="0.3">
      <c r="A43" s="8"/>
      <c r="B43" s="9">
        <v>31</v>
      </c>
      <c r="C43" s="10" t="s">
        <v>75</v>
      </c>
      <c r="D43" s="11">
        <v>1</v>
      </c>
      <c r="E43" s="12">
        <f t="shared" si="0"/>
        <v>1.2845215157353886E-4</v>
      </c>
    </row>
    <row r="44" spans="1:5" ht="20.100000000000001" customHeight="1" x14ac:dyDescent="0.3">
      <c r="A44" s="8"/>
      <c r="B44" s="9">
        <v>32</v>
      </c>
      <c r="C44" s="10" t="s">
        <v>92</v>
      </c>
      <c r="D44" s="11">
        <v>1</v>
      </c>
      <c r="E44" s="12">
        <f t="shared" si="0"/>
        <v>1.2845215157353886E-4</v>
      </c>
    </row>
    <row r="45" spans="1:5" ht="20.100000000000001" customHeight="1" x14ac:dyDescent="0.3">
      <c r="A45" s="8"/>
      <c r="B45" s="9">
        <v>33</v>
      </c>
      <c r="C45" s="10" t="s">
        <v>94</v>
      </c>
      <c r="D45" s="11">
        <v>1</v>
      </c>
      <c r="E45" s="12">
        <f t="shared" ref="E45:E62" si="1">D45/$D$63</f>
        <v>1.2845215157353886E-4</v>
      </c>
    </row>
    <row r="46" spans="1:5" ht="20.100000000000001" customHeight="1" x14ac:dyDescent="0.3">
      <c r="A46" s="8"/>
      <c r="B46" s="9">
        <v>34</v>
      </c>
      <c r="C46" s="10" t="s">
        <v>95</v>
      </c>
      <c r="D46" s="11">
        <v>1</v>
      </c>
      <c r="E46" s="12">
        <f t="shared" si="1"/>
        <v>1.2845215157353886E-4</v>
      </c>
    </row>
    <row r="47" spans="1:5" ht="20.100000000000001" customHeight="1" x14ac:dyDescent="0.3">
      <c r="A47" s="8"/>
      <c r="B47" s="9">
        <v>35</v>
      </c>
      <c r="C47" s="10" t="s">
        <v>97</v>
      </c>
      <c r="D47" s="11">
        <v>1</v>
      </c>
      <c r="E47" s="12">
        <f t="shared" si="1"/>
        <v>1.2845215157353886E-4</v>
      </c>
    </row>
    <row r="48" spans="1:5" ht="20.100000000000001" customHeight="1" x14ac:dyDescent="0.3">
      <c r="A48" s="8"/>
      <c r="B48" s="9">
        <v>36</v>
      </c>
      <c r="C48" s="10" t="s">
        <v>108</v>
      </c>
      <c r="D48" s="11">
        <v>1</v>
      </c>
      <c r="E48" s="12">
        <f t="shared" si="1"/>
        <v>1.2845215157353886E-4</v>
      </c>
    </row>
    <row r="49" spans="1:5" ht="20.100000000000001" customHeight="1" x14ac:dyDescent="0.3">
      <c r="A49" s="8"/>
      <c r="B49" s="9">
        <v>37</v>
      </c>
      <c r="C49" s="10" t="s">
        <v>110</v>
      </c>
      <c r="D49" s="11">
        <v>1</v>
      </c>
      <c r="E49" s="12">
        <f t="shared" si="1"/>
        <v>1.2845215157353886E-4</v>
      </c>
    </row>
    <row r="50" spans="1:5" ht="20.100000000000001" customHeight="1" x14ac:dyDescent="0.3">
      <c r="A50" s="8"/>
      <c r="B50" s="9">
        <v>38</v>
      </c>
      <c r="C50" s="10" t="s">
        <v>112</v>
      </c>
      <c r="D50" s="11">
        <v>1</v>
      </c>
      <c r="E50" s="12">
        <f t="shared" si="1"/>
        <v>1.2845215157353886E-4</v>
      </c>
    </row>
    <row r="51" spans="1:5" ht="20.100000000000001" customHeight="1" x14ac:dyDescent="0.3">
      <c r="A51" s="8"/>
      <c r="B51" s="9">
        <v>39</v>
      </c>
      <c r="C51" s="10" t="s">
        <v>72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78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80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85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93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96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98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101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102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106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107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706</v>
      </c>
      <c r="E62" s="12">
        <f t="shared" si="1"/>
        <v>9.0687219010918432E-2</v>
      </c>
    </row>
    <row r="63" spans="1:5" ht="20.100000000000001" customHeight="1" thickBot="1" x14ac:dyDescent="0.4">
      <c r="A63" s="8"/>
      <c r="B63" s="106" t="s">
        <v>2</v>
      </c>
      <c r="C63" s="22"/>
      <c r="D63" s="14">
        <f>SUM(D13:D62)</f>
        <v>7785</v>
      </c>
      <c r="E63" s="12">
        <f>SUM(E13:E62)</f>
        <v>1</v>
      </c>
    </row>
    <row r="64" spans="1:5" x14ac:dyDescent="0.25">
      <c r="B64" s="48" t="s">
        <v>55</v>
      </c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6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{244EB92D-6D9A-4B0E-9716-831B3302CC27}</x14:id>
        </ext>
      </extLst>
    </cfRule>
    <cfRule type="dataBar" priority="2645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{4C008D69-66C8-44A9-B734-B5D29CEE979D}</x14:id>
        </ext>
      </extLst>
    </cfRule>
    <cfRule type="dataBar" priority="264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{F2C4035B-92EB-4822-900C-C2E9EC304C94}</x14:id>
        </ext>
      </extLst>
    </cfRule>
  </conditionalFormatting>
  <conditionalFormatting sqref="E13:E63">
    <cfRule type="dataBar" priority="26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{F584EA76-75B7-4E99-B518-C8A5748F136D}</x14:id>
        </ext>
      </extLst>
    </cfRule>
    <cfRule type="dataBar" priority="26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{81D81628-D7B2-4D9D-87A8-5CDB22CD0809}</x14:id>
        </ext>
      </extLst>
    </cfRule>
  </conditionalFormatting>
  <conditionalFormatting sqref="E13:E63">
    <cfRule type="dataBar" priority="26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{6556D4F5-ED46-46A2-B322-803F1C20C426}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4EB92D-6D9A-4B0E-9716-831B3302CC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C008D69-66C8-44A9-B734-B5D29CEE97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C4035B-92EB-4822-900C-C2E9EC304C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F584EA76-75B7-4E99-B518-C8A5748F13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1D81628-D7B2-4D9D-87A8-5CDB22CD08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6556D4F5-ED46-46A2-B322-803F1C20C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64"/>
  <sheetViews>
    <sheetView topLeftCell="A50" workbookViewId="0">
      <selection activeCell="H66" sqref="H66"/>
    </sheetView>
  </sheetViews>
  <sheetFormatPr baseColWidth="10" defaultRowHeight="15" x14ac:dyDescent="0.25"/>
  <cols>
    <col min="1" max="1" width="3.140625" customWidth="1"/>
    <col min="2" max="2" width="4.7109375" customWidth="1"/>
    <col min="3" max="3" width="39.42578125" bestFit="1" customWidth="1"/>
    <col min="4" max="4" width="11.5703125" bestFit="1" customWidth="1"/>
    <col min="5" max="5" width="13.140625" customWidth="1"/>
    <col min="9" max="9" width="11.5703125" customWidth="1"/>
    <col min="10" max="10" width="6.28515625" customWidth="1"/>
  </cols>
  <sheetData>
    <row r="5" spans="1:11" x14ac:dyDescent="0.25">
      <c r="A5" s="117" t="str">
        <f>TITULOS!C3</f>
        <v>REPÚBLICA DOMINICANA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0.25" customHeight="1" x14ac:dyDescent="0.3">
      <c r="A6" s="118" t="str">
        <f>TITULOS!C4</f>
        <v>PROCURADURÍA GENERAL DE LA REPÚBLICA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5.75" x14ac:dyDescent="0.25">
      <c r="A7" s="119" t="str">
        <f>TITULOS!C5</f>
        <v>"Año del Fomento a las Exportaciones"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1" ht="15.75" x14ac:dyDescent="0.25">
      <c r="C8" s="21"/>
      <c r="D8" s="21"/>
      <c r="E8" s="21"/>
      <c r="F8" s="21"/>
      <c r="G8" s="21"/>
      <c r="H8" s="21"/>
      <c r="I8" s="21"/>
    </row>
    <row r="9" spans="1:11" ht="20.25" customHeight="1" x14ac:dyDescent="0.25">
      <c r="A9" s="120" t="s">
        <v>126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121" t="str">
        <f>TITULOS!C8</f>
        <v>AÑO 2018 (ENERO - NOVIEMBRE)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1" ht="18" thickBot="1" x14ac:dyDescent="0.4">
      <c r="C11" s="2"/>
      <c r="D11" s="2"/>
    </row>
    <row r="12" spans="1:11" ht="20.100000000000001" customHeight="1" x14ac:dyDescent="0.35">
      <c r="B12" s="111" t="s">
        <v>1</v>
      </c>
      <c r="C12" s="16" t="str">
        <f>TITULOS!C12</f>
        <v>Delitos</v>
      </c>
      <c r="D12" s="17" t="str">
        <f>TITULOS!C13</f>
        <v>Total</v>
      </c>
      <c r="E12" s="18" t="str">
        <f>TITULOS!C14</f>
        <v>%</v>
      </c>
    </row>
    <row r="13" spans="1:11" ht="20.100000000000001" customHeight="1" x14ac:dyDescent="0.3">
      <c r="A13" s="8"/>
      <c r="B13" s="9">
        <v>1</v>
      </c>
      <c r="C13" s="10" t="s">
        <v>115</v>
      </c>
      <c r="D13" s="11">
        <v>902</v>
      </c>
      <c r="E13" s="12">
        <f t="shared" ref="E13:E44" si="0">D13/$D$63</f>
        <v>0.35344827586206895</v>
      </c>
    </row>
    <row r="14" spans="1:11" ht="20.100000000000001" customHeight="1" x14ac:dyDescent="0.3">
      <c r="A14" s="8"/>
      <c r="B14" s="9">
        <v>2</v>
      </c>
      <c r="C14" s="10" t="s">
        <v>103</v>
      </c>
      <c r="D14" s="11">
        <v>677</v>
      </c>
      <c r="E14" s="12">
        <f t="shared" si="0"/>
        <v>0.26528213166144199</v>
      </c>
    </row>
    <row r="15" spans="1:11" ht="20.100000000000001" customHeight="1" x14ac:dyDescent="0.3">
      <c r="A15" s="8"/>
      <c r="B15" s="9">
        <v>3</v>
      </c>
      <c r="C15" s="10" t="s">
        <v>114</v>
      </c>
      <c r="D15" s="11">
        <v>167</v>
      </c>
      <c r="E15" s="12">
        <f t="shared" si="0"/>
        <v>6.5438871473354226E-2</v>
      </c>
    </row>
    <row r="16" spans="1:11" ht="20.100000000000001" customHeight="1" x14ac:dyDescent="0.3">
      <c r="A16" s="8"/>
      <c r="B16" s="9">
        <v>4</v>
      </c>
      <c r="C16" s="10" t="s">
        <v>73</v>
      </c>
      <c r="D16" s="11">
        <v>128</v>
      </c>
      <c r="E16" s="12">
        <f t="shared" si="0"/>
        <v>5.0156739811912224E-2</v>
      </c>
    </row>
    <row r="17" spans="1:5" ht="20.100000000000001" customHeight="1" x14ac:dyDescent="0.3">
      <c r="A17" s="8"/>
      <c r="B17" s="9">
        <v>5</v>
      </c>
      <c r="C17" s="10" t="s">
        <v>69</v>
      </c>
      <c r="D17" s="11">
        <v>81</v>
      </c>
      <c r="E17" s="12">
        <f t="shared" si="0"/>
        <v>3.1739811912225704E-2</v>
      </c>
    </row>
    <row r="18" spans="1:5" ht="20.100000000000001" customHeight="1" x14ac:dyDescent="0.3">
      <c r="A18" s="8"/>
      <c r="B18" s="9">
        <v>6</v>
      </c>
      <c r="C18" s="10" t="s">
        <v>81</v>
      </c>
      <c r="D18" s="11">
        <v>71</v>
      </c>
      <c r="E18" s="12">
        <f t="shared" si="0"/>
        <v>2.7821316614420062E-2</v>
      </c>
    </row>
    <row r="19" spans="1:5" ht="20.100000000000001" customHeight="1" x14ac:dyDescent="0.3">
      <c r="A19" s="8"/>
      <c r="B19" s="9">
        <v>7</v>
      </c>
      <c r="C19" s="10" t="s">
        <v>83</v>
      </c>
      <c r="D19" s="11">
        <v>69</v>
      </c>
      <c r="E19" s="12">
        <f t="shared" si="0"/>
        <v>2.7037617554858933E-2</v>
      </c>
    </row>
    <row r="20" spans="1:5" ht="20.100000000000001" customHeight="1" x14ac:dyDescent="0.3">
      <c r="A20" s="8"/>
      <c r="B20" s="9">
        <v>8</v>
      </c>
      <c r="C20" s="10" t="s">
        <v>89</v>
      </c>
      <c r="D20" s="11">
        <v>68</v>
      </c>
      <c r="E20" s="12">
        <f t="shared" si="0"/>
        <v>2.664576802507837E-2</v>
      </c>
    </row>
    <row r="21" spans="1:5" ht="20.100000000000001" customHeight="1" x14ac:dyDescent="0.3">
      <c r="A21" s="8"/>
      <c r="B21" s="9">
        <v>9</v>
      </c>
      <c r="C21" s="10" t="s">
        <v>66</v>
      </c>
      <c r="D21" s="11">
        <v>41</v>
      </c>
      <c r="E21" s="12">
        <f t="shared" si="0"/>
        <v>1.6065830721003135E-2</v>
      </c>
    </row>
    <row r="22" spans="1:5" ht="20.100000000000001" customHeight="1" x14ac:dyDescent="0.3">
      <c r="A22" s="8"/>
      <c r="B22" s="9">
        <v>10</v>
      </c>
      <c r="C22" s="10" t="s">
        <v>100</v>
      </c>
      <c r="D22" s="11">
        <v>37</v>
      </c>
      <c r="E22" s="12">
        <f t="shared" si="0"/>
        <v>1.4498432601880877E-2</v>
      </c>
    </row>
    <row r="23" spans="1:5" ht="20.100000000000001" customHeight="1" x14ac:dyDescent="0.3">
      <c r="A23" s="8"/>
      <c r="B23" s="9">
        <v>11</v>
      </c>
      <c r="C23" s="10" t="s">
        <v>71</v>
      </c>
      <c r="D23" s="11">
        <v>34</v>
      </c>
      <c r="E23" s="12">
        <f t="shared" si="0"/>
        <v>1.3322884012539185E-2</v>
      </c>
    </row>
    <row r="24" spans="1:5" ht="20.100000000000001" customHeight="1" x14ac:dyDescent="0.3">
      <c r="A24" s="8"/>
      <c r="B24" s="9">
        <v>12</v>
      </c>
      <c r="C24" s="10" t="s">
        <v>76</v>
      </c>
      <c r="D24" s="11">
        <v>31</v>
      </c>
      <c r="E24" s="12">
        <f t="shared" si="0"/>
        <v>1.2147335423197491E-2</v>
      </c>
    </row>
    <row r="25" spans="1:5" ht="20.100000000000001" customHeight="1" x14ac:dyDescent="0.3">
      <c r="A25" s="8"/>
      <c r="B25" s="9">
        <v>13</v>
      </c>
      <c r="C25" s="10" t="s">
        <v>84</v>
      </c>
      <c r="D25" s="11">
        <v>27</v>
      </c>
      <c r="E25" s="12">
        <f t="shared" si="0"/>
        <v>1.0579937304075235E-2</v>
      </c>
    </row>
    <row r="26" spans="1:5" ht="20.100000000000001" customHeight="1" x14ac:dyDescent="0.3">
      <c r="A26" s="8"/>
      <c r="B26" s="9">
        <v>14</v>
      </c>
      <c r="C26" s="10" t="s">
        <v>87</v>
      </c>
      <c r="D26" s="11">
        <v>26</v>
      </c>
      <c r="E26" s="12">
        <f t="shared" si="0"/>
        <v>1.018808777429467E-2</v>
      </c>
    </row>
    <row r="27" spans="1:5" ht="20.100000000000001" customHeight="1" x14ac:dyDescent="0.3">
      <c r="A27" s="8"/>
      <c r="B27" s="9">
        <v>15</v>
      </c>
      <c r="C27" s="10" t="s">
        <v>68</v>
      </c>
      <c r="D27" s="11">
        <v>25</v>
      </c>
      <c r="E27" s="12">
        <f t="shared" si="0"/>
        <v>9.7962382445141074E-3</v>
      </c>
    </row>
    <row r="28" spans="1:5" ht="20.100000000000001" customHeight="1" x14ac:dyDescent="0.3">
      <c r="A28" s="8"/>
      <c r="B28" s="9">
        <v>16</v>
      </c>
      <c r="C28" s="10" t="s">
        <v>77</v>
      </c>
      <c r="D28" s="11">
        <v>21</v>
      </c>
      <c r="E28" s="12">
        <f t="shared" si="0"/>
        <v>8.2288401253918491E-3</v>
      </c>
    </row>
    <row r="29" spans="1:5" ht="20.100000000000001" customHeight="1" x14ac:dyDescent="0.3">
      <c r="A29" s="8"/>
      <c r="B29" s="9">
        <v>17</v>
      </c>
      <c r="C29" s="10" t="s">
        <v>88</v>
      </c>
      <c r="D29" s="11">
        <v>15</v>
      </c>
      <c r="E29" s="12">
        <f t="shared" si="0"/>
        <v>5.8777429467084643E-3</v>
      </c>
    </row>
    <row r="30" spans="1:5" ht="20.100000000000001" customHeight="1" x14ac:dyDescent="0.3">
      <c r="A30" s="8"/>
      <c r="B30" s="9">
        <v>18</v>
      </c>
      <c r="C30" s="10" t="s">
        <v>111</v>
      </c>
      <c r="D30" s="11">
        <v>10</v>
      </c>
      <c r="E30" s="12">
        <f t="shared" si="0"/>
        <v>3.9184952978056423E-3</v>
      </c>
    </row>
    <row r="31" spans="1:5" ht="20.100000000000001" customHeight="1" x14ac:dyDescent="0.3">
      <c r="A31" s="8"/>
      <c r="B31" s="9">
        <v>19</v>
      </c>
      <c r="C31" s="10" t="s">
        <v>113</v>
      </c>
      <c r="D31" s="11">
        <v>10</v>
      </c>
      <c r="E31" s="12">
        <f t="shared" si="0"/>
        <v>3.9184952978056423E-3</v>
      </c>
    </row>
    <row r="32" spans="1:5" ht="20.100000000000001" customHeight="1" x14ac:dyDescent="0.3">
      <c r="A32" s="8"/>
      <c r="B32" s="9">
        <v>20</v>
      </c>
      <c r="C32" s="10" t="s">
        <v>90</v>
      </c>
      <c r="D32" s="11">
        <v>9</v>
      </c>
      <c r="E32" s="12">
        <f t="shared" si="0"/>
        <v>3.5266457680250786E-3</v>
      </c>
    </row>
    <row r="33" spans="1:5" ht="20.100000000000001" customHeight="1" x14ac:dyDescent="0.3">
      <c r="A33" s="8"/>
      <c r="B33" s="9">
        <v>21</v>
      </c>
      <c r="C33" s="10" t="s">
        <v>91</v>
      </c>
      <c r="D33" s="11">
        <v>9</v>
      </c>
      <c r="E33" s="12">
        <f t="shared" si="0"/>
        <v>3.5266457680250786E-3</v>
      </c>
    </row>
    <row r="34" spans="1:5" ht="20.100000000000001" customHeight="1" x14ac:dyDescent="0.3">
      <c r="A34" s="8"/>
      <c r="B34" s="9">
        <v>22</v>
      </c>
      <c r="C34" s="10" t="s">
        <v>104</v>
      </c>
      <c r="D34" s="11">
        <v>6</v>
      </c>
      <c r="E34" s="12">
        <f t="shared" si="0"/>
        <v>2.3510971786833857E-3</v>
      </c>
    </row>
    <row r="35" spans="1:5" ht="20.100000000000001" customHeight="1" x14ac:dyDescent="0.3">
      <c r="A35" s="8"/>
      <c r="B35" s="9">
        <v>23</v>
      </c>
      <c r="C35" s="10" t="s">
        <v>109</v>
      </c>
      <c r="D35" s="11">
        <v>5</v>
      </c>
      <c r="E35" s="12">
        <f t="shared" si="0"/>
        <v>1.9592476489028211E-3</v>
      </c>
    </row>
    <row r="36" spans="1:5" ht="20.100000000000001" customHeight="1" x14ac:dyDescent="0.3">
      <c r="A36" s="8"/>
      <c r="B36" s="9">
        <v>24</v>
      </c>
      <c r="C36" s="10" t="s">
        <v>82</v>
      </c>
      <c r="D36" s="11">
        <v>4</v>
      </c>
      <c r="E36" s="12">
        <f t="shared" si="0"/>
        <v>1.567398119122257E-3</v>
      </c>
    </row>
    <row r="37" spans="1:5" ht="20.100000000000001" customHeight="1" x14ac:dyDescent="0.3">
      <c r="A37" s="8"/>
      <c r="B37" s="9">
        <v>25</v>
      </c>
      <c r="C37" s="10" t="s">
        <v>92</v>
      </c>
      <c r="D37" s="11">
        <v>4</v>
      </c>
      <c r="E37" s="12">
        <f t="shared" si="0"/>
        <v>1.567398119122257E-3</v>
      </c>
    </row>
    <row r="38" spans="1:5" ht="20.100000000000001" customHeight="1" x14ac:dyDescent="0.3">
      <c r="A38" s="8"/>
      <c r="B38" s="9">
        <v>26</v>
      </c>
      <c r="C38" s="10" t="s">
        <v>67</v>
      </c>
      <c r="D38" s="11">
        <v>2</v>
      </c>
      <c r="E38" s="12">
        <f t="shared" si="0"/>
        <v>7.836990595611285E-4</v>
      </c>
    </row>
    <row r="39" spans="1:5" ht="20.100000000000001" customHeight="1" x14ac:dyDescent="0.3">
      <c r="A39" s="8"/>
      <c r="B39" s="9">
        <v>27</v>
      </c>
      <c r="C39" s="10" t="s">
        <v>79</v>
      </c>
      <c r="D39" s="11">
        <v>2</v>
      </c>
      <c r="E39" s="12">
        <f t="shared" si="0"/>
        <v>7.836990595611285E-4</v>
      </c>
    </row>
    <row r="40" spans="1:5" ht="20.100000000000001" customHeight="1" x14ac:dyDescent="0.3">
      <c r="A40" s="8"/>
      <c r="B40" s="9">
        <v>28</v>
      </c>
      <c r="C40" s="10" t="s">
        <v>95</v>
      </c>
      <c r="D40" s="11">
        <v>2</v>
      </c>
      <c r="E40" s="12">
        <f t="shared" si="0"/>
        <v>7.836990595611285E-4</v>
      </c>
    </row>
    <row r="41" spans="1:5" ht="20.100000000000001" customHeight="1" x14ac:dyDescent="0.3">
      <c r="A41" s="8"/>
      <c r="B41" s="9">
        <v>29</v>
      </c>
      <c r="C41" s="10" t="s">
        <v>98</v>
      </c>
      <c r="D41" s="11">
        <v>2</v>
      </c>
      <c r="E41" s="12">
        <f t="shared" si="0"/>
        <v>7.836990595611285E-4</v>
      </c>
    </row>
    <row r="42" spans="1:5" ht="20.100000000000001" customHeight="1" x14ac:dyDescent="0.3">
      <c r="A42" s="8"/>
      <c r="B42" s="9">
        <v>30</v>
      </c>
      <c r="C42" s="10" t="s">
        <v>110</v>
      </c>
      <c r="D42" s="11">
        <v>2</v>
      </c>
      <c r="E42" s="12">
        <f t="shared" si="0"/>
        <v>7.836990595611285E-4</v>
      </c>
    </row>
    <row r="43" spans="1:5" ht="20.100000000000001" customHeight="1" x14ac:dyDescent="0.3">
      <c r="A43" s="8"/>
      <c r="B43" s="9">
        <v>31</v>
      </c>
      <c r="C43" s="10" t="s">
        <v>75</v>
      </c>
      <c r="D43" s="11">
        <v>1</v>
      </c>
      <c r="E43" s="12">
        <f t="shared" si="0"/>
        <v>3.9184952978056425E-4</v>
      </c>
    </row>
    <row r="44" spans="1:5" ht="20.100000000000001" customHeight="1" x14ac:dyDescent="0.3">
      <c r="A44" s="8"/>
      <c r="B44" s="9">
        <v>32</v>
      </c>
      <c r="C44" s="10" t="s">
        <v>86</v>
      </c>
      <c r="D44" s="11">
        <v>1</v>
      </c>
      <c r="E44" s="12">
        <f t="shared" si="0"/>
        <v>3.9184952978056425E-4</v>
      </c>
    </row>
    <row r="45" spans="1:5" ht="20.100000000000001" customHeight="1" x14ac:dyDescent="0.3">
      <c r="A45" s="8"/>
      <c r="B45" s="9">
        <v>33</v>
      </c>
      <c r="C45" s="10" t="s">
        <v>107</v>
      </c>
      <c r="D45" s="11">
        <v>1</v>
      </c>
      <c r="E45" s="12">
        <f t="shared" ref="E45:E62" si="1">D45/$D$63</f>
        <v>3.9184952978056425E-4</v>
      </c>
    </row>
    <row r="46" spans="1:5" ht="20.100000000000001" customHeight="1" x14ac:dyDescent="0.3">
      <c r="A46" s="8"/>
      <c r="B46" s="9">
        <v>34</v>
      </c>
      <c r="C46" s="10" t="s">
        <v>108</v>
      </c>
      <c r="D46" s="11">
        <v>1</v>
      </c>
      <c r="E46" s="12">
        <f t="shared" si="1"/>
        <v>3.9184952978056425E-4</v>
      </c>
    </row>
    <row r="47" spans="1:5" ht="20.100000000000001" customHeight="1" x14ac:dyDescent="0.3">
      <c r="A47" s="8"/>
      <c r="B47" s="9">
        <v>35</v>
      </c>
      <c r="C47" s="10" t="s">
        <v>70</v>
      </c>
      <c r="D47" s="11">
        <v>0</v>
      </c>
      <c r="E47" s="12">
        <f t="shared" si="1"/>
        <v>0</v>
      </c>
    </row>
    <row r="48" spans="1:5" ht="20.100000000000001" customHeight="1" x14ac:dyDescent="0.3">
      <c r="A48" s="8"/>
      <c r="B48" s="9">
        <v>36</v>
      </c>
      <c r="C48" s="10" t="s">
        <v>72</v>
      </c>
      <c r="D48" s="11">
        <v>0</v>
      </c>
      <c r="E48" s="12">
        <f t="shared" si="1"/>
        <v>0</v>
      </c>
    </row>
    <row r="49" spans="1:5" ht="20.100000000000001" customHeight="1" x14ac:dyDescent="0.3">
      <c r="A49" s="8"/>
      <c r="B49" s="9">
        <v>37</v>
      </c>
      <c r="C49" s="10" t="s">
        <v>74</v>
      </c>
      <c r="D49" s="11">
        <v>0</v>
      </c>
      <c r="E49" s="12">
        <f t="shared" si="1"/>
        <v>0</v>
      </c>
    </row>
    <row r="50" spans="1:5" ht="20.100000000000001" customHeight="1" x14ac:dyDescent="0.3">
      <c r="A50" s="8"/>
      <c r="B50" s="9">
        <v>38</v>
      </c>
      <c r="C50" s="10" t="s">
        <v>78</v>
      </c>
      <c r="D50" s="11">
        <v>0</v>
      </c>
      <c r="E50" s="12">
        <f t="shared" si="1"/>
        <v>0</v>
      </c>
    </row>
    <row r="51" spans="1:5" ht="20.100000000000001" customHeight="1" x14ac:dyDescent="0.3">
      <c r="A51" s="8"/>
      <c r="B51" s="9">
        <v>39</v>
      </c>
      <c r="C51" s="10" t="s">
        <v>80</v>
      </c>
      <c r="D51" s="11">
        <v>0</v>
      </c>
      <c r="E51" s="12">
        <f t="shared" si="1"/>
        <v>0</v>
      </c>
    </row>
    <row r="52" spans="1:5" ht="20.100000000000001" customHeight="1" x14ac:dyDescent="0.3">
      <c r="A52" s="8"/>
      <c r="B52" s="9">
        <v>40</v>
      </c>
      <c r="C52" s="10" t="s">
        <v>85</v>
      </c>
      <c r="D52" s="11">
        <v>0</v>
      </c>
      <c r="E52" s="12">
        <f t="shared" si="1"/>
        <v>0</v>
      </c>
    </row>
    <row r="53" spans="1:5" ht="20.100000000000001" customHeight="1" x14ac:dyDescent="0.3">
      <c r="A53" s="8"/>
      <c r="B53" s="9">
        <v>41</v>
      </c>
      <c r="C53" s="10" t="s">
        <v>93</v>
      </c>
      <c r="D53" s="11">
        <v>0</v>
      </c>
      <c r="E53" s="12">
        <f t="shared" si="1"/>
        <v>0</v>
      </c>
    </row>
    <row r="54" spans="1:5" ht="20.100000000000001" customHeight="1" x14ac:dyDescent="0.3">
      <c r="A54" s="8"/>
      <c r="B54" s="9">
        <v>42</v>
      </c>
      <c r="C54" s="10" t="s">
        <v>94</v>
      </c>
      <c r="D54" s="11">
        <v>0</v>
      </c>
      <c r="E54" s="12">
        <f t="shared" si="1"/>
        <v>0</v>
      </c>
    </row>
    <row r="55" spans="1:5" ht="20.100000000000001" customHeight="1" x14ac:dyDescent="0.3">
      <c r="A55" s="8"/>
      <c r="B55" s="9">
        <v>43</v>
      </c>
      <c r="C55" s="10" t="s">
        <v>96</v>
      </c>
      <c r="D55" s="11">
        <v>0</v>
      </c>
      <c r="E55" s="12">
        <f t="shared" si="1"/>
        <v>0</v>
      </c>
    </row>
    <row r="56" spans="1:5" ht="20.100000000000001" customHeight="1" x14ac:dyDescent="0.3">
      <c r="A56" s="8"/>
      <c r="B56" s="9">
        <v>44</v>
      </c>
      <c r="C56" s="10" t="s">
        <v>97</v>
      </c>
      <c r="D56" s="11">
        <v>0</v>
      </c>
      <c r="E56" s="12">
        <f t="shared" si="1"/>
        <v>0</v>
      </c>
    </row>
    <row r="57" spans="1:5" ht="20.100000000000001" customHeight="1" x14ac:dyDescent="0.3">
      <c r="A57" s="8"/>
      <c r="B57" s="9">
        <v>45</v>
      </c>
      <c r="C57" s="10" t="s">
        <v>101</v>
      </c>
      <c r="D57" s="11">
        <v>0</v>
      </c>
      <c r="E57" s="12">
        <f t="shared" si="1"/>
        <v>0</v>
      </c>
    </row>
    <row r="58" spans="1:5" ht="20.100000000000001" customHeight="1" x14ac:dyDescent="0.3">
      <c r="A58" s="8"/>
      <c r="B58" s="9">
        <v>46</v>
      </c>
      <c r="C58" s="10" t="s">
        <v>102</v>
      </c>
      <c r="D58" s="11">
        <v>0</v>
      </c>
      <c r="E58" s="12">
        <f t="shared" si="1"/>
        <v>0</v>
      </c>
    </row>
    <row r="59" spans="1:5" ht="20.100000000000001" customHeight="1" x14ac:dyDescent="0.3">
      <c r="A59" s="8"/>
      <c r="B59" s="9">
        <v>47</v>
      </c>
      <c r="C59" s="10" t="s">
        <v>105</v>
      </c>
      <c r="D59" s="11">
        <v>0</v>
      </c>
      <c r="E59" s="12">
        <f t="shared" si="1"/>
        <v>0</v>
      </c>
    </row>
    <row r="60" spans="1:5" ht="20.100000000000001" customHeight="1" x14ac:dyDescent="0.3">
      <c r="A60" s="8"/>
      <c r="B60" s="9">
        <v>48</v>
      </c>
      <c r="C60" s="10" t="s">
        <v>106</v>
      </c>
      <c r="D60" s="11">
        <v>0</v>
      </c>
      <c r="E60" s="12">
        <f t="shared" si="1"/>
        <v>0</v>
      </c>
    </row>
    <row r="61" spans="1:5" ht="20.100000000000001" customHeight="1" x14ac:dyDescent="0.3">
      <c r="A61" s="8"/>
      <c r="B61" s="9">
        <v>49</v>
      </c>
      <c r="C61" s="10" t="s">
        <v>112</v>
      </c>
      <c r="D61" s="11">
        <v>0</v>
      </c>
      <c r="E61" s="12">
        <f t="shared" si="1"/>
        <v>0</v>
      </c>
    </row>
    <row r="62" spans="1:5" ht="20.100000000000001" customHeight="1" x14ac:dyDescent="0.3">
      <c r="A62" s="8"/>
      <c r="B62" s="9"/>
      <c r="C62" s="10" t="s">
        <v>99</v>
      </c>
      <c r="D62" s="11">
        <v>61</v>
      </c>
      <c r="E62" s="12">
        <f t="shared" si="1"/>
        <v>2.390282131661442E-2</v>
      </c>
    </row>
    <row r="63" spans="1:5" ht="20.100000000000001" customHeight="1" thickBot="1" x14ac:dyDescent="0.4">
      <c r="A63" s="8"/>
      <c r="B63" s="110" t="s">
        <v>2</v>
      </c>
      <c r="C63" s="22"/>
      <c r="D63" s="14">
        <f>SUM(D13:D62)</f>
        <v>2552</v>
      </c>
      <c r="E63" s="13">
        <f>SUM(E13:E62)</f>
        <v>1</v>
      </c>
    </row>
    <row r="64" spans="1:5" x14ac:dyDescent="0.25">
      <c r="B64" s="48" t="s">
        <v>55</v>
      </c>
    </row>
  </sheetData>
  <autoFilter ref="B12:E47">
    <sortState ref="B13:E62">
      <sortCondition descending="1" ref="D12:D48"/>
    </sortState>
  </autoFilter>
  <mergeCells count="5">
    <mergeCell ref="A5:J5"/>
    <mergeCell ref="A6:J6"/>
    <mergeCell ref="A7:J7"/>
    <mergeCell ref="A9:K9"/>
    <mergeCell ref="A10:J10"/>
  </mergeCells>
  <conditionalFormatting sqref="E13:E63">
    <cfRule type="dataBar" priority="26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{47082114-A217-4944-B188-2BB522661DF3}</x14:id>
        </ext>
      </extLst>
    </cfRule>
  </conditionalFormatting>
  <conditionalFormatting sqref="E13:E63">
    <cfRule type="dataBar" priority="2657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{2C389970-67B6-485B-B633-3B6C4C47DD9F}</x14:id>
        </ext>
      </extLst>
    </cfRule>
    <cfRule type="dataBar" priority="265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{A7C5D305-8575-4B60-A6F9-BD19934AA501}</x14:id>
        </ext>
      </extLst>
    </cfRule>
  </conditionalFormatting>
  <conditionalFormatting sqref="E13:E63">
    <cfRule type="dataBar" priority="26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{3B32C549-9884-4130-A1F3-CCB0983AE002}</x14:id>
        </ext>
      </extLst>
    </cfRule>
    <cfRule type="dataBar" priority="26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{F22B6FD8-AF3E-4999-B317-BCD89B8FBDF7}</x14:id>
        </ext>
      </extLst>
    </cfRule>
  </conditionalFormatting>
  <pageMargins left="0.23622047244094491" right="0.23622047244094491" top="0.19685039370078741" bottom="0.19685039370078741" header="0.31496062992125984" footer="0.31496062992125984"/>
  <pageSetup paperSize="5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082114-A217-4944-B188-2BB522661D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2C389970-67B6-485B-B633-3B6C4C47DD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7C5D305-8575-4B60-A6F9-BD19934AA5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  <x14:conditionalFormatting xmlns:xm="http://schemas.microsoft.com/office/excel/2006/main">
          <x14:cfRule type="dataBar" id="{3B32C549-9884-4130-A1F3-CCB0983AE0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2B6FD8-AF3E-4999-B317-BCD89B8FBD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E13:E63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52</vt:i4>
      </vt:variant>
    </vt:vector>
  </HeadingPairs>
  <TitlesOfParts>
    <vt:vector size="52" baseType="lpstr">
      <vt:lpstr>TITULOS</vt:lpstr>
      <vt:lpstr>CONTENEDOR I</vt:lpstr>
      <vt:lpstr>XXSISTEMASXPROVINCIA</vt:lpstr>
      <vt:lpstr>XXSISTEMASXPROVINCIA (2)</vt:lpstr>
      <vt:lpstr>RD</vt:lpstr>
      <vt:lpstr>AZUA</vt:lpstr>
      <vt:lpstr>BAHORUCO</vt:lpstr>
      <vt:lpstr>BARAHONA</vt:lpstr>
      <vt:lpstr>CONSTANZA</vt:lpstr>
      <vt:lpstr>DAJABÓN</vt:lpstr>
      <vt:lpstr>DISTRITO NACIONAL</vt:lpstr>
      <vt:lpstr>DUARTE</vt:lpstr>
      <vt:lpstr>EL SEIBO</vt:lpstr>
      <vt:lpstr>ELIAS PIÑA</vt:lpstr>
      <vt:lpstr>ESPAILLAT</vt:lpstr>
      <vt:lpstr>HATO MAYOR</vt:lpstr>
      <vt:lpstr>HERMANAS MIRABAL</vt:lpstr>
      <vt:lpstr>INDEPENDENCIA</vt:lpstr>
      <vt:lpstr>LA ALTAGRACIA</vt:lpstr>
      <vt:lpstr>LA ROMANA</vt:lpstr>
      <vt:lpstr>LA VEGA</vt:lpstr>
      <vt:lpstr>LAS MATAS DE FARFÁN</vt:lpstr>
      <vt:lpstr>MARIA TRINIDAD SÁNCHEZ</vt:lpstr>
      <vt:lpstr>MONSEÑOR NOUEL</vt:lpstr>
      <vt:lpstr>MONTE CRISTI</vt:lpstr>
      <vt:lpstr>MONTE PLATA</vt:lpstr>
      <vt:lpstr>PEDERNALES</vt:lpstr>
      <vt:lpstr>PERAVIA</vt:lpstr>
      <vt:lpstr>PUERTO PLATA</vt:lpstr>
      <vt:lpstr>SAMANA</vt:lpstr>
      <vt:lpstr>SAN CRISTÓBAL</vt:lpstr>
      <vt:lpstr>SAN JOSÉ DE OCOA</vt:lpstr>
      <vt:lpstr>SAN JUAN DE LA MAGUANA</vt:lpstr>
      <vt:lpstr>SAN PEDRO DE MACORÍS</vt:lpstr>
      <vt:lpstr>SÁNCHEZ RAMÍREZ</vt:lpstr>
      <vt:lpstr>SANTIAGO RODRIGUEZ</vt:lpstr>
      <vt:lpstr>SANTIAGO DE LOS CABALLEROS</vt:lpstr>
      <vt:lpstr>VALVERDE</vt:lpstr>
      <vt:lpstr>VILLA ALTAGRACIA</vt:lpstr>
      <vt:lpstr>SANTO DOMINGO ESTE</vt:lpstr>
      <vt:lpstr>SANTO DOMINGO OESTE</vt:lpstr>
      <vt:lpstr>DJ BARAHONA</vt:lpstr>
      <vt:lpstr>DJ DISTRITO NACIONAL</vt:lpstr>
      <vt:lpstr>DJ LA VEGA</vt:lpstr>
      <vt:lpstr>DJ MONTECRISTI</vt:lpstr>
      <vt:lpstr>DJ SAN CRISTOBAL</vt:lpstr>
      <vt:lpstr>DJ PUERTO PLATA</vt:lpstr>
      <vt:lpstr>DJ SANTO DOMINGO</vt:lpstr>
      <vt:lpstr>DJ AN JUAN DE LA MAGUANA</vt:lpstr>
      <vt:lpstr>DJ SAN FRANCISCO DE MACORIS</vt:lpstr>
      <vt:lpstr>DJ SAN PEDRO DE MACORIS</vt:lpstr>
      <vt:lpstr>DJ SANTIAGO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Munoz Paulino</dc:creator>
  <cp:lastModifiedBy>Jonathan Munoz Paulino</cp:lastModifiedBy>
  <cp:lastPrinted>2019-01-03T13:52:42Z</cp:lastPrinted>
  <dcterms:created xsi:type="dcterms:W3CDTF">2016-05-25T12:45:00Z</dcterms:created>
  <dcterms:modified xsi:type="dcterms:W3CDTF">2019-01-03T13:53:28Z</dcterms:modified>
</cp:coreProperties>
</file>