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unoz\Desktop\ESTADÍSTICAS INSTITUCIONALES\MODIFICADO\VIOLENCIA DE GÉNERO, INTRAFAMILIAR Y DELITOS SEXUALES\2011\"/>
    </mc:Choice>
  </mc:AlternateContent>
  <bookViews>
    <workbookView xWindow="0" yWindow="0" windowWidth="20490" windowHeight="7155" tabRatio="1000"/>
  </bookViews>
  <sheets>
    <sheet name="INFORME GENERAL" sheetId="19" r:id="rId1"/>
    <sheet name="UNIDADES Y FISCALIAS 2011" sheetId="22" r:id="rId2"/>
    <sheet name="BANI1" sheetId="2" r:id="rId3"/>
    <sheet name="MOCA" sheetId="5" r:id="rId4"/>
    <sheet name="SALCEDO" sheetId="6" r:id="rId5"/>
    <sheet name="San p de M" sheetId="8" r:id="rId6"/>
    <sheet name="Distrito n" sheetId="9" r:id="rId7"/>
    <sheet name="Bonao" sheetId="10" r:id="rId8"/>
    <sheet name="Higuey" sheetId="11" r:id="rId9"/>
    <sheet name="La vega" sheetId="12" r:id="rId10"/>
    <sheet name="San Juan" sheetId="14" r:id="rId11"/>
    <sheet name="Santiago" sheetId="15" r:id="rId12"/>
    <sheet name="San Cristobal" sheetId="16" r:id="rId13"/>
    <sheet name="Santo Domingo" sheetId="17" r:id="rId14"/>
    <sheet name="Puerto Plata" sheetId="18" r:id="rId15"/>
    <sheet name="Sheet5" sheetId="7" state="hidden" r:id="rId16"/>
    <sheet name="INFORME GENERALSIN" sheetId="24" r:id="rId17"/>
    <sheet name="Maquetica (3)" sheetId="21" r:id="rId18"/>
  </sheets>
  <calcPr calcId="152511"/>
  <fileRecoveryPr repairLoad="1"/>
</workbook>
</file>

<file path=xl/calcChain.xml><?xml version="1.0" encoding="utf-8"?>
<calcChain xmlns="http://schemas.openxmlformats.org/spreadsheetml/2006/main">
  <c r="O41" i="24" l="1"/>
  <c r="N41" i="24"/>
  <c r="M41" i="24"/>
  <c r="L41" i="24"/>
  <c r="K41" i="24"/>
  <c r="J41" i="24"/>
  <c r="I40" i="24"/>
  <c r="H40" i="24"/>
  <c r="G40" i="24"/>
  <c r="F40" i="24"/>
  <c r="E40" i="24"/>
  <c r="P40" i="24" s="1"/>
  <c r="D40" i="24"/>
  <c r="I39" i="24"/>
  <c r="H39" i="24"/>
  <c r="G39" i="24"/>
  <c r="F39" i="24"/>
  <c r="E39" i="24"/>
  <c r="D39" i="24"/>
  <c r="P39" i="24" s="1"/>
  <c r="I38" i="24"/>
  <c r="H38" i="24"/>
  <c r="G38" i="24"/>
  <c r="F38" i="24"/>
  <c r="E38" i="24"/>
  <c r="D38" i="24"/>
  <c r="P38" i="24" s="1"/>
  <c r="I37" i="24"/>
  <c r="H37" i="24"/>
  <c r="H41" i="24" s="1"/>
  <c r="G37" i="24"/>
  <c r="G41" i="24" s="1"/>
  <c r="F37" i="24"/>
  <c r="F41" i="24" s="1"/>
  <c r="E37" i="24"/>
  <c r="D37" i="24"/>
  <c r="D41" i="24" s="1"/>
  <c r="I36" i="24"/>
  <c r="I41" i="24" s="1"/>
  <c r="H36" i="24"/>
  <c r="G36" i="24"/>
  <c r="F36" i="24"/>
  <c r="E36" i="24"/>
  <c r="E41" i="24" s="1"/>
  <c r="D36" i="24"/>
  <c r="I26" i="24"/>
  <c r="H26" i="24"/>
  <c r="G26" i="24"/>
  <c r="F26" i="24"/>
  <c r="E26" i="24"/>
  <c r="D26" i="24"/>
  <c r="P26" i="24" s="1"/>
  <c r="F25" i="24"/>
  <c r="I24" i="24"/>
  <c r="H24" i="24"/>
  <c r="G24" i="24"/>
  <c r="F24" i="24"/>
  <c r="E24" i="24"/>
  <c r="P24" i="24" s="1"/>
  <c r="D24" i="24"/>
  <c r="I23" i="24"/>
  <c r="H23" i="24"/>
  <c r="G23" i="24"/>
  <c r="F23" i="24"/>
  <c r="E23" i="24"/>
  <c r="D23" i="24"/>
  <c r="P23" i="24" s="1"/>
  <c r="I22" i="24"/>
  <c r="I25" i="24" s="1"/>
  <c r="H22" i="24"/>
  <c r="H25" i="24" s="1"/>
  <c r="G22" i="24"/>
  <c r="G25" i="24" s="1"/>
  <c r="F22" i="24"/>
  <c r="E22" i="24"/>
  <c r="E25" i="24" s="1"/>
  <c r="D22" i="24"/>
  <c r="P22" i="24" s="1"/>
  <c r="I21" i="24"/>
  <c r="E21" i="24"/>
  <c r="I20" i="24"/>
  <c r="H20" i="24"/>
  <c r="G20" i="24"/>
  <c r="F20" i="24"/>
  <c r="E20" i="24"/>
  <c r="D20" i="24"/>
  <c r="P20" i="24" s="1"/>
  <c r="I19" i="24"/>
  <c r="H19" i="24"/>
  <c r="H21" i="24" s="1"/>
  <c r="H27" i="24" s="1"/>
  <c r="G19" i="24"/>
  <c r="G21" i="24" s="1"/>
  <c r="G27" i="24" s="1"/>
  <c r="F19" i="24"/>
  <c r="F21" i="24" s="1"/>
  <c r="F27" i="24" s="1"/>
  <c r="E19" i="24"/>
  <c r="D19" i="24"/>
  <c r="D21" i="24" s="1"/>
  <c r="E18" i="22"/>
  <c r="P25" i="24" l="1"/>
  <c r="E27" i="24"/>
  <c r="I27" i="24"/>
  <c r="P37" i="24"/>
  <c r="P36" i="24"/>
  <c r="P41" i="24" s="1"/>
  <c r="D25" i="24"/>
  <c r="D27" i="24" s="1"/>
  <c r="P19" i="24"/>
  <c r="P21" i="24" s="1"/>
  <c r="P27" i="24" s="1"/>
  <c r="P39" i="6" l="1"/>
  <c r="O39" i="2" l="1"/>
  <c r="N39" i="2"/>
  <c r="M39" i="2"/>
  <c r="L39" i="2"/>
  <c r="K39" i="2"/>
  <c r="J39" i="2"/>
  <c r="I39" i="2"/>
  <c r="H39" i="2"/>
  <c r="G39" i="2"/>
  <c r="F39" i="2"/>
  <c r="E39" i="2"/>
  <c r="E19" i="16"/>
  <c r="F19" i="16"/>
  <c r="G19" i="16"/>
  <c r="H19" i="16"/>
  <c r="I19" i="16"/>
  <c r="J19" i="16"/>
  <c r="K19" i="16"/>
  <c r="L19" i="16"/>
  <c r="M19" i="16"/>
  <c r="N19" i="16"/>
  <c r="O19" i="16"/>
  <c r="D39" i="2"/>
  <c r="D50" i="22" l="1"/>
  <c r="D51" i="22" s="1"/>
  <c r="C50" i="22"/>
  <c r="C51" i="22" s="1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D19" i="19"/>
  <c r="E50" i="22" l="1"/>
  <c r="P17" i="11"/>
  <c r="P34" i="11"/>
  <c r="P35" i="11"/>
  <c r="P36" i="11"/>
  <c r="P37" i="11"/>
  <c r="P38" i="11"/>
  <c r="P39" i="11"/>
  <c r="P40" i="11"/>
  <c r="P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H25" i="11"/>
  <c r="P17" i="9"/>
  <c r="P37" i="5"/>
  <c r="P35" i="5"/>
  <c r="P36" i="5"/>
  <c r="P38" i="5"/>
  <c r="E36" i="19"/>
  <c r="F36" i="19"/>
  <c r="G36" i="19"/>
  <c r="H36" i="19"/>
  <c r="I36" i="19"/>
  <c r="J36" i="19"/>
  <c r="K36" i="19"/>
  <c r="L36" i="19"/>
  <c r="M36" i="19"/>
  <c r="N36" i="19"/>
  <c r="O36" i="19"/>
  <c r="E37" i="19"/>
  <c r="F37" i="19"/>
  <c r="G37" i="19"/>
  <c r="H37" i="19"/>
  <c r="I37" i="19"/>
  <c r="J37" i="19"/>
  <c r="K37" i="19"/>
  <c r="L37" i="19"/>
  <c r="M37" i="19"/>
  <c r="N37" i="19"/>
  <c r="O37" i="19"/>
  <c r="E38" i="19"/>
  <c r="F38" i="19"/>
  <c r="G38" i="19"/>
  <c r="H38" i="19"/>
  <c r="I38" i="19"/>
  <c r="J38" i="19"/>
  <c r="K38" i="19"/>
  <c r="L38" i="19"/>
  <c r="M38" i="19"/>
  <c r="N38" i="19"/>
  <c r="O38" i="19"/>
  <c r="E39" i="19"/>
  <c r="F39" i="19"/>
  <c r="G39" i="19"/>
  <c r="H39" i="19"/>
  <c r="I39" i="19"/>
  <c r="J39" i="19"/>
  <c r="K39" i="19"/>
  <c r="L39" i="19"/>
  <c r="M39" i="19"/>
  <c r="N39" i="19"/>
  <c r="O39" i="19"/>
  <c r="E40" i="19"/>
  <c r="F40" i="19"/>
  <c r="G40" i="19"/>
  <c r="H40" i="19"/>
  <c r="I40" i="19"/>
  <c r="J40" i="19"/>
  <c r="K40" i="19"/>
  <c r="L40" i="19"/>
  <c r="M40" i="19"/>
  <c r="N40" i="19"/>
  <c r="O40" i="19"/>
  <c r="D37" i="19"/>
  <c r="D38" i="19"/>
  <c r="D39" i="19"/>
  <c r="D40" i="19"/>
  <c r="D36" i="19"/>
  <c r="P36" i="19" s="1"/>
  <c r="E26" i="19"/>
  <c r="F26" i="19"/>
  <c r="G26" i="19"/>
  <c r="H26" i="19"/>
  <c r="I26" i="19"/>
  <c r="J26" i="19"/>
  <c r="K26" i="19"/>
  <c r="L26" i="19"/>
  <c r="M26" i="19"/>
  <c r="N26" i="19"/>
  <c r="O26" i="19"/>
  <c r="D26" i="19"/>
  <c r="E22" i="19"/>
  <c r="F22" i="19"/>
  <c r="G22" i="19"/>
  <c r="H22" i="19"/>
  <c r="I22" i="19"/>
  <c r="J22" i="19"/>
  <c r="K22" i="19"/>
  <c r="L22" i="19"/>
  <c r="M22" i="19"/>
  <c r="N22" i="19"/>
  <c r="O22" i="19"/>
  <c r="E23" i="19"/>
  <c r="F23" i="19"/>
  <c r="G23" i="19"/>
  <c r="H23" i="19"/>
  <c r="I23" i="19"/>
  <c r="J23" i="19"/>
  <c r="K23" i="19"/>
  <c r="L23" i="19"/>
  <c r="M23" i="19"/>
  <c r="N23" i="19"/>
  <c r="O23" i="19"/>
  <c r="E24" i="19"/>
  <c r="F24" i="19"/>
  <c r="G24" i="19"/>
  <c r="H24" i="19"/>
  <c r="I24" i="19"/>
  <c r="J24" i="19"/>
  <c r="K24" i="19"/>
  <c r="L24" i="19"/>
  <c r="M24" i="19"/>
  <c r="N24" i="19"/>
  <c r="O24" i="19"/>
  <c r="D23" i="19"/>
  <c r="D24" i="19"/>
  <c r="D22" i="19"/>
  <c r="E20" i="19"/>
  <c r="F20" i="19"/>
  <c r="G20" i="19"/>
  <c r="H20" i="19"/>
  <c r="I20" i="19"/>
  <c r="J20" i="19"/>
  <c r="K20" i="19"/>
  <c r="L20" i="19"/>
  <c r="M20" i="19"/>
  <c r="N20" i="19"/>
  <c r="O20" i="19"/>
  <c r="D20" i="19"/>
  <c r="J19" i="19"/>
  <c r="K19" i="19"/>
  <c r="L19" i="19"/>
  <c r="M19" i="19"/>
  <c r="N19" i="19"/>
  <c r="O19" i="19"/>
  <c r="E19" i="19"/>
  <c r="E21" i="19" s="1"/>
  <c r="F19" i="19"/>
  <c r="F21" i="19" s="1"/>
  <c r="G19" i="19"/>
  <c r="H19" i="19"/>
  <c r="I19" i="19"/>
  <c r="I21" i="19" s="1"/>
  <c r="O32" i="21"/>
  <c r="N32" i="21"/>
  <c r="M32" i="21"/>
  <c r="L32" i="21"/>
  <c r="K32" i="21"/>
  <c r="J32" i="21"/>
  <c r="I32" i="21"/>
  <c r="H32" i="21"/>
  <c r="G32" i="21"/>
  <c r="F32" i="21"/>
  <c r="E32" i="21"/>
  <c r="D32" i="21"/>
  <c r="P31" i="21"/>
  <c r="P30" i="21"/>
  <c r="P29" i="21"/>
  <c r="P28" i="21"/>
  <c r="P27" i="21"/>
  <c r="P22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P20" i="21"/>
  <c r="P19" i="21"/>
  <c r="P18" i="21"/>
  <c r="P21" i="21" s="1"/>
  <c r="O17" i="21"/>
  <c r="N17" i="21"/>
  <c r="M17" i="21"/>
  <c r="L17" i="21"/>
  <c r="L23" i="21" s="1"/>
  <c r="K17" i="21"/>
  <c r="J17" i="21"/>
  <c r="I17" i="21"/>
  <c r="H17" i="21"/>
  <c r="H23" i="21" s="1"/>
  <c r="G17" i="21"/>
  <c r="F17" i="21"/>
  <c r="E17" i="21"/>
  <c r="D17" i="21"/>
  <c r="D23" i="21" s="1"/>
  <c r="P16" i="21"/>
  <c r="P15" i="21"/>
  <c r="P17" i="21" s="1"/>
  <c r="M19" i="10"/>
  <c r="K19" i="10"/>
  <c r="J19" i="10"/>
  <c r="N39" i="10"/>
  <c r="O39" i="18"/>
  <c r="N39" i="18"/>
  <c r="M39" i="18"/>
  <c r="L39" i="18"/>
  <c r="K39" i="18"/>
  <c r="J39" i="18"/>
  <c r="I39" i="18"/>
  <c r="H39" i="18"/>
  <c r="G39" i="18"/>
  <c r="F39" i="18"/>
  <c r="E39" i="18"/>
  <c r="D39" i="18"/>
  <c r="P38" i="18"/>
  <c r="P37" i="18"/>
  <c r="P36" i="18"/>
  <c r="P35" i="18"/>
  <c r="P34" i="18"/>
  <c r="P24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P22" i="18"/>
  <c r="P21" i="18"/>
  <c r="P20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P18" i="18"/>
  <c r="P17" i="18"/>
  <c r="O39" i="17"/>
  <c r="N39" i="17"/>
  <c r="M39" i="17"/>
  <c r="L39" i="17"/>
  <c r="K39" i="17"/>
  <c r="J39" i="17"/>
  <c r="I39" i="17"/>
  <c r="H39" i="17"/>
  <c r="G39" i="17"/>
  <c r="F39" i="17"/>
  <c r="E39" i="17"/>
  <c r="D39" i="17"/>
  <c r="P38" i="17"/>
  <c r="P37" i="17"/>
  <c r="P36" i="17"/>
  <c r="P35" i="17"/>
  <c r="P34" i="17"/>
  <c r="P24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P22" i="17"/>
  <c r="P21" i="17"/>
  <c r="P20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P18" i="17"/>
  <c r="P17" i="17"/>
  <c r="P19" i="17" s="1"/>
  <c r="O38" i="16"/>
  <c r="N38" i="16"/>
  <c r="M38" i="16"/>
  <c r="L38" i="16"/>
  <c r="K38" i="16"/>
  <c r="J38" i="16"/>
  <c r="I38" i="16"/>
  <c r="H38" i="16"/>
  <c r="G38" i="16"/>
  <c r="F38" i="16"/>
  <c r="E38" i="16"/>
  <c r="D38" i="16"/>
  <c r="P37" i="16"/>
  <c r="P36" i="16"/>
  <c r="P35" i="16"/>
  <c r="P34" i="16"/>
  <c r="P33" i="16"/>
  <c r="P24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P22" i="16"/>
  <c r="P21" i="16"/>
  <c r="P20" i="16"/>
  <c r="D19" i="16"/>
  <c r="D25" i="16" s="1"/>
  <c r="P18" i="16"/>
  <c r="P17" i="16"/>
  <c r="P19" i="16" s="1"/>
  <c r="O38" i="15"/>
  <c r="N38" i="15"/>
  <c r="M38" i="15"/>
  <c r="L38" i="15"/>
  <c r="K38" i="15"/>
  <c r="J38" i="15"/>
  <c r="I38" i="15"/>
  <c r="H38" i="15"/>
  <c r="G38" i="15"/>
  <c r="F38" i="15"/>
  <c r="E38" i="15"/>
  <c r="D38" i="15"/>
  <c r="P37" i="15"/>
  <c r="P36" i="15"/>
  <c r="P35" i="15"/>
  <c r="P34" i="15"/>
  <c r="P33" i="15"/>
  <c r="P24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P22" i="15"/>
  <c r="P21" i="15"/>
  <c r="P20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P18" i="15"/>
  <c r="P17" i="15"/>
  <c r="O38" i="14"/>
  <c r="N38" i="14"/>
  <c r="M38" i="14"/>
  <c r="L38" i="14"/>
  <c r="K38" i="14"/>
  <c r="J38" i="14"/>
  <c r="I38" i="14"/>
  <c r="H38" i="14"/>
  <c r="G38" i="14"/>
  <c r="F38" i="14"/>
  <c r="E38" i="14"/>
  <c r="D38" i="14"/>
  <c r="P37" i="14"/>
  <c r="P36" i="14"/>
  <c r="P35" i="14"/>
  <c r="P34" i="14"/>
  <c r="P33" i="14"/>
  <c r="P24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P22" i="14"/>
  <c r="P21" i="14"/>
  <c r="P20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P18" i="14"/>
  <c r="P17" i="14"/>
  <c r="P19" i="14" s="1"/>
  <c r="O39" i="12"/>
  <c r="N39" i="12"/>
  <c r="M39" i="12"/>
  <c r="L39" i="12"/>
  <c r="K39" i="12"/>
  <c r="J39" i="12"/>
  <c r="I39" i="12"/>
  <c r="H39" i="12"/>
  <c r="G39" i="12"/>
  <c r="F39" i="12"/>
  <c r="E39" i="12"/>
  <c r="D39" i="12"/>
  <c r="P38" i="12"/>
  <c r="P37" i="12"/>
  <c r="P36" i="12"/>
  <c r="P35" i="12"/>
  <c r="P34" i="12"/>
  <c r="P24" i="12"/>
  <c r="O23" i="12"/>
  <c r="N23" i="12"/>
  <c r="M23" i="12"/>
  <c r="L23" i="12"/>
  <c r="K23" i="12"/>
  <c r="J23" i="12"/>
  <c r="I23" i="12"/>
  <c r="H23" i="12"/>
  <c r="G23" i="12"/>
  <c r="F23" i="12"/>
  <c r="F25" i="12" s="1"/>
  <c r="E23" i="12"/>
  <c r="D23" i="12"/>
  <c r="P22" i="12"/>
  <c r="P21" i="12"/>
  <c r="P20" i="12"/>
  <c r="O19" i="12"/>
  <c r="N19" i="12"/>
  <c r="M19" i="12"/>
  <c r="L19" i="12"/>
  <c r="K19" i="12"/>
  <c r="J19" i="12"/>
  <c r="I19" i="12"/>
  <c r="H19" i="12"/>
  <c r="G19" i="12"/>
  <c r="E19" i="12"/>
  <c r="D19" i="12"/>
  <c r="P18" i="12"/>
  <c r="P17" i="12"/>
  <c r="P24" i="11"/>
  <c r="O23" i="11"/>
  <c r="N23" i="11"/>
  <c r="M23" i="11"/>
  <c r="L23" i="11"/>
  <c r="K23" i="11"/>
  <c r="J23" i="11"/>
  <c r="I23" i="11"/>
  <c r="G23" i="11"/>
  <c r="F23" i="11"/>
  <c r="E23" i="11"/>
  <c r="D23" i="11"/>
  <c r="P22" i="11"/>
  <c r="P21" i="11"/>
  <c r="P20" i="11"/>
  <c r="P23" i="11" s="1"/>
  <c r="O19" i="11"/>
  <c r="N19" i="11"/>
  <c r="M19" i="11"/>
  <c r="M25" i="11" s="1"/>
  <c r="L19" i="11"/>
  <c r="L25" i="11" s="1"/>
  <c r="K19" i="11"/>
  <c r="J19" i="11"/>
  <c r="I19" i="11"/>
  <c r="I25" i="11" s="1"/>
  <c r="G19" i="11"/>
  <c r="G25" i="11" s="1"/>
  <c r="F19" i="11"/>
  <c r="E19" i="11"/>
  <c r="D19" i="11"/>
  <c r="D25" i="11" s="1"/>
  <c r="P18" i="11"/>
  <c r="O39" i="10"/>
  <c r="M39" i="10"/>
  <c r="L39" i="10"/>
  <c r="K39" i="10"/>
  <c r="J39" i="10"/>
  <c r="I39" i="10"/>
  <c r="H39" i="10"/>
  <c r="G39" i="10"/>
  <c r="F39" i="10"/>
  <c r="E39" i="10"/>
  <c r="D39" i="10"/>
  <c r="P38" i="10"/>
  <c r="P37" i="10"/>
  <c r="P36" i="10"/>
  <c r="P35" i="10"/>
  <c r="P34" i="10"/>
  <c r="P24" i="10"/>
  <c r="O23" i="10"/>
  <c r="N23" i="10"/>
  <c r="M23" i="10"/>
  <c r="M25" i="10" s="1"/>
  <c r="L23" i="10"/>
  <c r="K23" i="10"/>
  <c r="J23" i="10"/>
  <c r="J25" i="10" s="1"/>
  <c r="I23" i="10"/>
  <c r="H23" i="10"/>
  <c r="G23" i="10"/>
  <c r="F23" i="10"/>
  <c r="E23" i="10"/>
  <c r="D23" i="10"/>
  <c r="P22" i="10"/>
  <c r="P21" i="10"/>
  <c r="P20" i="10"/>
  <c r="O19" i="10"/>
  <c r="N19" i="10"/>
  <c r="L19" i="10"/>
  <c r="I19" i="10"/>
  <c r="H19" i="10"/>
  <c r="G19" i="10"/>
  <c r="F19" i="10"/>
  <c r="E19" i="10"/>
  <c r="D19" i="10"/>
  <c r="D25" i="10" s="1"/>
  <c r="P18" i="10"/>
  <c r="P17" i="10"/>
  <c r="O39" i="9"/>
  <c r="N39" i="9"/>
  <c r="M39" i="9"/>
  <c r="L39" i="9"/>
  <c r="K39" i="9"/>
  <c r="J39" i="9"/>
  <c r="I39" i="9"/>
  <c r="H39" i="9"/>
  <c r="G39" i="9"/>
  <c r="F39" i="9"/>
  <c r="E39" i="9"/>
  <c r="D39" i="9"/>
  <c r="P38" i="9"/>
  <c r="P37" i="9"/>
  <c r="P36" i="9"/>
  <c r="P35" i="9"/>
  <c r="P34" i="9"/>
  <c r="P24" i="9"/>
  <c r="O23" i="9"/>
  <c r="N23" i="9"/>
  <c r="M23" i="9"/>
  <c r="L23" i="9"/>
  <c r="K23" i="9"/>
  <c r="J23" i="9"/>
  <c r="I23" i="9"/>
  <c r="H23" i="9"/>
  <c r="G23" i="9"/>
  <c r="F23" i="9"/>
  <c r="E23" i="9"/>
  <c r="D23" i="9"/>
  <c r="P22" i="9"/>
  <c r="P21" i="9"/>
  <c r="P20" i="9"/>
  <c r="O19" i="9"/>
  <c r="N19" i="9"/>
  <c r="M19" i="9"/>
  <c r="L19" i="9"/>
  <c r="L25" i="9" s="1"/>
  <c r="K19" i="9"/>
  <c r="J19" i="9"/>
  <c r="I19" i="9"/>
  <c r="H19" i="9"/>
  <c r="H25" i="9" s="1"/>
  <c r="G19" i="9"/>
  <c r="F19" i="9"/>
  <c r="E19" i="9"/>
  <c r="D19" i="9"/>
  <c r="D25" i="9" s="1"/>
  <c r="P18" i="9"/>
  <c r="O39" i="8"/>
  <c r="N39" i="8"/>
  <c r="M39" i="8"/>
  <c r="L39" i="8"/>
  <c r="K39" i="8"/>
  <c r="J39" i="8"/>
  <c r="I39" i="8"/>
  <c r="H39" i="8"/>
  <c r="G39" i="8"/>
  <c r="F39" i="8"/>
  <c r="E39" i="8"/>
  <c r="D39" i="8"/>
  <c r="P38" i="8"/>
  <c r="P37" i="8"/>
  <c r="P36" i="8"/>
  <c r="P35" i="8"/>
  <c r="P34" i="8"/>
  <c r="P24" i="8"/>
  <c r="O23" i="8"/>
  <c r="N23" i="8"/>
  <c r="M23" i="8"/>
  <c r="L23" i="8"/>
  <c r="J23" i="8"/>
  <c r="I23" i="8"/>
  <c r="H23" i="8"/>
  <c r="G23" i="8"/>
  <c r="F23" i="8"/>
  <c r="E23" i="8"/>
  <c r="D23" i="8"/>
  <c r="P22" i="8"/>
  <c r="P21" i="8"/>
  <c r="P20" i="8"/>
  <c r="O19" i="8"/>
  <c r="N19" i="8"/>
  <c r="M19" i="8"/>
  <c r="L19" i="8"/>
  <c r="J19" i="8"/>
  <c r="I19" i="8"/>
  <c r="H19" i="8"/>
  <c r="G19" i="8"/>
  <c r="F19" i="8"/>
  <c r="E19" i="8"/>
  <c r="D19" i="8"/>
  <c r="D25" i="8" s="1"/>
  <c r="P18" i="8"/>
  <c r="P17" i="8"/>
  <c r="P37" i="6"/>
  <c r="O40" i="6"/>
  <c r="N40" i="6"/>
  <c r="M40" i="6"/>
  <c r="L40" i="6"/>
  <c r="K40" i="6"/>
  <c r="J40" i="6"/>
  <c r="H40" i="6"/>
  <c r="G40" i="6"/>
  <c r="F40" i="6"/>
  <c r="E40" i="6"/>
  <c r="D40" i="6"/>
  <c r="P38" i="6"/>
  <c r="P36" i="6"/>
  <c r="P35" i="6"/>
  <c r="P34" i="6"/>
  <c r="P24" i="6"/>
  <c r="N25" i="6"/>
  <c r="M23" i="6"/>
  <c r="L23" i="6"/>
  <c r="K23" i="6"/>
  <c r="J23" i="6"/>
  <c r="I23" i="6"/>
  <c r="H23" i="6"/>
  <c r="G23" i="6"/>
  <c r="F23" i="6"/>
  <c r="E23" i="6"/>
  <c r="D23" i="6"/>
  <c r="P22" i="6"/>
  <c r="P21" i="6"/>
  <c r="P20" i="6"/>
  <c r="O25" i="6"/>
  <c r="M19" i="6"/>
  <c r="L19" i="6"/>
  <c r="K19" i="6"/>
  <c r="J19" i="6"/>
  <c r="I19" i="6"/>
  <c r="H19" i="6"/>
  <c r="G19" i="6"/>
  <c r="F19" i="6"/>
  <c r="E19" i="6"/>
  <c r="D19" i="6"/>
  <c r="P18" i="6"/>
  <c r="P17" i="6"/>
  <c r="O39" i="5"/>
  <c r="N39" i="5"/>
  <c r="M39" i="5"/>
  <c r="L39" i="5"/>
  <c r="K39" i="5"/>
  <c r="J39" i="5"/>
  <c r="I39" i="5"/>
  <c r="H39" i="5"/>
  <c r="G39" i="5"/>
  <c r="F39" i="5"/>
  <c r="E39" i="5"/>
  <c r="D39" i="5"/>
  <c r="P34" i="5"/>
  <c r="P24" i="5"/>
  <c r="O23" i="5"/>
  <c r="N23" i="5"/>
  <c r="M23" i="5"/>
  <c r="L23" i="5"/>
  <c r="K23" i="5"/>
  <c r="J23" i="5"/>
  <c r="I23" i="5"/>
  <c r="H23" i="5"/>
  <c r="G23" i="5"/>
  <c r="F23" i="5"/>
  <c r="E23" i="5"/>
  <c r="D23" i="5"/>
  <c r="P22" i="5"/>
  <c r="P21" i="5"/>
  <c r="P20" i="5"/>
  <c r="O19" i="5"/>
  <c r="N19" i="5"/>
  <c r="M19" i="5"/>
  <c r="L19" i="5"/>
  <c r="K19" i="5"/>
  <c r="J19" i="5"/>
  <c r="I19" i="5"/>
  <c r="H19" i="5"/>
  <c r="G19" i="5"/>
  <c r="F19" i="5"/>
  <c r="E19" i="5"/>
  <c r="D19" i="5"/>
  <c r="P18" i="5"/>
  <c r="P17" i="5"/>
  <c r="P20" i="2"/>
  <c r="P17" i="2"/>
  <c r="P38" i="2"/>
  <c r="P37" i="2"/>
  <c r="P36" i="2"/>
  <c r="P35" i="2"/>
  <c r="P34" i="2"/>
  <c r="P24" i="2"/>
  <c r="O23" i="2"/>
  <c r="N23" i="2"/>
  <c r="M23" i="2"/>
  <c r="M25" i="2" s="1"/>
  <c r="L23" i="2"/>
  <c r="K23" i="2"/>
  <c r="K25" i="2" s="1"/>
  <c r="J23" i="2"/>
  <c r="I23" i="2"/>
  <c r="H23" i="2"/>
  <c r="G23" i="2"/>
  <c r="F23" i="2"/>
  <c r="E23" i="2"/>
  <c r="D23" i="2"/>
  <c r="P22" i="2"/>
  <c r="P21" i="2"/>
  <c r="O19" i="2"/>
  <c r="O25" i="2" s="1"/>
  <c r="N19" i="2"/>
  <c r="L25" i="2"/>
  <c r="J25" i="2"/>
  <c r="I19" i="2"/>
  <c r="H19" i="2"/>
  <c r="G19" i="2"/>
  <c r="F19" i="2"/>
  <c r="E19" i="2"/>
  <c r="D19" i="2"/>
  <c r="D25" i="2" s="1"/>
  <c r="P18" i="2"/>
  <c r="D25" i="12" l="1"/>
  <c r="F25" i="9"/>
  <c r="J25" i="9"/>
  <c r="N25" i="9"/>
  <c r="K25" i="10"/>
  <c r="E25" i="11"/>
  <c r="J25" i="11"/>
  <c r="N25" i="11"/>
  <c r="P23" i="17"/>
  <c r="P23" i="21"/>
  <c r="F23" i="21"/>
  <c r="J23" i="21"/>
  <c r="N23" i="21"/>
  <c r="N25" i="2"/>
  <c r="F25" i="11"/>
  <c r="K25" i="11"/>
  <c r="O25" i="11"/>
  <c r="G21" i="19"/>
  <c r="O41" i="19"/>
  <c r="P40" i="19"/>
  <c r="P19" i="15"/>
  <c r="J25" i="15"/>
  <c r="L25" i="15"/>
  <c r="N25" i="15"/>
  <c r="P38" i="15"/>
  <c r="G41" i="19"/>
  <c r="P23" i="15"/>
  <c r="P23" i="19"/>
  <c r="P23" i="9"/>
  <c r="K25" i="19"/>
  <c r="K41" i="19"/>
  <c r="M21" i="19"/>
  <c r="P20" i="19"/>
  <c r="P26" i="19"/>
  <c r="D41" i="19"/>
  <c r="P39" i="19"/>
  <c r="P37" i="19"/>
  <c r="P19" i="19"/>
  <c r="P21" i="19" s="1"/>
  <c r="D21" i="19"/>
  <c r="P22" i="19"/>
  <c r="N25" i="19"/>
  <c r="L25" i="19"/>
  <c r="J25" i="19"/>
  <c r="H25" i="19"/>
  <c r="F25" i="19"/>
  <c r="H21" i="19"/>
  <c r="F27" i="19"/>
  <c r="O25" i="19"/>
  <c r="G25" i="19"/>
  <c r="P38" i="19"/>
  <c r="M41" i="19"/>
  <c r="I41" i="19"/>
  <c r="E41" i="19"/>
  <c r="O21" i="19"/>
  <c r="K21" i="19"/>
  <c r="P42" i="11"/>
  <c r="M25" i="19"/>
  <c r="I25" i="19"/>
  <c r="E25" i="19"/>
  <c r="E27" i="19" s="1"/>
  <c r="N41" i="19"/>
  <c r="L41" i="19"/>
  <c r="J41" i="19"/>
  <c r="H41" i="19"/>
  <c r="F41" i="19"/>
  <c r="I27" i="19"/>
  <c r="G27" i="19"/>
  <c r="N21" i="19"/>
  <c r="L21" i="19"/>
  <c r="J21" i="19"/>
  <c r="P24" i="19"/>
  <c r="P32" i="21"/>
  <c r="N25" i="5"/>
  <c r="E25" i="9"/>
  <c r="G25" i="9"/>
  <c r="I25" i="9"/>
  <c r="K25" i="9"/>
  <c r="M25" i="9"/>
  <c r="O25" i="9"/>
  <c r="D25" i="14"/>
  <c r="F25" i="14"/>
  <c r="K25" i="15"/>
  <c r="M25" i="15"/>
  <c r="O25" i="15"/>
  <c r="E23" i="21"/>
  <c r="G23" i="21"/>
  <c r="I23" i="21"/>
  <c r="K23" i="21"/>
  <c r="M23" i="21"/>
  <c r="O23" i="21"/>
  <c r="D25" i="19"/>
  <c r="D27" i="19" s="1"/>
  <c r="O25" i="17"/>
  <c r="M25" i="17"/>
  <c r="K25" i="17"/>
  <c r="G25" i="17"/>
  <c r="E25" i="17"/>
  <c r="P39" i="9"/>
  <c r="P19" i="9"/>
  <c r="P25" i="9" s="1"/>
  <c r="N25" i="17"/>
  <c r="O25" i="18"/>
  <c r="N25" i="18"/>
  <c r="L25" i="17"/>
  <c r="J25" i="17"/>
  <c r="I25" i="17"/>
  <c r="H25" i="17"/>
  <c r="F25" i="17"/>
  <c r="D25" i="17"/>
  <c r="N25" i="16"/>
  <c r="O25" i="16"/>
  <c r="M25" i="18"/>
  <c r="L25" i="18"/>
  <c r="K25" i="18"/>
  <c r="J25" i="18"/>
  <c r="I25" i="18"/>
  <c r="H25" i="18"/>
  <c r="G25" i="18"/>
  <c r="F25" i="18"/>
  <c r="D25" i="18"/>
  <c r="P19" i="18"/>
  <c r="E25" i="18"/>
  <c r="H25" i="15"/>
  <c r="F25" i="15"/>
  <c r="I25" i="15"/>
  <c r="G25" i="15"/>
  <c r="E25" i="15"/>
  <c r="D25" i="15"/>
  <c r="P23" i="18"/>
  <c r="P25" i="18" s="1"/>
  <c r="P39" i="18"/>
  <c r="M25" i="16"/>
  <c r="L25" i="16"/>
  <c r="K25" i="16"/>
  <c r="J25" i="16"/>
  <c r="O25" i="14"/>
  <c r="N25" i="14"/>
  <c r="M25" i="14"/>
  <c r="L25" i="14"/>
  <c r="K25" i="14"/>
  <c r="J25" i="14"/>
  <c r="O25" i="12"/>
  <c r="N25" i="12"/>
  <c r="M25" i="12"/>
  <c r="L25" i="12"/>
  <c r="K25" i="12"/>
  <c r="J25" i="12"/>
  <c r="I25" i="12"/>
  <c r="H25" i="12"/>
  <c r="G25" i="12"/>
  <c r="P23" i="12"/>
  <c r="O25" i="10"/>
  <c r="N25" i="10"/>
  <c r="L25" i="10"/>
  <c r="O25" i="8"/>
  <c r="N25" i="8"/>
  <c r="M25" i="8"/>
  <c r="L25" i="8"/>
  <c r="J25" i="8"/>
  <c r="M25" i="6"/>
  <c r="L25" i="6"/>
  <c r="K25" i="6"/>
  <c r="J25" i="6"/>
  <c r="O25" i="5"/>
  <c r="M25" i="5"/>
  <c r="L25" i="5"/>
  <c r="K25" i="5"/>
  <c r="J25" i="5"/>
  <c r="P19" i="2"/>
  <c r="P39" i="17"/>
  <c r="I25" i="16"/>
  <c r="H25" i="16"/>
  <c r="G25" i="16"/>
  <c r="F25" i="16"/>
  <c r="E25" i="16"/>
  <c r="P38" i="16"/>
  <c r="P23" i="16"/>
  <c r="P25" i="16" s="1"/>
  <c r="I25" i="14"/>
  <c r="H25" i="14"/>
  <c r="G25" i="14"/>
  <c r="E25" i="14"/>
  <c r="P38" i="14"/>
  <c r="P23" i="14"/>
  <c r="P39" i="10"/>
  <c r="P39" i="12"/>
  <c r="E25" i="12"/>
  <c r="P19" i="12"/>
  <c r="P19" i="11"/>
  <c r="P25" i="11" s="1"/>
  <c r="I25" i="10"/>
  <c r="H25" i="10"/>
  <c r="G25" i="10"/>
  <c r="F25" i="10"/>
  <c r="E25" i="10"/>
  <c r="P19" i="10"/>
  <c r="P23" i="10"/>
  <c r="I25" i="8"/>
  <c r="H25" i="8"/>
  <c r="G25" i="8"/>
  <c r="F25" i="8"/>
  <c r="E25" i="8"/>
  <c r="P19" i="8"/>
  <c r="P39" i="8"/>
  <c r="P23" i="8"/>
  <c r="P40" i="6"/>
  <c r="I25" i="6"/>
  <c r="H25" i="6"/>
  <c r="G25" i="6"/>
  <c r="F25" i="6"/>
  <c r="E25" i="6"/>
  <c r="P19" i="6"/>
  <c r="D25" i="6"/>
  <c r="P23" i="6"/>
  <c r="I25" i="5"/>
  <c r="H25" i="5"/>
  <c r="G25" i="5"/>
  <c r="E25" i="5"/>
  <c r="F25" i="5"/>
  <c r="P23" i="5"/>
  <c r="P19" i="5"/>
  <c r="P39" i="5"/>
  <c r="D25" i="5"/>
  <c r="I25" i="2"/>
  <c r="H25" i="2"/>
  <c r="G25" i="2"/>
  <c r="F25" i="2"/>
  <c r="E25" i="2"/>
  <c r="P39" i="2"/>
  <c r="P23" i="2"/>
  <c r="O27" i="19" l="1"/>
  <c r="H27" i="19"/>
  <c r="P25" i="2"/>
  <c r="P25" i="19"/>
  <c r="L27" i="19"/>
  <c r="K27" i="19"/>
  <c r="J27" i="19"/>
  <c r="N27" i="19"/>
  <c r="P41" i="19"/>
  <c r="M27" i="19"/>
  <c r="P25" i="12"/>
  <c r="P25" i="15"/>
  <c r="P25" i="17"/>
  <c r="P25" i="14"/>
  <c r="P25" i="10"/>
  <c r="P25" i="8"/>
  <c r="P25" i="6"/>
  <c r="P25" i="5"/>
  <c r="P27" i="19" l="1"/>
</calcChain>
</file>

<file path=xl/sharedStrings.xml><?xml version="1.0" encoding="utf-8"?>
<sst xmlns="http://schemas.openxmlformats.org/spreadsheetml/2006/main" count="946" uniqueCount="97">
  <si>
    <t>TOTAL GENERAL</t>
  </si>
  <si>
    <t>INCESTO</t>
  </si>
  <si>
    <t>SUSTRACCION DE MENORES</t>
  </si>
  <si>
    <t>ACOSO SEXUAL</t>
  </si>
  <si>
    <t>VIOLACIÓN SEXUAL</t>
  </si>
  <si>
    <t>AGRESIÓN SEXUAL</t>
  </si>
  <si>
    <t>DELITOS SEXUALES</t>
  </si>
  <si>
    <t>TOTALES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</si>
  <si>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</si>
  <si>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</si>
  <si>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</si>
  <si>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</si>
  <si>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</si>
  <si>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</si>
  <si>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</si>
  <si>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</si>
  <si>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</si>
  <si>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</si>
  <si>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</si>
  <si>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</si>
  <si>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TIPO DE VIOLENCIA</t>
  </si>
  <si>
    <t>INFRACCIONES</t>
  </si>
  <si>
    <t>OCULTAMIENTO Y TRASLADO</t>
  </si>
  <si>
    <t>TOTALES:</t>
  </si>
  <si>
    <t>PATRIMONIAL</t>
  </si>
  <si>
    <t>VERBAL Y PSICOLÓGICA</t>
  </si>
  <si>
    <t>FÍSICA</t>
  </si>
  <si>
    <t>VIOLENCIA INTRAFAMILIAR 309-2 C.P.</t>
  </si>
  <si>
    <t>VIOLENCIA DE GÉNERO     309-1 C.P.</t>
  </si>
  <si>
    <t xml:space="preserve">VIOLENCIAS DE GÉNERO, INTRAFAMILIAR Y DELITOS SEXUALES </t>
  </si>
  <si>
    <t>"Año por la Transparencia y el Fortalecimiento Institucional"</t>
  </si>
  <si>
    <t>PROCURADURÍA GENERAL DE LA REPUBLICA</t>
  </si>
  <si>
    <t>REPUBLICA DOMINICANA</t>
  </si>
  <si>
    <t xml:space="preserve">DELITOS SEXUALES </t>
  </si>
  <si>
    <t xml:space="preserve">VIOLENCIAS DE GÉNERO E INTRAFAMILIAR </t>
  </si>
  <si>
    <t>SANTO DOMINGO ENERO-JUNIO 2011</t>
  </si>
  <si>
    <t>PROXENITISMO</t>
  </si>
  <si>
    <t>INTENTO DE VIOLACION</t>
  </si>
  <si>
    <t xml:space="preserve">     </t>
  </si>
  <si>
    <t>BANI ENERO-DICIEMBRE 2011</t>
  </si>
  <si>
    <t>SANTO DOMINGO ENERO-DICIEMBRE 2011</t>
  </si>
  <si>
    <t>REPUBLICA DOMINICANA 2011</t>
  </si>
  <si>
    <t>MOCA ENERO-DICIEMBRE 2011</t>
  </si>
  <si>
    <t>SALCEDO ENERO-DICIEMBRE 2011</t>
  </si>
  <si>
    <t>SAN PEDRO DE MACORIS ENERO-DICIEMBRE 2011</t>
  </si>
  <si>
    <t>DISTRITO NACIONAL ENERO-DICIEMBRE 2011</t>
  </si>
  <si>
    <t>BONAO ENERO-DICIEMBRE 2011</t>
  </si>
  <si>
    <t>HIGUEY ENERO-DICIEMBRE 2011</t>
  </si>
  <si>
    <t>LA VEGA ENERO-DICIEMBRE 2011</t>
  </si>
  <si>
    <t>SAN JUAN ENERO-DICIEMBRE 2011</t>
  </si>
  <si>
    <t>SANTIAGO ENERO-DICIEMBRE 2011</t>
  </si>
  <si>
    <t>SAN CRISTOBAL ENERO-DICIEMBRE 2011</t>
  </si>
  <si>
    <t>PUERTO PLATA ENERO-DICIEMBRE 2011</t>
  </si>
  <si>
    <t>DENUNCIAS</t>
  </si>
  <si>
    <t>* Unidades especializadas de violencia de género e Intrafamiliar y delitos sexuales</t>
  </si>
  <si>
    <t>VIOLENCIAS DE GÉNERO E INTRAFAMILIAR</t>
  </si>
  <si>
    <t>"Año del Fortalecimiento del Estado Social y Democratico de Derecho"</t>
  </si>
  <si>
    <t>VIOLENCIA DE GÉNERO E INTRAFAMILIAR</t>
  </si>
  <si>
    <t>TOTAL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</si>
  <si>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</si>
  <si>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</si>
  <si>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</si>
  <si>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</si>
  <si>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</si>
  <si>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</si>
  <si>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</si>
  <si>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</si>
  <si>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</si>
  <si>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</si>
  <si>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</si>
  <si>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</si>
  <si>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</si>
  <si>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</si>
  <si>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</si>
  <si>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SÁNCHEZ</t>
  </si>
  <si>
    <t>MONSEÑOR NOUEL</t>
  </si>
  <si>
    <t>MONTE CRISTI</t>
  </si>
  <si>
    <t>MONTE PLATA</t>
  </si>
  <si>
    <t>PEDERNALES</t>
  </si>
  <si>
    <t>PERAVIA</t>
  </si>
  <si>
    <t>PUERTO PLATA</t>
  </si>
  <si>
    <t>SÁMANA</t>
  </si>
  <si>
    <t>SAN CRISTOBAL</t>
  </si>
  <si>
    <t>SAN JOSÉ DE OCOA</t>
  </si>
  <si>
    <t>SAN JUAN</t>
  </si>
  <si>
    <t>SAN PEDRO DE MACORIS</t>
  </si>
  <si>
    <t>SANCHEZ RAMIREZ</t>
  </si>
  <si>
    <t>SANTIAGO</t>
  </si>
  <si>
    <t>SANTIAGO RODRIGUEZ</t>
  </si>
  <si>
    <t>SANTO DOMINGO</t>
  </si>
  <si>
    <t>VALVERDE</t>
  </si>
  <si>
    <t>TASA POR CADA 100 MIL HABITANTES</t>
  </si>
  <si>
    <r>
      <t xml:space="preserve">REPÚBLICA DOMINICANA </t>
    </r>
    <r>
      <rPr>
        <b/>
        <i/>
        <sz val="14"/>
        <color rgb="FFFF0000"/>
        <rFont val="Times New Roman"/>
        <family val="1"/>
      </rPr>
      <t>ENERO-DICIEMBRE 2011</t>
    </r>
  </si>
  <si>
    <t>PROVINCIAS</t>
  </si>
  <si>
    <t>RECOLECTADOS POR LAS UNIDADES  ESPECIALIZADAS EN VIOLENCIA DE GÉNERO</t>
  </si>
  <si>
    <t>RECOLECTADOS POR LAS UNIDADES ESPECIALIZADAS EN VIOLENCIA DE GÉNERO, INTRAFAMILIAR, DELITOS SEXUALES Y LAS DIFERENTES FISCALIAS</t>
  </si>
  <si>
    <t>REPUBLICA DOMINICANA ENERO-JUNIO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</si>
</sst>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4"/>
      <color rgb="FFFF0000"/>
      <name val="Times New Roman"/>
      <family val="1"/>
    </font>
    <font>
      <sz val="12"/>
      <name val="Times New Roman"/>
      <family val="1"/>
    </font>
    <font>
      <b/>
      <i/>
      <sz val="16"/>
      <color theme="3" tint="0.39997558519241921"/>
      <name val="Gill Sans MT"/>
      <family val="2"/>
    </font>
    <font>
      <i/>
      <sz val="11"/>
      <name val="Gill Sans MT"/>
      <family val="2"/>
    </font>
    <font>
      <b/>
      <i/>
      <sz val="14"/>
      <color theme="3" tint="0.39997558519241921"/>
      <name val="Gill Sans MT"/>
      <family val="2"/>
    </font>
    <font>
      <sz val="10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4"/>
      <color rgb="FF002060"/>
      <name val="Book Antiqua"/>
      <family val="1"/>
    </font>
    <font>
      <sz val="11"/>
      <color rgb="FF002060"/>
      <name val="Arial"/>
      <family val="2"/>
    </font>
    <font>
      <sz val="11"/>
      <color rgb="FF002060"/>
      <name val="Times New Roman"/>
      <family val="1"/>
    </font>
    <font>
      <b/>
      <sz val="14"/>
      <color rgb="FF002060"/>
      <name val="Times New Roman"/>
      <family val="1"/>
    </font>
    <font>
      <sz val="10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i/>
      <sz val="16"/>
      <color theme="3"/>
      <name val="Century Gothic"/>
      <family val="2"/>
    </font>
    <font>
      <b/>
      <sz val="10"/>
      <name val="Century Gothic"/>
      <family val="2"/>
    </font>
    <font>
      <b/>
      <i/>
      <sz val="14"/>
      <color theme="3" tint="0.3999755851924192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b/>
      <i/>
      <sz val="16"/>
      <color theme="3" tint="-0.499984740745262"/>
      <name val="Century Gothic"/>
      <family val="2"/>
    </font>
    <font>
      <b/>
      <sz val="16"/>
      <color theme="3"/>
      <name val="Century Gothic"/>
      <family val="2"/>
    </font>
    <font>
      <b/>
      <i/>
      <sz val="11"/>
      <name val="Century Gothic"/>
      <family val="2"/>
    </font>
    <font>
      <b/>
      <i/>
      <sz val="12"/>
      <color theme="3" tint="0.39997558519241921"/>
      <name val="Gill Sans MT"/>
      <family val="2"/>
    </font>
    <font>
      <sz val="10"/>
      <color rgb="FF002060"/>
      <name val="Century Gothic"/>
      <family val="2"/>
    </font>
    <font>
      <b/>
      <sz val="10"/>
      <color rgb="FF002060"/>
      <name val="Century Gothic"/>
      <family val="2"/>
    </font>
    <font>
      <b/>
      <i/>
      <sz val="10"/>
      <color rgb="FF002060"/>
      <name val="Century Gothic"/>
      <family val="2"/>
    </font>
    <font>
      <b/>
      <i/>
      <sz val="14"/>
      <color rgb="FF002060"/>
      <name val="Calibri"/>
      <family val="2"/>
      <scheme val="minor"/>
    </font>
    <font>
      <b/>
      <i/>
      <sz val="14"/>
      <color rgb="FF002060"/>
      <name val="Times New Roman"/>
      <family val="1"/>
    </font>
    <font>
      <i/>
      <sz val="10"/>
      <color rgb="FF00206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i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</borders>
  <cellStyleXfs count="1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</cellStyleXfs>
  <cellXfs count="18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12" fillId="0" borderId="0" xfId="1" applyFont="1" applyAlignment="1"/>
    <xf numFmtId="0" fontId="3" fillId="2" borderId="1" xfId="1" applyFont="1" applyFill="1" applyBorder="1" applyAlignment="1">
      <alignment horizontal="right" wrapText="1"/>
    </xf>
    <xf numFmtId="0" fontId="3" fillId="2" borderId="1" xfId="1" applyFont="1" applyFill="1" applyBorder="1" applyAlignment="1"/>
    <xf numFmtId="0" fontId="3" fillId="2" borderId="1" xfId="1" applyFont="1" applyFill="1" applyBorder="1" applyAlignment="1">
      <alignment horizontal="center" textRotation="90"/>
    </xf>
    <xf numFmtId="0" fontId="3" fillId="3" borderId="1" xfId="1" applyFont="1" applyFill="1" applyBorder="1" applyAlignment="1"/>
    <xf numFmtId="0" fontId="3" fillId="0" borderId="16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3" borderId="6" xfId="1" applyFont="1" applyFill="1" applyBorder="1" applyAlignment="1">
      <alignment horizontal="right"/>
    </xf>
    <xf numFmtId="0" fontId="3" fillId="3" borderId="13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right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18" xfId="1" applyFont="1" applyBorder="1"/>
    <xf numFmtId="0" fontId="16" fillId="0" borderId="0" xfId="1" applyFont="1"/>
    <xf numFmtId="0" fontId="17" fillId="0" borderId="0" xfId="1" applyFont="1" applyAlignment="1"/>
    <xf numFmtId="0" fontId="17" fillId="0" borderId="0" xfId="1" applyFont="1" applyAlignment="1">
      <alignment vertical="center"/>
    </xf>
    <xf numFmtId="0" fontId="15" fillId="0" borderId="0" xfId="1" applyFont="1" applyAlignment="1">
      <alignment horizontal="center"/>
    </xf>
    <xf numFmtId="0" fontId="19" fillId="0" borderId="0" xfId="0" applyFont="1"/>
    <xf numFmtId="0" fontId="21" fillId="0" borderId="0" xfId="1" applyFont="1"/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31" fillId="7" borderId="1" xfId="1" applyFont="1" applyFill="1" applyBorder="1" applyAlignment="1">
      <alignment horizontal="right" wrapText="1"/>
    </xf>
    <xf numFmtId="0" fontId="31" fillId="7" borderId="1" xfId="1" applyFont="1" applyFill="1" applyBorder="1" applyAlignment="1"/>
    <xf numFmtId="0" fontId="31" fillId="7" borderId="1" xfId="1" applyFont="1" applyFill="1" applyBorder="1" applyAlignment="1">
      <alignment horizontal="center" textRotation="90"/>
    </xf>
    <xf numFmtId="0" fontId="31" fillId="0" borderId="9" xfId="0" applyFont="1" applyBorder="1" applyAlignment="1">
      <alignment vertical="center"/>
    </xf>
    <xf numFmtId="0" fontId="31" fillId="0" borderId="9" xfId="1" applyFont="1" applyBorder="1" applyAlignment="1">
      <alignment horizontal="center" vertical="center"/>
    </xf>
    <xf numFmtId="0" fontId="31" fillId="0" borderId="8" xfId="1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31" fillId="0" borderId="6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/>
    </xf>
    <xf numFmtId="0" fontId="31" fillId="0" borderId="3" xfId="0" applyFont="1" applyBorder="1" applyAlignment="1">
      <alignment vertical="center"/>
    </xf>
    <xf numFmtId="0" fontId="31" fillId="0" borderId="3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7" borderId="1" xfId="1" applyFont="1" applyFill="1" applyBorder="1" applyAlignment="1">
      <alignment horizontal="center" vertical="center"/>
    </xf>
    <xf numFmtId="0" fontId="33" fillId="0" borderId="0" xfId="1" applyFont="1"/>
    <xf numFmtId="0" fontId="34" fillId="0" borderId="0" xfId="1" applyFont="1" applyAlignment="1">
      <alignment horizontal="center"/>
    </xf>
    <xf numFmtId="0" fontId="31" fillId="0" borderId="16" xfId="1" applyFont="1" applyBorder="1" applyAlignment="1">
      <alignment vertical="center"/>
    </xf>
    <xf numFmtId="0" fontId="36" fillId="0" borderId="13" xfId="1" applyFont="1" applyBorder="1" applyAlignment="1">
      <alignment horizontal="center" vertical="center"/>
    </xf>
    <xf numFmtId="0" fontId="31" fillId="0" borderId="6" xfId="1" applyFont="1" applyBorder="1" applyAlignment="1">
      <alignment vertical="center"/>
    </xf>
    <xf numFmtId="0" fontId="31" fillId="8" borderId="6" xfId="1" applyFont="1" applyFill="1" applyBorder="1" applyAlignment="1">
      <alignment horizontal="right"/>
    </xf>
    <xf numFmtId="0" fontId="31" fillId="8" borderId="13" xfId="1" applyFont="1" applyFill="1" applyBorder="1" applyAlignment="1">
      <alignment horizontal="center" vertical="center"/>
    </xf>
    <xf numFmtId="0" fontId="31" fillId="8" borderId="11" xfId="1" applyFont="1" applyFill="1" applyBorder="1" applyAlignment="1">
      <alignment horizontal="center" vertical="center"/>
    </xf>
    <xf numFmtId="0" fontId="35" fillId="0" borderId="15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right" vertical="center" wrapText="1"/>
    </xf>
    <xf numFmtId="0" fontId="33" fillId="0" borderId="0" xfId="1" applyFont="1" applyBorder="1" applyAlignment="1">
      <alignment horizontal="left" vertical="center"/>
    </xf>
    <xf numFmtId="0" fontId="34" fillId="0" borderId="0" xfId="1" applyFont="1"/>
    <xf numFmtId="0" fontId="36" fillId="0" borderId="12" xfId="1" applyFont="1" applyBorder="1" applyAlignment="1">
      <alignment horizontal="center" vertical="center" wrapText="1"/>
    </xf>
    <xf numFmtId="0" fontId="31" fillId="0" borderId="25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6" fillId="0" borderId="9" xfId="1" applyFont="1" applyBorder="1" applyAlignment="1">
      <alignment horizontal="center" vertical="center"/>
    </xf>
    <xf numFmtId="0" fontId="36" fillId="0" borderId="6" xfId="1" applyFont="1" applyBorder="1" applyAlignment="1">
      <alignment horizontal="center" vertical="center"/>
    </xf>
    <xf numFmtId="0" fontId="36" fillId="0" borderId="6" xfId="1" applyFont="1" applyBorder="1" applyAlignment="1">
      <alignment horizontal="center"/>
    </xf>
    <xf numFmtId="0" fontId="36" fillId="0" borderId="3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4" fillId="0" borderId="9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1" fillId="0" borderId="0" xfId="1" applyFont="1"/>
    <xf numFmtId="0" fontId="34" fillId="0" borderId="22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34" fillId="0" borderId="24" xfId="1" applyFont="1" applyBorder="1" applyAlignment="1">
      <alignment horizontal="center" vertical="center"/>
    </xf>
    <xf numFmtId="0" fontId="31" fillId="0" borderId="22" xfId="1" applyFont="1" applyBorder="1" applyAlignment="1">
      <alignment horizontal="center" vertical="center"/>
    </xf>
    <xf numFmtId="0" fontId="31" fillId="0" borderId="23" xfId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/>
    </xf>
    <xf numFmtId="0" fontId="36" fillId="0" borderId="20" xfId="1" applyFont="1" applyBorder="1" applyAlignment="1">
      <alignment horizontal="center" vertical="center"/>
    </xf>
    <xf numFmtId="0" fontId="36" fillId="0" borderId="20" xfId="1" applyFont="1" applyBorder="1" applyAlignment="1">
      <alignment horizontal="center"/>
    </xf>
    <xf numFmtId="0" fontId="33" fillId="0" borderId="9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20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/>
    </xf>
    <xf numFmtId="0" fontId="33" fillId="0" borderId="20" xfId="1" applyFont="1" applyBorder="1" applyAlignment="1">
      <alignment horizontal="center"/>
    </xf>
    <xf numFmtId="0" fontId="33" fillId="0" borderId="3" xfId="1" applyFont="1" applyBorder="1" applyAlignment="1">
      <alignment horizontal="center" vertical="center"/>
    </xf>
    <xf numFmtId="0" fontId="33" fillId="0" borderId="21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41" fillId="0" borderId="31" xfId="0" applyFont="1" applyBorder="1" applyAlignment="1">
      <alignment horizontal="center"/>
    </xf>
    <xf numFmtId="1" fontId="41" fillId="0" borderId="31" xfId="0" applyNumberFormat="1" applyFont="1" applyBorder="1" applyAlignment="1">
      <alignment horizontal="center"/>
    </xf>
    <xf numFmtId="1" fontId="41" fillId="0" borderId="34" xfId="0" applyNumberFormat="1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1" fontId="41" fillId="0" borderId="37" xfId="0" applyNumberFormat="1" applyFont="1" applyBorder="1" applyAlignment="1">
      <alignment horizontal="center"/>
    </xf>
    <xf numFmtId="0" fontId="41" fillId="0" borderId="0" xfId="0" applyFont="1"/>
    <xf numFmtId="0" fontId="19" fillId="0" borderId="0" xfId="0" applyFont="1" applyBorder="1"/>
    <xf numFmtId="0" fontId="0" fillId="0" borderId="0" xfId="0" applyBorder="1"/>
    <xf numFmtId="0" fontId="24" fillId="0" borderId="0" xfId="0" applyFont="1" applyBorder="1" applyAlignment="1">
      <alignment horizontal="center"/>
    </xf>
    <xf numFmtId="1" fontId="19" fillId="0" borderId="0" xfId="0" applyNumberFormat="1" applyFont="1" applyBorder="1"/>
    <xf numFmtId="0" fontId="28" fillId="0" borderId="0" xfId="0" applyFont="1"/>
    <xf numFmtId="0" fontId="43" fillId="0" borderId="30" xfId="0" applyFont="1" applyBorder="1" applyAlignment="1">
      <alignment horizontal="right"/>
    </xf>
    <xf numFmtId="0" fontId="43" fillId="0" borderId="33" xfId="0" applyFont="1" applyBorder="1" applyAlignment="1">
      <alignment horizontal="right"/>
    </xf>
    <xf numFmtId="0" fontId="43" fillId="0" borderId="36" xfId="0" applyFont="1" applyBorder="1" applyAlignment="1">
      <alignment horizontal="right"/>
    </xf>
    <xf numFmtId="0" fontId="43" fillId="5" borderId="40" xfId="0" applyFont="1" applyFill="1" applyBorder="1" applyAlignment="1">
      <alignment vertical="center"/>
    </xf>
    <xf numFmtId="2" fontId="42" fillId="5" borderId="40" xfId="0" applyNumberFormat="1" applyFont="1" applyFill="1" applyBorder="1" applyAlignment="1">
      <alignment horizontal="center" vertical="center"/>
    </xf>
    <xf numFmtId="1" fontId="42" fillId="6" borderId="32" xfId="0" applyNumberFormat="1" applyFont="1" applyFill="1" applyBorder="1" applyAlignment="1">
      <alignment horizontal="center"/>
    </xf>
    <xf numFmtId="1" fontId="42" fillId="6" borderId="35" xfId="0" applyNumberFormat="1" applyFont="1" applyFill="1" applyBorder="1" applyAlignment="1">
      <alignment horizontal="center"/>
    </xf>
    <xf numFmtId="1" fontId="42" fillId="6" borderId="38" xfId="0" applyNumberFormat="1" applyFont="1" applyFill="1" applyBorder="1" applyAlignment="1">
      <alignment horizontal="center"/>
    </xf>
    <xf numFmtId="1" fontId="42" fillId="6" borderId="29" xfId="0" applyNumberFormat="1" applyFont="1" applyFill="1" applyBorder="1" applyAlignment="1">
      <alignment horizontal="center"/>
    </xf>
    <xf numFmtId="1" fontId="42" fillId="6" borderId="39" xfId="0" applyNumberFormat="1" applyFont="1" applyFill="1" applyBorder="1" applyAlignment="1">
      <alignment horizontal="center"/>
    </xf>
    <xf numFmtId="0" fontId="37" fillId="0" borderId="0" xfId="1" applyFont="1" applyAlignment="1">
      <alignment vertical="center"/>
    </xf>
    <xf numFmtId="0" fontId="47" fillId="0" borderId="0" xfId="1" applyFont="1" applyAlignment="1">
      <alignment horizontal="center"/>
    </xf>
    <xf numFmtId="0" fontId="37" fillId="0" borderId="0" xfId="1" applyFont="1" applyAlignment="1">
      <alignment horizontal="center" vertical="center"/>
    </xf>
    <xf numFmtId="0" fontId="47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35" fillId="0" borderId="15" xfId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31" fillId="7" borderId="1" xfId="1" applyFont="1" applyFill="1" applyBorder="1" applyAlignment="1">
      <alignment horizontal="right" vertical="center"/>
    </xf>
    <xf numFmtId="0" fontId="35" fillId="0" borderId="42" xfId="1" applyFont="1" applyBorder="1" applyAlignment="1">
      <alignment horizontal="center" vertical="center" wrapText="1"/>
    </xf>
    <xf numFmtId="0" fontId="35" fillId="0" borderId="43" xfId="1" applyFont="1" applyBorder="1" applyAlignment="1">
      <alignment horizontal="center" vertical="center" wrapText="1"/>
    </xf>
    <xf numFmtId="0" fontId="35" fillId="0" borderId="17" xfId="1" applyFont="1" applyBorder="1" applyAlignment="1">
      <alignment horizontal="center" vertical="center" wrapText="1"/>
    </xf>
    <xf numFmtId="0" fontId="35" fillId="0" borderId="15" xfId="1" applyFont="1" applyBorder="1" applyAlignment="1">
      <alignment horizontal="center" vertical="center" wrapText="1"/>
    </xf>
    <xf numFmtId="0" fontId="31" fillId="7" borderId="26" xfId="1" applyFont="1" applyFill="1" applyBorder="1" applyAlignment="1">
      <alignment horizontal="right" vertical="center"/>
    </xf>
    <xf numFmtId="0" fontId="31" fillId="7" borderId="27" xfId="1" applyFont="1" applyFill="1" applyBorder="1" applyAlignment="1">
      <alignment horizontal="right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47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42" fillId="7" borderId="28" xfId="0" applyFont="1" applyFill="1" applyBorder="1" applyAlignment="1">
      <alignment horizontal="center" wrapText="1"/>
    </xf>
    <xf numFmtId="0" fontId="42" fillId="7" borderId="29" xfId="0" applyFont="1" applyFill="1" applyBorder="1" applyAlignment="1">
      <alignment horizontal="center" wrapText="1"/>
    </xf>
    <xf numFmtId="0" fontId="42" fillId="7" borderId="1" xfId="0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44" fillId="0" borderId="0" xfId="1" applyFont="1" applyAlignment="1">
      <alignment horizontal="center" vertical="center"/>
    </xf>
    <xf numFmtId="0" fontId="45" fillId="0" borderId="0" xfId="1" applyFont="1" applyAlignment="1">
      <alignment horizontal="center"/>
    </xf>
    <xf numFmtId="0" fontId="42" fillId="7" borderId="28" xfId="0" applyFont="1" applyFill="1" applyBorder="1" applyAlignment="1">
      <alignment horizontal="center"/>
    </xf>
    <xf numFmtId="0" fontId="42" fillId="7" borderId="29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8" fillId="0" borderId="0" xfId="1" applyFont="1" applyAlignment="1">
      <alignment horizontal="center" wrapText="1"/>
    </xf>
    <xf numFmtId="0" fontId="30" fillId="0" borderId="0" xfId="1" applyFont="1" applyAlignment="1">
      <alignment horizontal="center" vertical="center"/>
    </xf>
    <xf numFmtId="0" fontId="35" fillId="0" borderId="7" xfId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2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38" fillId="0" borderId="0" xfId="1" applyFont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right" vertical="center"/>
    </xf>
    <xf numFmtId="0" fontId="3" fillId="0" borderId="1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17">
    <cellStyle name="Euro" xfId="2"/>
    <cellStyle name="Euro 10" xfId="3"/>
    <cellStyle name="Euro 11" xfId="4"/>
    <cellStyle name="Euro 12" xfId="5"/>
    <cellStyle name="Euro 13" xfId="6"/>
    <cellStyle name="Euro 14" xfId="7"/>
    <cellStyle name="Euro 15" xfId="8"/>
    <cellStyle name="Euro 16" xfId="9"/>
    <cellStyle name="Euro 17" xfId="10"/>
    <cellStyle name="Euro 2" xfId="11"/>
    <cellStyle name="Euro 3" xfId="12"/>
    <cellStyle name="Euro 4" xfId="13"/>
    <cellStyle name="Euro 5" xfId="14"/>
    <cellStyle name="Euro 6" xfId="15"/>
    <cellStyle name="Euro 7" xfId="16"/>
    <cellStyle name="Euro 8" xfId="17"/>
    <cellStyle name="Euro 9" xfId="18"/>
    <cellStyle name="Neutral 10" xfId="19"/>
    <cellStyle name="Neutral 11" xfId="20"/>
    <cellStyle name="Neutral 12" xfId="21"/>
    <cellStyle name="Neutral 13" xfId="22"/>
    <cellStyle name="Neutral 14" xfId="23"/>
    <cellStyle name="Neutral 15" xfId="24"/>
    <cellStyle name="Neutral 16" xfId="25"/>
    <cellStyle name="Neutral 17" xfId="26"/>
    <cellStyle name="Neutral 18" xfId="27"/>
    <cellStyle name="Neutral 19" xfId="28"/>
    <cellStyle name="Neutral 2" xfId="29"/>
    <cellStyle name="Neutral 3" xfId="30"/>
    <cellStyle name="Neutral 4" xfId="31"/>
    <cellStyle name="Neutral 5" xfId="32"/>
    <cellStyle name="Neutral 6" xfId="33"/>
    <cellStyle name="Neutral 7" xfId="34"/>
    <cellStyle name="Neutral 8" xfId="35"/>
    <cellStyle name="Neutral 9" xfId="36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16" xfId="43"/>
    <cellStyle name="Normal 17" xfId="44"/>
    <cellStyle name="Normal 18" xfId="45"/>
    <cellStyle name="Normal 19" xfId="46"/>
    <cellStyle name="Normal 2" xfId="1"/>
    <cellStyle name="Normal 2 10" xfId="47"/>
    <cellStyle name="Normal 2 11" xfId="48"/>
    <cellStyle name="Normal 2 11 2" xfId="49"/>
    <cellStyle name="Normal 2 11 3" xfId="50"/>
    <cellStyle name="Normal 2 11 4" xfId="51"/>
    <cellStyle name="Normal 2 11 5" xfId="52"/>
    <cellStyle name="Normal 2 12" xfId="53"/>
    <cellStyle name="Normal 2 13" xfId="54"/>
    <cellStyle name="Normal 2 13 2" xfId="55"/>
    <cellStyle name="Normal 2 13 3" xfId="56"/>
    <cellStyle name="Normal 2 13 4" xfId="57"/>
    <cellStyle name="Normal 2 14" xfId="58"/>
    <cellStyle name="Normal 2 15" xfId="59"/>
    <cellStyle name="Normal 2 15 2" xfId="60"/>
    <cellStyle name="Normal 2 15 3" xfId="61"/>
    <cellStyle name="Normal 2 16" xfId="62"/>
    <cellStyle name="Normal 2 17" xfId="63"/>
    <cellStyle name="Normal 2 17 2" xfId="64"/>
    <cellStyle name="Normal 2 18" xfId="65"/>
    <cellStyle name="Normal 2 19" xfId="66"/>
    <cellStyle name="Normal 2 2" xfId="67"/>
    <cellStyle name="Normal 2 3" xfId="68"/>
    <cellStyle name="Normal 2 4" xfId="69"/>
    <cellStyle name="Normal 2 4 2" xfId="70"/>
    <cellStyle name="Normal 2 4 3" xfId="71"/>
    <cellStyle name="Normal 2 4 4" xfId="72"/>
    <cellStyle name="Normal 2 4 5" xfId="73"/>
    <cellStyle name="Normal 2 4 6" xfId="74"/>
    <cellStyle name="Normal 2 4 7" xfId="75"/>
    <cellStyle name="Normal 2 4 8" xfId="76"/>
    <cellStyle name="Normal 2 5" xfId="77"/>
    <cellStyle name="Normal 2 6" xfId="78"/>
    <cellStyle name="Normal 2 6 2" xfId="79"/>
    <cellStyle name="Normal 2 6 3" xfId="80"/>
    <cellStyle name="Normal 2 6 4" xfId="81"/>
    <cellStyle name="Normal 2 6 5" xfId="82"/>
    <cellStyle name="Normal 2 6 6" xfId="83"/>
    <cellStyle name="Normal 2 6 7" xfId="84"/>
    <cellStyle name="Normal 2 7" xfId="85"/>
    <cellStyle name="Normal 2 8" xfId="86"/>
    <cellStyle name="Normal 2 8 2" xfId="87"/>
    <cellStyle name="Normal 2 8 3" xfId="88"/>
    <cellStyle name="Normal 2 8 4" xfId="89"/>
    <cellStyle name="Normal 2 8 5" xfId="90"/>
    <cellStyle name="Normal 2 8 6" xfId="91"/>
    <cellStyle name="Normal 2 9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Total 10" xfId="99"/>
    <cellStyle name="Total 11" xfId="100"/>
    <cellStyle name="Total 12" xfId="101"/>
    <cellStyle name="Total 13" xfId="102"/>
    <cellStyle name="Total 14" xfId="103"/>
    <cellStyle name="Total 15" xfId="104"/>
    <cellStyle name="Total 16" xfId="105"/>
    <cellStyle name="Total 17" xfId="106"/>
    <cellStyle name="Total 18" xfId="107"/>
    <cellStyle name="Total 19" xfId="108"/>
    <cellStyle name="Total 2" xfId="109"/>
    <cellStyle name="Total 3" xfId="110"/>
    <cellStyle name="Total 4" xfId="111"/>
    <cellStyle name="Total 5" xfId="112"/>
    <cellStyle name="Total 6" xfId="113"/>
    <cellStyle name="Total 7" xfId="114"/>
    <cellStyle name="Total 8" xfId="115"/>
    <cellStyle name="Total 9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66675</xdr:rowOff>
    </xdr:from>
    <xdr:to>
      <xdr:col>6</xdr:col>
      <xdr:colOff>247650</xdr:colOff>
      <xdr:row>4</xdr:row>
      <xdr:rowOff>94836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66675"/>
          <a:ext cx="91440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1514475</xdr:colOff>
      <xdr:row>0</xdr:row>
      <xdr:rowOff>57150</xdr:rowOff>
    </xdr:from>
    <xdr:to>
      <xdr:col>5</xdr:col>
      <xdr:colOff>114300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57150"/>
          <a:ext cx="87630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57150</xdr:rowOff>
    </xdr:from>
    <xdr:to>
      <xdr:col>5</xdr:col>
      <xdr:colOff>38100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57150"/>
          <a:ext cx="8572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97491</xdr:colOff>
      <xdr:row>0</xdr:row>
      <xdr:rowOff>14007</xdr:rowOff>
    </xdr:from>
    <xdr:to>
      <xdr:col>6</xdr:col>
      <xdr:colOff>345142</xdr:colOff>
      <xdr:row>4</xdr:row>
      <xdr:rowOff>42168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70462" y="14007"/>
          <a:ext cx="942415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57150</xdr:rowOff>
    </xdr:from>
    <xdr:to>
      <xdr:col>5</xdr:col>
      <xdr:colOff>38100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57150"/>
          <a:ext cx="7429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0</xdr:row>
      <xdr:rowOff>57150</xdr:rowOff>
    </xdr:from>
    <xdr:to>
      <xdr:col>5</xdr:col>
      <xdr:colOff>66675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57150"/>
          <a:ext cx="7810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57150</xdr:rowOff>
    </xdr:from>
    <xdr:to>
      <xdr:col>5</xdr:col>
      <xdr:colOff>38100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57150"/>
          <a:ext cx="7429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66675</xdr:rowOff>
    </xdr:from>
    <xdr:to>
      <xdr:col>6</xdr:col>
      <xdr:colOff>247650</xdr:colOff>
      <xdr:row>4</xdr:row>
      <xdr:rowOff>94836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66675"/>
          <a:ext cx="91440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57150</xdr:rowOff>
    </xdr:from>
    <xdr:to>
      <xdr:col>5</xdr:col>
      <xdr:colOff>38100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57150"/>
          <a:ext cx="7429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65941</xdr:colOff>
      <xdr:row>0</xdr:row>
      <xdr:rowOff>74562</xdr:rowOff>
    </xdr:from>
    <xdr:to>
      <xdr:col>2</xdr:col>
      <xdr:colOff>813720</xdr:colOff>
      <xdr:row>4</xdr:row>
      <xdr:rowOff>40944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2115" y="74562"/>
          <a:ext cx="747779" cy="728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5</xdr:col>
      <xdr:colOff>257175</xdr:colOff>
      <xdr:row>4</xdr:row>
      <xdr:rowOff>75786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3225" y="47625"/>
          <a:ext cx="7810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57150</xdr:rowOff>
    </xdr:from>
    <xdr:to>
      <xdr:col>5</xdr:col>
      <xdr:colOff>38100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57150"/>
          <a:ext cx="7429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57150</xdr:rowOff>
    </xdr:from>
    <xdr:to>
      <xdr:col>5</xdr:col>
      <xdr:colOff>38100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57150"/>
          <a:ext cx="7429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57150</xdr:rowOff>
    </xdr:from>
    <xdr:to>
      <xdr:col>5</xdr:col>
      <xdr:colOff>38100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57150"/>
          <a:ext cx="7429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1466850</xdr:colOff>
      <xdr:row>0</xdr:row>
      <xdr:rowOff>57150</xdr:rowOff>
    </xdr:from>
    <xdr:to>
      <xdr:col>5</xdr:col>
      <xdr:colOff>161925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57150"/>
          <a:ext cx="1038225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57150</xdr:rowOff>
    </xdr:from>
    <xdr:to>
      <xdr:col>5</xdr:col>
      <xdr:colOff>38100</xdr:colOff>
      <xdr:row>4</xdr:row>
      <xdr:rowOff>85311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57150"/>
          <a:ext cx="742950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1638299</xdr:colOff>
      <xdr:row>0</xdr:row>
      <xdr:rowOff>28575</xdr:rowOff>
    </xdr:from>
    <xdr:to>
      <xdr:col>5</xdr:col>
      <xdr:colOff>66674</xdr:colOff>
      <xdr:row>4</xdr:row>
      <xdr:rowOff>56736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4" y="28575"/>
          <a:ext cx="904875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3"/>
  <sheetViews>
    <sheetView tabSelected="1" topLeftCell="A7" workbookViewId="0">
      <selection activeCell="K31" sqref="K31"/>
    </sheetView>
  </sheetViews>
  <sheetFormatPr baseColWidth="10" defaultColWidth="11.42578125" defaultRowHeight="14.25" x14ac:dyDescent="0.2"/>
  <cols>
    <col min="1" max="1" width="2.85546875" style="1" customWidth="1"/>
    <col min="2" max="2" width="19.140625" style="1" customWidth="1"/>
    <col min="3" max="3" width="23.28515625" style="1" customWidth="1"/>
    <col min="4" max="15" width="5" style="1" bestFit="1" customWidth="1"/>
    <col min="16" max="16" width="8.85546875" style="1" customWidth="1"/>
    <col min="17" max="17" width="4.85546875" style="1" customWidth="1"/>
    <col min="18" max="18" width="2.855468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6"/>
    </row>
    <row r="11" spans="1:19" s="3" customFormat="1" ht="18.75" x14ac:dyDescent="0.3">
      <c r="A11" s="149" t="s">
        <v>41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3">
      <c r="A13" s="144" t="s">
        <v>94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9" s="3" customFormat="1" ht="18.75" customHeight="1" x14ac:dyDescent="0.3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9" s="3" customFormat="1" ht="24" customHeight="1" x14ac:dyDescent="0.5">
      <c r="A15" s="132" t="s">
        <v>53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9" s="3" customFormat="1" ht="24" customHeight="1" x14ac:dyDescent="0.5">
      <c r="A16" s="4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42"/>
      <c r="R16" s="42"/>
    </row>
    <row r="17" spans="1:17" s="3" customFormat="1" ht="18.75" customHeight="1" thickBot="1" x14ac:dyDescent="0.3">
      <c r="A17" s="143" t="s">
        <v>55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04"/>
    </row>
    <row r="18" spans="1:17" s="3" customFormat="1" ht="63" thickBot="1" x14ac:dyDescent="0.3">
      <c r="B18" s="50" t="s">
        <v>21</v>
      </c>
      <c r="C18" s="51" t="s">
        <v>20</v>
      </c>
      <c r="D18" s="52" t="s">
        <v>19</v>
      </c>
      <c r="E18" s="52" t="s">
        <v>18</v>
      </c>
      <c r="F18" s="52" t="s">
        <v>17</v>
      </c>
      <c r="G18" s="52" t="s">
        <v>16</v>
      </c>
      <c r="H18" s="52" t="s">
        <v>15</v>
      </c>
      <c r="I18" s="52" t="s">
        <v>14</v>
      </c>
      <c r="J18" s="52" t="s">
        <v>13</v>
      </c>
      <c r="K18" s="52" t="s">
        <v>12</v>
      </c>
      <c r="L18" s="52" t="s">
        <v>11</v>
      </c>
      <c r="M18" s="52" t="s">
        <v>10</v>
      </c>
      <c r="N18" s="52" t="s">
        <v>9</v>
      </c>
      <c r="O18" s="52" t="s">
        <v>8</v>
      </c>
      <c r="P18" s="51" t="s">
        <v>7</v>
      </c>
    </row>
    <row r="19" spans="1:17" s="3" customFormat="1" ht="17.100000000000001" customHeight="1" x14ac:dyDescent="0.25">
      <c r="B19" s="134" t="s">
        <v>28</v>
      </c>
      <c r="C19" s="66" t="s">
        <v>26</v>
      </c>
      <c r="D19" s="67">
        <f>BANI1!D17+MOCA!D17+SALCEDO!D17+'San p de M'!D17+'Distrito n'!D17+Bonao!D17+Higuey!D17+'La vega'!D17+'San Juan'!D17+Santiago!D17+'San Cristobal'!D17+'Santo Domingo'!D17+'Puerto Plata'!D17</f>
        <v>728</v>
      </c>
      <c r="E19" s="67">
        <f>BANI1!E17+MOCA!E17+SALCEDO!E17+'San p de M'!E17+'Distrito n'!E17+Bonao!E17+Higuey!E17+'La vega'!E17+'San Juan'!E17+Santiago!E17+'San Cristobal'!E17+'Santo Domingo'!E17+'Puerto Plata'!E17</f>
        <v>716</v>
      </c>
      <c r="F19" s="67">
        <f>BANI1!F17+MOCA!F17+SALCEDO!F17+'San p de M'!F17+'Distrito n'!F17+Bonao!F17+Higuey!F17+'La vega'!F17+'San Juan'!F17+Santiago!F17+'San Cristobal'!F17+'Santo Domingo'!F17+'Puerto Plata'!F17</f>
        <v>822</v>
      </c>
      <c r="G19" s="67">
        <f>BANI1!G17+MOCA!G17+SALCEDO!G17+'San p de M'!G17+'Distrito n'!G17+Bonao!G17+Higuey!G17+'La vega'!G17+'San Juan'!G17+Santiago!G17+'San Cristobal'!G17+'Santo Domingo'!G17+'Puerto Plata'!G17</f>
        <v>731</v>
      </c>
      <c r="H19" s="67">
        <f>BANI1!H17+MOCA!H17+SALCEDO!H17+'San p de M'!H17+'Distrito n'!H17+Bonao!H17+Higuey!H17+'La vega'!H17+'San Juan'!H17+Santiago!H17+'San Cristobal'!H17+'Santo Domingo'!H17+'Puerto Plata'!H17</f>
        <v>811</v>
      </c>
      <c r="I19" s="67">
        <f>BANI1!I17+MOCA!I17+SALCEDO!I17+'San p de M'!I17+'Distrito n'!I17+Bonao!I17+Higuey!I17+'La vega'!I17+'San Juan'!I17+Santiago!I17+'San Cristobal'!I17+'Santo Domingo'!I17+'Puerto Plata'!I17</f>
        <v>822</v>
      </c>
      <c r="J19" s="67">
        <f>BANI1!J17+MOCA!J17+SALCEDO!J17+'San p de M'!J17+'Distrito n'!J17+Bonao!J17+Higuey!J17+'La vega'!J17+'San Juan'!J17+Santiago!J17+'San Cristobal'!J17+'Santo Domingo'!J17+'Puerto Plata'!J17</f>
        <v>856</v>
      </c>
      <c r="K19" s="67">
        <f>BANI1!K17+MOCA!K17+SALCEDO!K17+'San p de M'!K17+'Distrito n'!K17+Bonao!K17+Higuey!K17+'La vega'!K17+'San Juan'!K17+Santiago!K17+'San Cristobal'!K17+'Santo Domingo'!K17+'Puerto Plata'!K17</f>
        <v>936</v>
      </c>
      <c r="L19" s="67">
        <f>BANI1!L17+MOCA!L17+SALCEDO!L17+'San p de M'!L17+'Distrito n'!L17+Bonao!L17+Higuey!L17+'La vega'!L17+'San Juan'!L17+Santiago!L17+'San Cristobal'!L17+'Santo Domingo'!L17+'Puerto Plata'!L17</f>
        <v>859</v>
      </c>
      <c r="M19" s="67">
        <f>BANI1!M17+MOCA!M17+SALCEDO!M17+'San p de M'!M17+'Distrito n'!M17+Bonao!M17+Higuey!M17+'La vega'!M17+'San Juan'!M17+Santiago!M17+'San Cristobal'!M17+'Santo Domingo'!M17+'Puerto Plata'!M17</f>
        <v>909</v>
      </c>
      <c r="N19" s="67">
        <f>BANI1!N17+MOCA!N17+SALCEDO!N17+'San p de M'!N17+'Distrito n'!N17+Bonao!N17+Higuey!N17+'La vega'!N17+'San Juan'!N17+Santiago!N17+'San Cristobal'!N17+'Santo Domingo'!N17+'Puerto Plata'!N17</f>
        <v>923</v>
      </c>
      <c r="O19" s="67">
        <f>BANI1!O17+MOCA!O17+SALCEDO!O17+'San p de M'!O17+'Distrito n'!O17+Bonao!O17+Higuey!O17+'La vega'!O17+'San Juan'!O17+Santiago!O17+'San Cristobal'!O17+'Santo Domingo'!O17+'Puerto Plata'!O17</f>
        <v>1504</v>
      </c>
      <c r="P19" s="55">
        <f>SUM(D19:O19)</f>
        <v>10617</v>
      </c>
    </row>
    <row r="20" spans="1:17" s="3" customFormat="1" ht="17.100000000000001" customHeight="1" x14ac:dyDescent="0.25">
      <c r="B20" s="135"/>
      <c r="C20" s="68" t="s">
        <v>25</v>
      </c>
      <c r="D20" s="67">
        <f>BANI1!D18+MOCA!D18+SALCEDO!D18+'San p de M'!D18+'Distrito n'!D18+Bonao!D18+Higuey!D18+'La vega'!D18+'San Juan'!D18+Santiago!D18+'San Cristobal'!D18+'Santo Domingo'!D18+'Puerto Plata'!D18</f>
        <v>811</v>
      </c>
      <c r="E20" s="67">
        <f>BANI1!E18+MOCA!E18+SALCEDO!E18+'San p de M'!E18+'Distrito n'!E18+Bonao!E18+Higuey!E18+'La vega'!E18+'San Juan'!E18+Santiago!E18+'San Cristobal'!E18+'Santo Domingo'!E18+'Puerto Plata'!E18</f>
        <v>883</v>
      </c>
      <c r="F20" s="67">
        <f>BANI1!F18+MOCA!F18+SALCEDO!F18+'San p de M'!F18+'Distrito n'!F18+Bonao!F18+Higuey!F18+'La vega'!F18+'San Juan'!F18+Santiago!F18+'San Cristobal'!F18+'Santo Domingo'!F18+'Puerto Plata'!F18</f>
        <v>1050</v>
      </c>
      <c r="G20" s="67">
        <f>BANI1!G18+MOCA!G18+SALCEDO!G18+'San p de M'!G18+'Distrito n'!G18+Bonao!G18+Higuey!G18+'La vega'!G18+'San Juan'!G18+Santiago!G18+'San Cristobal'!G18+'Santo Domingo'!G18+'Puerto Plata'!G18</f>
        <v>648</v>
      </c>
      <c r="H20" s="67">
        <f>BANI1!H18+MOCA!H18+SALCEDO!H18+'San p de M'!H18+'Distrito n'!H18+Bonao!H18+Higuey!H18+'La vega'!H18+'San Juan'!H18+Santiago!H18+'San Cristobal'!H18+'Santo Domingo'!H18+'Puerto Plata'!H18</f>
        <v>653</v>
      </c>
      <c r="I20" s="67">
        <f>BANI1!I18+MOCA!I18+SALCEDO!I18+'San p de M'!I18+'Distrito n'!I18+Bonao!I18+Higuey!I18+'La vega'!I18+'San Juan'!I18+Santiago!I18+'San Cristobal'!I18+'Santo Domingo'!I18+'Puerto Plata'!I18</f>
        <v>804</v>
      </c>
      <c r="J20" s="67">
        <f>BANI1!J18+MOCA!J18+SALCEDO!J18+'San p de M'!J18+'Distrito n'!J18+Bonao!J18+Higuey!J18+'La vega'!J18+'San Juan'!J18+Santiago!J18+'San Cristobal'!J18+'Santo Domingo'!J18+'Puerto Plata'!J18</f>
        <v>814</v>
      </c>
      <c r="K20" s="67">
        <f>BANI1!K18+MOCA!K18+SALCEDO!K18+'San p de M'!K18+'Distrito n'!K18+Bonao!K18+Higuey!K18+'La vega'!K18+'San Juan'!K18+Santiago!K18+'San Cristobal'!K18+'Santo Domingo'!K18+'Puerto Plata'!K18</f>
        <v>818</v>
      </c>
      <c r="L20" s="67">
        <f>BANI1!L18+MOCA!L18+SALCEDO!L18+'San p de M'!L18+'Distrito n'!L18+Bonao!L18+Higuey!L18+'La vega'!L18+'San Juan'!L18+Santiago!L18+'San Cristobal'!L18+'Santo Domingo'!L18+'Puerto Plata'!L18</f>
        <v>850</v>
      </c>
      <c r="M20" s="67">
        <f>BANI1!M18+MOCA!M18+SALCEDO!M18+'San p de M'!M18+'Distrito n'!M18+Bonao!M18+Higuey!M18+'La vega'!M18+'San Juan'!M18+Santiago!M18+'San Cristobal'!M18+'Santo Domingo'!M18+'Puerto Plata'!M18</f>
        <v>761</v>
      </c>
      <c r="N20" s="67">
        <f>BANI1!N18+MOCA!N18+SALCEDO!N18+'San p de M'!N18+'Distrito n'!N18+Bonao!N18+Higuey!N18+'La vega'!N18+'San Juan'!N18+Santiago!N18+'San Cristobal'!N18+'Santo Domingo'!N18+'Puerto Plata'!N18</f>
        <v>773</v>
      </c>
      <c r="O20" s="67">
        <f>BANI1!O18+MOCA!O18+SALCEDO!O18+'San p de M'!O18+'Distrito n'!O18+Bonao!O18+Higuey!O18+'La vega'!O18+'San Juan'!O18+Santiago!O18+'San Cristobal'!O18+'Santo Domingo'!O18+'Puerto Plata'!O18</f>
        <v>1432</v>
      </c>
      <c r="P20" s="78">
        <f>SUM(D20:O20)</f>
        <v>10297</v>
      </c>
    </row>
    <row r="21" spans="1:17" s="3" customFormat="1" ht="17.100000000000001" customHeight="1" x14ac:dyDescent="0.25">
      <c r="B21" s="136"/>
      <c r="C21" s="69" t="s">
        <v>23</v>
      </c>
      <c r="D21" s="70">
        <f>SUM(D19:D20)</f>
        <v>1539</v>
      </c>
      <c r="E21" s="70">
        <f t="shared" ref="E21:O21" si="0">SUM(E19:E20)</f>
        <v>1599</v>
      </c>
      <c r="F21" s="70">
        <f t="shared" si="0"/>
        <v>1872</v>
      </c>
      <c r="G21" s="70">
        <f t="shared" si="0"/>
        <v>1379</v>
      </c>
      <c r="H21" s="70">
        <f t="shared" si="0"/>
        <v>1464</v>
      </c>
      <c r="I21" s="70">
        <f t="shared" si="0"/>
        <v>1626</v>
      </c>
      <c r="J21" s="70">
        <f t="shared" si="0"/>
        <v>1670</v>
      </c>
      <c r="K21" s="70">
        <f t="shared" si="0"/>
        <v>1754</v>
      </c>
      <c r="L21" s="70">
        <f t="shared" si="0"/>
        <v>1709</v>
      </c>
      <c r="M21" s="70">
        <f t="shared" si="0"/>
        <v>1670</v>
      </c>
      <c r="N21" s="70">
        <f t="shared" si="0"/>
        <v>1696</v>
      </c>
      <c r="O21" s="70">
        <f t="shared" si="0"/>
        <v>2936</v>
      </c>
      <c r="P21" s="71">
        <f>SUM(P19:P20)</f>
        <v>20914</v>
      </c>
      <c r="Q21" s="38"/>
    </row>
    <row r="22" spans="1:17" s="3" customFormat="1" ht="17.100000000000001" customHeight="1" x14ac:dyDescent="0.25">
      <c r="B22" s="137" t="s">
        <v>27</v>
      </c>
      <c r="C22" s="66" t="s">
        <v>26</v>
      </c>
      <c r="D22" s="67">
        <f>BANI1!D20+MOCA!D20+SALCEDO!D20+'San p de M'!D20+'Distrito n'!D20+Bonao!D20+Higuey!D20+'La vega'!D20+'San Juan'!D20+Santiago!D20+'San Cristobal'!D20+'Santo Domingo'!D20+'Puerto Plata'!D20</f>
        <v>1537</v>
      </c>
      <c r="E22" s="67">
        <f>BANI1!E20+MOCA!E20+SALCEDO!E20+'San p de M'!E20+'Distrito n'!E20+Bonao!E20+Higuey!E20+'La vega'!E20+'San Juan'!E20+Santiago!E20+'San Cristobal'!E20+'Santo Domingo'!E20+'Puerto Plata'!E20</f>
        <v>1199</v>
      </c>
      <c r="F22" s="67">
        <f>BANI1!F20+MOCA!F20+SALCEDO!F20+'San p de M'!F20+'Distrito n'!F20+Bonao!F20+Higuey!F20+'La vega'!F20+'San Juan'!F20+Santiago!F20+'San Cristobal'!F20+'Santo Domingo'!F20+'Puerto Plata'!F20</f>
        <v>1302</v>
      </c>
      <c r="G22" s="67">
        <f>BANI1!G20+MOCA!G20+SALCEDO!G20+'San p de M'!G20+'Distrito n'!G20+Bonao!G20+Higuey!G20+'La vega'!G20+'San Juan'!G20+Santiago!G20+'San Cristobal'!G20+'Santo Domingo'!G20+'Puerto Plata'!G20</f>
        <v>1145</v>
      </c>
      <c r="H22" s="67">
        <f>BANI1!H20+MOCA!H20+SALCEDO!H20+'San p de M'!H20+'Distrito n'!H20+Bonao!H20+Higuey!H20+'La vega'!H20+'San Juan'!H20+Santiago!H20+'San Cristobal'!H20+'Santo Domingo'!H20+'Puerto Plata'!H20</f>
        <v>1143</v>
      </c>
      <c r="I22" s="67">
        <f>BANI1!I20+MOCA!I20+SALCEDO!I20+'San p de M'!I20+'Distrito n'!I20+Bonao!I20+Higuey!I20+'La vega'!I20+'San Juan'!I20+Santiago!I20+'San Cristobal'!I20+'Santo Domingo'!I20+'Puerto Plata'!I20</f>
        <v>1193</v>
      </c>
      <c r="J22" s="67">
        <f>BANI1!J20+MOCA!J20+SALCEDO!J20+'San p de M'!J20+'Distrito n'!J20+Bonao!J20+Higuey!J20+'La vega'!J20+'San Juan'!J20+Santiago!J20+'San Cristobal'!J20+'Santo Domingo'!J20+'Puerto Plata'!J20</f>
        <v>1141</v>
      </c>
      <c r="K22" s="67">
        <f>BANI1!K20+MOCA!K20+SALCEDO!K20+'San p de M'!K20+'Distrito n'!K20+Bonao!K20+Higuey!K20+'La vega'!K20+'San Juan'!K20+Santiago!K20+'San Cristobal'!K20+'Santo Domingo'!K20+'Puerto Plata'!K20</f>
        <v>1384</v>
      </c>
      <c r="L22" s="67">
        <f>BANI1!L20+MOCA!L20+SALCEDO!L20+'San p de M'!L20+'Distrito n'!L20+Bonao!L20+Higuey!L20+'La vega'!L20+'San Juan'!L20+Santiago!L20+'San Cristobal'!L20+'Santo Domingo'!L20+'Puerto Plata'!L20</f>
        <v>1349</v>
      </c>
      <c r="M22" s="67">
        <f>BANI1!M20+MOCA!M20+SALCEDO!M20+'San p de M'!M20+'Distrito n'!M20+Bonao!M20+Higuey!M20+'La vega'!M20+'San Juan'!M20+Santiago!M20+'San Cristobal'!M20+'Santo Domingo'!M20+'Puerto Plata'!M20</f>
        <v>1485</v>
      </c>
      <c r="N22" s="67">
        <f>BANI1!N20+MOCA!N20+SALCEDO!N20+'San p de M'!N20+'Distrito n'!N20+Bonao!N20+Higuey!N20+'La vega'!N20+'San Juan'!N20+Santiago!N20+'San Cristobal'!N20+'Santo Domingo'!N20+'Puerto Plata'!N20</f>
        <v>1657</v>
      </c>
      <c r="O22" s="67">
        <f>BANI1!O20+MOCA!O20+SALCEDO!O20+'San p de M'!O20+'Distrito n'!O20+Bonao!O20+Higuey!O20+'La vega'!O20+'San Juan'!O20+Santiago!O20+'San Cristobal'!O20+'Santo Domingo'!O20+'Puerto Plata'!O20</f>
        <v>3230</v>
      </c>
      <c r="P22" s="78">
        <f>SUM(D22:O22)</f>
        <v>17765</v>
      </c>
    </row>
    <row r="23" spans="1:17" s="3" customFormat="1" ht="17.100000000000001" customHeight="1" x14ac:dyDescent="0.25">
      <c r="B23" s="135"/>
      <c r="C23" s="68" t="s">
        <v>25</v>
      </c>
      <c r="D23" s="67">
        <f>BANI1!D21+MOCA!D21+SALCEDO!D21+'San p de M'!D21+'Distrito n'!D21+Bonao!D21+Higuey!D21+'La vega'!D21+'San Juan'!D21+Santiago!D21+'San Cristobal'!D21+'Santo Domingo'!D21+'Puerto Plata'!D21</f>
        <v>1537</v>
      </c>
      <c r="E23" s="67">
        <f>BANI1!E21+MOCA!E21+SALCEDO!E21+'San p de M'!E21+'Distrito n'!E21+Bonao!E21+Higuey!E21+'La vega'!E21+'San Juan'!E21+Santiago!E21+'San Cristobal'!E21+'Santo Domingo'!E21+'Puerto Plata'!E21</f>
        <v>1607</v>
      </c>
      <c r="F23" s="67">
        <f>BANI1!F21+MOCA!F21+SALCEDO!F21+'San p de M'!F21+'Distrito n'!F21+Bonao!F21+Higuey!F21+'La vega'!F21+'San Juan'!F21+Santiago!F21+'San Cristobal'!F21+'Santo Domingo'!F21+'Puerto Plata'!F21</f>
        <v>1781</v>
      </c>
      <c r="G23" s="67">
        <f>BANI1!G21+MOCA!G21+SALCEDO!G21+'San p de M'!G21+'Distrito n'!G21+Bonao!G21+Higuey!G21+'La vega'!G21+'San Juan'!G21+Santiago!G21+'San Cristobal'!G21+'Santo Domingo'!G21+'Puerto Plata'!G21</f>
        <v>1678</v>
      </c>
      <c r="H23" s="67">
        <f>BANI1!H21+MOCA!H21+SALCEDO!H21+'San p de M'!H21+'Distrito n'!H21+Bonao!H21+Higuey!H21+'La vega'!H21+'San Juan'!H21+Santiago!H21+'San Cristobal'!H21+'Santo Domingo'!H21+'Puerto Plata'!H21</f>
        <v>1993</v>
      </c>
      <c r="I23" s="67">
        <f>BANI1!I21+MOCA!I21+SALCEDO!I21+'San p de M'!I21+'Distrito n'!I21+Bonao!I21+Higuey!I21+'La vega'!I21+'San Juan'!I21+Santiago!I21+'San Cristobal'!I21+'Santo Domingo'!I21+'Puerto Plata'!I21</f>
        <v>2196</v>
      </c>
      <c r="J23" s="67">
        <f>BANI1!J21+MOCA!J21+SALCEDO!J21+'San p de M'!J21+'Distrito n'!J21+Bonao!J21+Higuey!J21+'La vega'!J21+'San Juan'!J21+Santiago!J21+'San Cristobal'!J21+'Santo Domingo'!J21+'Puerto Plata'!J21</f>
        <v>2068</v>
      </c>
      <c r="K23" s="67">
        <f>BANI1!K21+MOCA!K21+SALCEDO!K21+'San p de M'!K21+'Distrito n'!K21+Bonao!K21+Higuey!K21+'La vega'!K21+'San Juan'!K21+Santiago!K21+'San Cristobal'!K21+'Santo Domingo'!K21+'Puerto Plata'!K21</f>
        <v>1761</v>
      </c>
      <c r="L23" s="67">
        <f>BANI1!L21+MOCA!L21+SALCEDO!L21+'San p de M'!L21+'Distrito n'!L21+Bonao!L21+Higuey!L21+'La vega'!L21+'San Juan'!L21+Santiago!L21+'San Cristobal'!L21+'Santo Domingo'!L21+'Puerto Plata'!L21</f>
        <v>1987</v>
      </c>
      <c r="M23" s="67">
        <f>BANI1!M21+MOCA!M21+SALCEDO!M21+'San p de M'!M21+'Distrito n'!M21+Bonao!M21+Higuey!M21+'La vega'!M21+'San Juan'!M21+Santiago!M21+'San Cristobal'!M21+'Santo Domingo'!M21+'Puerto Plata'!M21</f>
        <v>2252</v>
      </c>
      <c r="N23" s="67">
        <f>BANI1!N21+MOCA!N21+SALCEDO!N21+'San p de M'!N21+'Distrito n'!N21+Bonao!N21+Higuey!N21+'La vega'!N21+'San Juan'!N21+Santiago!N21+'San Cristobal'!N21+'Santo Domingo'!N21+'Puerto Plata'!N21</f>
        <v>1859</v>
      </c>
      <c r="O23" s="67">
        <f>BANI1!O21+MOCA!O21+SALCEDO!O21+'San p de M'!O21+'Distrito n'!O21+Bonao!O21+Higuey!O21+'La vega'!O21+'San Juan'!O21+Santiago!O21+'San Cristobal'!O21+'Santo Domingo'!O21+'Puerto Plata'!O21</f>
        <v>3372</v>
      </c>
      <c r="P23" s="78">
        <f>SUM(D23:O23)</f>
        <v>24091</v>
      </c>
    </row>
    <row r="24" spans="1:17" s="3" customFormat="1" ht="17.100000000000001" customHeight="1" x14ac:dyDescent="0.25">
      <c r="B24" s="135"/>
      <c r="C24" s="68" t="s">
        <v>24</v>
      </c>
      <c r="D24" s="67">
        <f>BANI1!D22+MOCA!D22+SALCEDO!D22+'San p de M'!D22+'Distrito n'!D22+Bonao!D22+Higuey!D22+'La vega'!D22+'San Juan'!D22+Santiago!D22+'San Cristobal'!D22+'Santo Domingo'!D22+'Puerto Plata'!D22</f>
        <v>220</v>
      </c>
      <c r="E24" s="67">
        <f>BANI1!E22+MOCA!E22+SALCEDO!E22+'San p de M'!E22+'Distrito n'!E22+Bonao!E22+Higuey!E22+'La vega'!E22+'San Juan'!E22+Santiago!E22+'San Cristobal'!E22+'Santo Domingo'!E22+'Puerto Plata'!E22</f>
        <v>179</v>
      </c>
      <c r="F24" s="67">
        <f>BANI1!F22+MOCA!F22+SALCEDO!F22+'San p de M'!F22+'Distrito n'!F22+Bonao!F22+Higuey!F22+'La vega'!F22+'San Juan'!F22+Santiago!F22+'San Cristobal'!F22+'Santo Domingo'!F22+'Puerto Plata'!F22</f>
        <v>177</v>
      </c>
      <c r="G24" s="67">
        <f>BANI1!G22+MOCA!G22+SALCEDO!G22+'San p de M'!G22+'Distrito n'!G22+Bonao!G22+Higuey!G22+'La vega'!G22+'San Juan'!G22+Santiago!G22+'San Cristobal'!G22+'Santo Domingo'!G22+'Puerto Plata'!G22</f>
        <v>152</v>
      </c>
      <c r="H24" s="67">
        <f>BANI1!H22+MOCA!H22+SALCEDO!H22+'San p de M'!H22+'Distrito n'!H22+Bonao!H22+Higuey!H22+'La vega'!H22+'San Juan'!H22+Santiago!H22+'San Cristobal'!H22+'Santo Domingo'!H22+'Puerto Plata'!H22</f>
        <v>152</v>
      </c>
      <c r="I24" s="67">
        <f>BANI1!I22+MOCA!I22+SALCEDO!I22+'San p de M'!I22+'Distrito n'!I22+Bonao!I22+Higuey!I22+'La vega'!I22+'San Juan'!I22+Santiago!I22+'San Cristobal'!I22+'Santo Domingo'!I22+'Puerto Plata'!I22</f>
        <v>151</v>
      </c>
      <c r="J24" s="67">
        <f>BANI1!J22+MOCA!J22+SALCEDO!J22+'San p de M'!J22+'Distrito n'!J22+Bonao!J22+Higuey!J22+'La vega'!J22+'San Juan'!J22+Santiago!J22+'San Cristobal'!J22+'Santo Domingo'!J22+'Puerto Plata'!J22</f>
        <v>119</v>
      </c>
      <c r="K24" s="67">
        <f>BANI1!K22+MOCA!K22+SALCEDO!K22+'San p de M'!K22+'Distrito n'!K22+Bonao!K22+Higuey!K22+'La vega'!K22+'San Juan'!K22+Santiago!K22+'San Cristobal'!K22+'Santo Domingo'!K22+'Puerto Plata'!K22</f>
        <v>113</v>
      </c>
      <c r="L24" s="67">
        <f>BANI1!L22+MOCA!L22+SALCEDO!L22+'San p de M'!L22+'Distrito n'!L22+Bonao!L22+Higuey!L22+'La vega'!L22+'San Juan'!L22+Santiago!L22+'San Cristobal'!L22+'Santo Domingo'!L22+'Puerto Plata'!L22</f>
        <v>100</v>
      </c>
      <c r="M24" s="67">
        <f>BANI1!M22+MOCA!M22+SALCEDO!M22+'San p de M'!M22+'Distrito n'!M22+Bonao!M22+Higuey!M22+'La vega'!M22+'San Juan'!M22+Santiago!M22+'San Cristobal'!M22+'Santo Domingo'!M22+'Puerto Plata'!M22</f>
        <v>166</v>
      </c>
      <c r="N24" s="67">
        <f>BANI1!N22+MOCA!N22+SALCEDO!N22+'San p de M'!N22+'Distrito n'!N22+Bonao!N22+Higuey!N22+'La vega'!N22+'San Juan'!N22+Santiago!N22+'San Cristobal'!N22+'Santo Domingo'!N22+'Puerto Plata'!N22</f>
        <v>214</v>
      </c>
      <c r="O24" s="67">
        <f>BANI1!O22+MOCA!O22+SALCEDO!O22+'San p de M'!O22+'Distrito n'!O22+Bonao!O22+Higuey!O22+'La vega'!O22+'San Juan'!O22+Santiago!O22+'San Cristobal'!O22+'Santo Domingo'!O22+'Puerto Plata'!O22</f>
        <v>347</v>
      </c>
      <c r="P24" s="78">
        <f>SUM(D24:O24)</f>
        <v>2090</v>
      </c>
    </row>
    <row r="25" spans="1:17" s="3" customFormat="1" ht="17.100000000000001" customHeight="1" x14ac:dyDescent="0.25">
      <c r="B25" s="136"/>
      <c r="C25" s="69" t="s">
        <v>23</v>
      </c>
      <c r="D25" s="70">
        <f t="shared" ref="D25:P25" si="1">SUM(D22:D24)</f>
        <v>3294</v>
      </c>
      <c r="E25" s="70">
        <f t="shared" si="1"/>
        <v>2985</v>
      </c>
      <c r="F25" s="70">
        <f t="shared" si="1"/>
        <v>3260</v>
      </c>
      <c r="G25" s="70">
        <f t="shared" si="1"/>
        <v>2975</v>
      </c>
      <c r="H25" s="70">
        <f t="shared" si="1"/>
        <v>3288</v>
      </c>
      <c r="I25" s="70">
        <f t="shared" si="1"/>
        <v>3540</v>
      </c>
      <c r="J25" s="70">
        <f t="shared" si="1"/>
        <v>3328</v>
      </c>
      <c r="K25" s="70">
        <f t="shared" si="1"/>
        <v>3258</v>
      </c>
      <c r="L25" s="70">
        <f t="shared" si="1"/>
        <v>3436</v>
      </c>
      <c r="M25" s="70">
        <f t="shared" si="1"/>
        <v>3903</v>
      </c>
      <c r="N25" s="70">
        <f t="shared" si="1"/>
        <v>3730</v>
      </c>
      <c r="O25" s="70">
        <f t="shared" si="1"/>
        <v>6949</v>
      </c>
      <c r="P25" s="71">
        <f t="shared" si="1"/>
        <v>43946</v>
      </c>
      <c r="Q25" s="38"/>
    </row>
    <row r="26" spans="1:17" s="3" customFormat="1" ht="30.75" customHeight="1" thickBot="1" x14ac:dyDescent="0.3">
      <c r="B26" s="72" t="s">
        <v>22</v>
      </c>
      <c r="C26" s="73"/>
      <c r="D26" s="67">
        <f>BANI1!D24+MOCA!D24+SALCEDO!D24+'San p de M'!D24+'Distrito n'!D24+Bonao!D24+Higuey!D24+'La vega'!D24+'San Juan'!D24+Santiago!D24+'San Cristobal'!D24+'Santo Domingo'!D24+'Puerto Plata'!D24</f>
        <v>0</v>
      </c>
      <c r="E26" s="76">
        <f>BANI1!E24+MOCA!E24+SALCEDO!E24+'San p de M'!E24+'Distrito n'!E24+Bonao!E24+Higuey!E24+'La vega'!E24+'San Juan'!E24+Santiago!E24+'San Cristobal'!E24+'Santo Domingo'!E24+'Puerto Plata'!E24</f>
        <v>0</v>
      </c>
      <c r="F26" s="76">
        <f>BANI1!F24+MOCA!F24+SALCEDO!F24+'San p de M'!F24+'Distrito n'!F24+Bonao!F24+Higuey!F24+'La vega'!F24+'San Juan'!F24+Santiago!F24+'San Cristobal'!F24+'Santo Domingo'!F24+'Puerto Plata'!F24</f>
        <v>0</v>
      </c>
      <c r="G26" s="76">
        <f>BANI1!G24+MOCA!G24+SALCEDO!G24+'San p de M'!G24+'Distrito n'!G24+Bonao!G24+Higuey!G24+'La vega'!G24+'San Juan'!G24+Santiago!G24+'San Cristobal'!G24+'Santo Domingo'!G24+'Puerto Plata'!G24</f>
        <v>0</v>
      </c>
      <c r="H26" s="76">
        <f>BANI1!H24+MOCA!H24+SALCEDO!H24+'San p de M'!H24+'Distrito n'!H24+Bonao!H24+Higuey!H24+'La vega'!H24+'San Juan'!H24+Santiago!H24+'San Cristobal'!H24+'Santo Domingo'!H24+'Puerto Plata'!H24</f>
        <v>0</v>
      </c>
      <c r="I26" s="76">
        <f>BANI1!I24+MOCA!I24+SALCEDO!I24+'San p de M'!I24+'Distrito n'!I24+Bonao!I24+Higuey!I24+'La vega'!I24+'San Juan'!I24+Santiago!I24+'San Cristobal'!I24+'Santo Domingo'!I24+'Puerto Plata'!I24</f>
        <v>0</v>
      </c>
      <c r="J26" s="76">
        <f>BANI1!J24+MOCA!J24+SALCEDO!J24+'San p de M'!J24+'Distrito n'!J24+Bonao!J24+Higuey!J24+'La vega'!J24+'San Juan'!J24+Santiago!J24+'San Cristobal'!J24+'Santo Domingo'!J24+'Puerto Plata'!J24</f>
        <v>0</v>
      </c>
      <c r="K26" s="76">
        <f>BANI1!K24+MOCA!K24+SALCEDO!K24+'San p de M'!K24+'Distrito n'!K24+Bonao!K24+Higuey!K24+'La vega'!K24+'San Juan'!K24+Santiago!K24+'San Cristobal'!K24+'Santo Domingo'!K24+'Puerto Plata'!K24</f>
        <v>0</v>
      </c>
      <c r="L26" s="76">
        <f>BANI1!L24+MOCA!L24+SALCEDO!L24+'San p de M'!L24+'Distrito n'!L24+Bonao!L24+Higuey!L24+'La vega'!L24+'San Juan'!L24+Santiago!L24+'San Cristobal'!L24+'Santo Domingo'!L24+'Puerto Plata'!L24</f>
        <v>0</v>
      </c>
      <c r="M26" s="76">
        <f>BANI1!M24+MOCA!M24+SALCEDO!M24+'San p de M'!M24+'Distrito n'!M24+Bonao!M24+Higuey!M24+'La vega'!M24+'San Juan'!M24+Santiago!M24+'San Cristobal'!M24+'Santo Domingo'!M24+'Puerto Plata'!M24</f>
        <v>9</v>
      </c>
      <c r="N26" s="76">
        <f>BANI1!N24+MOCA!N24+SALCEDO!N24+'San p de M'!N24+'Distrito n'!N24+Bonao!N24+Higuey!N24+'La vega'!N24+'San Juan'!N24+Santiago!N24+'San Cristobal'!N24+'Santo Domingo'!N24+'Puerto Plata'!N24</f>
        <v>0</v>
      </c>
      <c r="O26" s="76">
        <f>BANI1!O24+MOCA!O24+SALCEDO!O24+'San p de M'!O24+'Distrito n'!O24+Bonao!O24+Higuey!O24+'La vega'!O24+'San Juan'!O24+Santiago!O24+'San Cristobal'!O24+'Santo Domingo'!O24+'Puerto Plata'!O24</f>
        <v>0</v>
      </c>
      <c r="P26" s="77">
        <f>SUM(D26:O26)</f>
        <v>9</v>
      </c>
    </row>
    <row r="27" spans="1:17" s="3" customFormat="1" ht="18.75" customHeight="1" thickBot="1" x14ac:dyDescent="0.3">
      <c r="B27" s="138" t="s">
        <v>0</v>
      </c>
      <c r="C27" s="139"/>
      <c r="D27" s="63">
        <f t="shared" ref="D27:P27" si="2">D21+D25+D26</f>
        <v>4833</v>
      </c>
      <c r="E27" s="63">
        <f t="shared" si="2"/>
        <v>4584</v>
      </c>
      <c r="F27" s="63">
        <f t="shared" si="2"/>
        <v>5132</v>
      </c>
      <c r="G27" s="63">
        <f t="shared" si="2"/>
        <v>4354</v>
      </c>
      <c r="H27" s="63">
        <f t="shared" si="2"/>
        <v>4752</v>
      </c>
      <c r="I27" s="63">
        <f t="shared" si="2"/>
        <v>5166</v>
      </c>
      <c r="J27" s="63">
        <f t="shared" si="2"/>
        <v>4998</v>
      </c>
      <c r="K27" s="63">
        <f t="shared" si="2"/>
        <v>5012</v>
      </c>
      <c r="L27" s="63">
        <f t="shared" si="2"/>
        <v>5145</v>
      </c>
      <c r="M27" s="63">
        <f t="shared" si="2"/>
        <v>5582</v>
      </c>
      <c r="N27" s="63">
        <f t="shared" si="2"/>
        <v>5426</v>
      </c>
      <c r="O27" s="63">
        <f t="shared" si="2"/>
        <v>9885</v>
      </c>
      <c r="P27" s="63">
        <f t="shared" si="2"/>
        <v>64869</v>
      </c>
    </row>
    <row r="28" spans="1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7" s="3" customFormat="1" ht="1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7" s="3" customFormat="1" ht="1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7" ht="21" thickBot="1" x14ac:dyDescent="0.25">
      <c r="A34" s="143" t="s">
        <v>33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83"/>
    </row>
    <row r="35" spans="1:17" ht="63" thickBot="1" x14ac:dyDescent="0.3">
      <c r="B35" s="50" t="s">
        <v>21</v>
      </c>
      <c r="C35" s="51" t="s">
        <v>20</v>
      </c>
      <c r="D35" s="52" t="s">
        <v>19</v>
      </c>
      <c r="E35" s="52" t="s">
        <v>18</v>
      </c>
      <c r="F35" s="52" t="s">
        <v>17</v>
      </c>
      <c r="G35" s="52" t="s">
        <v>16</v>
      </c>
      <c r="H35" s="52" t="s">
        <v>15</v>
      </c>
      <c r="I35" s="52" t="s">
        <v>14</v>
      </c>
      <c r="J35" s="52" t="s">
        <v>13</v>
      </c>
      <c r="K35" s="52" t="s">
        <v>12</v>
      </c>
      <c r="L35" s="52" t="s">
        <v>11</v>
      </c>
      <c r="M35" s="52" t="s">
        <v>10</v>
      </c>
      <c r="N35" s="52" t="s">
        <v>9</v>
      </c>
      <c r="O35" s="52" t="s">
        <v>8</v>
      </c>
      <c r="P35" s="51" t="s">
        <v>7</v>
      </c>
      <c r="Q35" s="2"/>
    </row>
    <row r="36" spans="1:17" ht="15" x14ac:dyDescent="0.25">
      <c r="B36" s="140" t="s">
        <v>6</v>
      </c>
      <c r="C36" s="53" t="s">
        <v>5</v>
      </c>
      <c r="D36" s="79">
        <f>BANI1!D34+MOCA!D34+SALCEDO!D34+'San p de M'!D34+'Distrito n'!D34+Bonao!D34+Higuey!D34+'La vega'!D34+'San Juan'!D33+Santiago!D33+'San Cristobal'!D33+'Santo Domingo'!D34+'Puerto Plata'!D34</f>
        <v>114</v>
      </c>
      <c r="E36" s="79">
        <f>BANI1!E34+MOCA!E34+SALCEDO!E34+'San p de M'!E34+'Distrito n'!E34+Bonao!E34+Higuey!E34+'La vega'!E34+'San Juan'!E33+Santiago!E33+'San Cristobal'!E33+'Santo Domingo'!E34+'Puerto Plata'!E34</f>
        <v>108</v>
      </c>
      <c r="F36" s="79">
        <f>BANI1!F34+MOCA!F34+SALCEDO!F34+'San p de M'!F34+'Distrito n'!F34+Bonao!F34+Higuey!F34+'La vega'!F34+'San Juan'!F33+Santiago!F33+'San Cristobal'!F33+'Santo Domingo'!F34+'Puerto Plata'!F34</f>
        <v>131</v>
      </c>
      <c r="G36" s="79">
        <f>BANI1!G34+MOCA!G34+SALCEDO!G34+'San p de M'!G34+'Distrito n'!G34+Bonao!G34+Higuey!G34+'La vega'!G34+'San Juan'!G33+Santiago!G33+'San Cristobal'!G33+'Santo Domingo'!G34+'Puerto Plata'!G34</f>
        <v>105</v>
      </c>
      <c r="H36" s="79">
        <f>BANI1!H34+MOCA!H34+SALCEDO!H34+'San p de M'!H34+'Distrito n'!H34+Bonao!H34+Higuey!H34+'La vega'!H34+'San Juan'!H33+Santiago!H33+'San Cristobal'!H33+'Santo Domingo'!H34+'Puerto Plata'!H34</f>
        <v>151</v>
      </c>
      <c r="I36" s="79">
        <f>BANI1!I34+MOCA!I34+SALCEDO!I34+'San p de M'!I34+'Distrito n'!I34+Bonao!I34+Higuey!I34+'La vega'!I34+'San Juan'!I33+Santiago!I33+'San Cristobal'!I33+'Santo Domingo'!I34+'Puerto Plata'!I34</f>
        <v>158</v>
      </c>
      <c r="J36" s="79">
        <f>BANI1!J34+MOCA!J34+SALCEDO!J34+'San p de M'!J34+'Distrito n'!J34+Bonao!J34+Higuey!J34+'La vega'!J34+'San Juan'!J33+Santiago!J33+'San Cristobal'!J33+'Santo Domingo'!J34+'Puerto Plata'!J34</f>
        <v>146</v>
      </c>
      <c r="K36" s="79">
        <f>BANI1!K34+MOCA!K34+SALCEDO!K34+'San p de M'!K34+'Distrito n'!K34+Bonao!K34+Higuey!K34+'La vega'!K34+'San Juan'!K33+Santiago!K33+'San Cristobal'!K33+'Santo Domingo'!K34+'Puerto Plata'!K34</f>
        <v>205</v>
      </c>
      <c r="L36" s="79">
        <f>BANI1!L34+MOCA!L34+SALCEDO!L34+'San p de M'!L34+'Distrito n'!L34+Bonao!L34+Higuey!L34+'La vega'!L34+'San Juan'!L33+Santiago!L33+'San Cristobal'!L33+'Santo Domingo'!L34+'Puerto Plata'!L34</f>
        <v>131</v>
      </c>
      <c r="M36" s="79">
        <f>BANI1!M34+MOCA!M34+SALCEDO!M34+'San p de M'!M34+'Distrito n'!M34+Bonao!M34+Higuey!M34+'La vega'!M34+'San Juan'!M33+Santiago!M33+'San Cristobal'!M33+'Santo Domingo'!M34+'Puerto Plata'!M34</f>
        <v>154</v>
      </c>
      <c r="N36" s="79">
        <f>BANI1!N34+MOCA!N34+SALCEDO!N34+'San p de M'!N34+'Distrito n'!N34+Bonao!N34+Higuey!N34+'La vega'!N34+'San Juan'!N33+Santiago!N33+'San Cristobal'!N33+'Santo Domingo'!N34+'Puerto Plata'!N34</f>
        <v>123</v>
      </c>
      <c r="O36" s="93">
        <f>BANI1!O34+MOCA!O34+SALCEDO!O34+'San p de M'!O34+'Distrito n'!O34+Bonao!O34+Higuey!O34+'La vega'!O34+'San Juan'!O33+Santiago!O33+'San Cristobal'!O33+'Santo Domingo'!O34+'Puerto Plata'!O34</f>
        <v>180</v>
      </c>
      <c r="P36" s="91">
        <f>SUM(D36:O36)</f>
        <v>1706</v>
      </c>
      <c r="Q36" s="2"/>
    </row>
    <row r="37" spans="1:17" ht="15" x14ac:dyDescent="0.25">
      <c r="B37" s="141"/>
      <c r="C37" s="56" t="s">
        <v>4</v>
      </c>
      <c r="D37" s="80">
        <f>BANI1!D35+MOCA!D35+SALCEDO!D35+'San p de M'!D35+'Distrito n'!D35+Bonao!D35+Higuey!D35+'La vega'!D35+'San Juan'!D34+Santiago!D34+'San Cristobal'!D34+'Santo Domingo'!D35+'Puerto Plata'!D35</f>
        <v>122</v>
      </c>
      <c r="E37" s="80">
        <f>BANI1!E35+MOCA!E35+SALCEDO!E35+'San p de M'!E35+'Distrito n'!E35+Bonao!E35+Higuey!E35+'La vega'!E35+'San Juan'!E34+Santiago!E34+'San Cristobal'!E34+'Santo Domingo'!E35+'Puerto Plata'!E35</f>
        <v>113</v>
      </c>
      <c r="F37" s="80">
        <f>BANI1!F35+MOCA!F35+SALCEDO!F35+'San p de M'!F35+'Distrito n'!F35+Bonao!F35+Higuey!F35+'La vega'!F35+'San Juan'!F34+Santiago!F34+'San Cristobal'!F34+'Santo Domingo'!F35+'Puerto Plata'!F35</f>
        <v>107</v>
      </c>
      <c r="G37" s="80">
        <f>BANI1!G35+MOCA!G35+SALCEDO!G35+'San p de M'!G35+'Distrito n'!G35+Bonao!G35+Higuey!G35+'La vega'!G35+'San Juan'!G34+Santiago!G34+'San Cristobal'!G34+'Santo Domingo'!G35+'Puerto Plata'!G35</f>
        <v>111</v>
      </c>
      <c r="H37" s="80">
        <f>BANI1!H35+MOCA!H35+SALCEDO!H35+'San p de M'!H35+'Distrito n'!H35+Bonao!H35+Higuey!H35+'La vega'!H35+'San Juan'!H34+Santiago!H34+'San Cristobal'!H34+'Santo Domingo'!H35+'Puerto Plata'!H35</f>
        <v>91</v>
      </c>
      <c r="I37" s="80">
        <f>BANI1!I35+MOCA!I35+SALCEDO!I35+'San p de M'!I35+'Distrito n'!I35+Bonao!I35+Higuey!I35+'La vega'!I35+'San Juan'!I34+Santiago!I34+'San Cristobal'!I34+'Santo Domingo'!I35+'Puerto Plata'!I35</f>
        <v>84</v>
      </c>
      <c r="J37" s="80">
        <f>BANI1!J35+MOCA!J35+SALCEDO!J35+'San p de M'!J35+'Distrito n'!J35+Bonao!J35+Higuey!J35+'La vega'!J35+'San Juan'!J34+Santiago!J34+'San Cristobal'!J34+'Santo Domingo'!J35+'Puerto Plata'!J35</f>
        <v>138</v>
      </c>
      <c r="K37" s="80">
        <f>BANI1!K35+MOCA!K35+SALCEDO!K35+'San p de M'!K35+'Distrito n'!K35+Bonao!K35+Higuey!K35+'La vega'!K35+'San Juan'!K34+Santiago!K34+'San Cristobal'!K34+'Santo Domingo'!K35+'Puerto Plata'!K35</f>
        <v>151</v>
      </c>
      <c r="L37" s="80">
        <f>BANI1!L35+MOCA!L35+SALCEDO!L35+'San p de M'!L35+'Distrito n'!L35+Bonao!L35+Higuey!L35+'La vega'!L35+'San Juan'!L34+Santiago!L34+'San Cristobal'!L34+'Santo Domingo'!L35+'Puerto Plata'!L35</f>
        <v>137</v>
      </c>
      <c r="M37" s="80">
        <f>BANI1!M35+MOCA!M35+SALCEDO!M35+'San p de M'!M35+'Distrito n'!M35+Bonao!M35+Higuey!M35+'La vega'!M35+'San Juan'!M34+Santiago!M34+'San Cristobal'!M34+'Santo Domingo'!M35+'Puerto Plata'!M35</f>
        <v>140</v>
      </c>
      <c r="N37" s="80">
        <f>BANI1!N35+MOCA!N35+SALCEDO!N35+'San p de M'!N35+'Distrito n'!N35+Bonao!N35+Higuey!N35+'La vega'!N35+'San Juan'!N34+Santiago!N34+'San Cristobal'!N34+'Santo Domingo'!N35+'Puerto Plata'!N35</f>
        <v>121</v>
      </c>
      <c r="O37" s="94">
        <f>BANI1!O35+MOCA!O35+SALCEDO!O35+'San p de M'!O35+'Distrito n'!O35+Bonao!O35+Higuey!O35+'La vega'!O35+'San Juan'!O34+Santiago!O34+'San Cristobal'!O34+'Santo Domingo'!O35+'Puerto Plata'!O35</f>
        <v>179</v>
      </c>
      <c r="P37" s="92">
        <f>SUM(D37:O37)</f>
        <v>1494</v>
      </c>
      <c r="Q37" s="2"/>
    </row>
    <row r="38" spans="1:17" ht="15" x14ac:dyDescent="0.25">
      <c r="B38" s="141"/>
      <c r="C38" s="56" t="s">
        <v>3</v>
      </c>
      <c r="D38" s="81">
        <f>BANI1!D36+MOCA!D36+SALCEDO!D36+'San p de M'!D36+'Distrito n'!D36+Bonao!D36+Higuey!D36+'La vega'!D36+'San Juan'!D35+Santiago!D35+'San Cristobal'!D35+'Santo Domingo'!D36+'Puerto Plata'!D36</f>
        <v>49</v>
      </c>
      <c r="E38" s="81">
        <f>BANI1!E36+MOCA!E36+SALCEDO!E36+'San p de M'!E36+'Distrito n'!E36+Bonao!E36+Higuey!E36+'La vega'!E36+'San Juan'!E35+Santiago!E35+'San Cristobal'!E35+'Santo Domingo'!E36+'Puerto Plata'!E36</f>
        <v>51</v>
      </c>
      <c r="F38" s="81">
        <f>BANI1!F36+MOCA!F36+SALCEDO!F36+'San p de M'!F36+'Distrito n'!F36+Bonao!F36+Higuey!F36+'La vega'!F36+'San Juan'!F35+Santiago!F35+'San Cristobal'!F35+'Santo Domingo'!F36+'Puerto Plata'!F36</f>
        <v>32</v>
      </c>
      <c r="G38" s="81">
        <f>BANI1!G36+MOCA!G36+SALCEDO!G36+'San p de M'!G36+'Distrito n'!G36+Bonao!G36+Higuey!G36+'La vega'!G36+'San Juan'!G35+Santiago!G35+'San Cristobal'!G35+'Santo Domingo'!G36+'Puerto Plata'!G36</f>
        <v>16</v>
      </c>
      <c r="H38" s="81">
        <f>BANI1!H36+MOCA!H36+SALCEDO!H36+'San p de M'!H36+'Distrito n'!H36+Bonao!H36+Higuey!H36+'La vega'!H36+'San Juan'!H35+Santiago!H35+'San Cristobal'!H35+'Santo Domingo'!H36+'Puerto Plata'!H36</f>
        <v>34</v>
      </c>
      <c r="I38" s="81">
        <f>BANI1!I36+MOCA!I36+SALCEDO!I36+'San p de M'!I36+'Distrito n'!I36+Bonao!I36+Higuey!I36+'La vega'!I36+'San Juan'!I35+Santiago!I35+'San Cristobal'!I35+'Santo Domingo'!I36+'Puerto Plata'!I36</f>
        <v>27</v>
      </c>
      <c r="J38" s="81">
        <f>BANI1!J36+MOCA!J36+SALCEDO!J36+'San p de M'!J36+'Distrito n'!J36+Bonao!J36+Higuey!J36+'La vega'!J36+'San Juan'!J35+Santiago!J35+'San Cristobal'!J35+'Santo Domingo'!J36+'Puerto Plata'!J36</f>
        <v>35</v>
      </c>
      <c r="K38" s="81">
        <f>BANI1!K36+MOCA!K36+SALCEDO!K36+'San p de M'!K36+'Distrito n'!K36+Bonao!K36+Higuey!K36+'La vega'!K36+'San Juan'!K35+Santiago!K35+'San Cristobal'!K35+'Santo Domingo'!K36+'Puerto Plata'!K36</f>
        <v>34</v>
      </c>
      <c r="L38" s="81">
        <f>BANI1!L36+MOCA!L36+SALCEDO!L36+'San p de M'!L36+'Distrito n'!L36+Bonao!L36+Higuey!L36+'La vega'!L36+'San Juan'!L35+Santiago!L35+'San Cristobal'!L35+'Santo Domingo'!L36+'Puerto Plata'!L36</f>
        <v>26</v>
      </c>
      <c r="M38" s="81">
        <f>BANI1!M36+MOCA!M36+SALCEDO!M36+'San p de M'!M36+'Distrito n'!M36+Bonao!M36+Higuey!M36+'La vega'!M36+'San Juan'!M35+Santiago!M35+'San Cristobal'!M35+'Santo Domingo'!M36+'Puerto Plata'!M36</f>
        <v>32</v>
      </c>
      <c r="N38" s="81">
        <f>BANI1!N36+MOCA!N36+SALCEDO!N36+'San p de M'!N36+'Distrito n'!N36+Bonao!N36+Higuey!N36+'La vega'!N36+'San Juan'!N35+Santiago!N35+'San Cristobal'!N35+'Santo Domingo'!N36+'Puerto Plata'!N36</f>
        <v>29</v>
      </c>
      <c r="O38" s="95">
        <f>BANI1!O36+MOCA!O36+SALCEDO!O36+'San p de M'!O36+'Distrito n'!O36+Bonao!O36+Higuey!O36+'La vega'!O36+'San Juan'!O35+Santiago!O35+'San Cristobal'!O35+'Santo Domingo'!O36+'Puerto Plata'!O36</f>
        <v>50</v>
      </c>
      <c r="P38" s="92">
        <f>SUM(D38:O38)</f>
        <v>415</v>
      </c>
      <c r="Q38" s="2"/>
    </row>
    <row r="39" spans="1:17" ht="15" x14ac:dyDescent="0.25">
      <c r="B39" s="141"/>
      <c r="C39" s="56" t="s">
        <v>2</v>
      </c>
      <c r="D39" s="81">
        <f>BANI1!D37+MOCA!D37+SALCEDO!D37+'San p de M'!D37+'Distrito n'!D37+Bonao!D37+Higuey!D37+'La vega'!D37+'San Juan'!D36+Santiago!D36+'San Cristobal'!D36+'Santo Domingo'!D37+'Puerto Plata'!D37</f>
        <v>89</v>
      </c>
      <c r="E39" s="81">
        <f>BANI1!E37+MOCA!E37+SALCEDO!E37+'San p de M'!E37+'Distrito n'!E37+Bonao!E37+Higuey!E37+'La vega'!E37+'San Juan'!E36+Santiago!E36+'San Cristobal'!E36+'Santo Domingo'!E37+'Puerto Plata'!E37</f>
        <v>90</v>
      </c>
      <c r="F39" s="81">
        <f>BANI1!F37+MOCA!F37+SALCEDO!F37+'San p de M'!F37+'Distrito n'!F37+Bonao!F37+Higuey!F37+'La vega'!F37+'San Juan'!F36+Santiago!F36+'San Cristobal'!F36+'Santo Domingo'!F37+'Puerto Plata'!F37</f>
        <v>118</v>
      </c>
      <c r="G39" s="81">
        <f>BANI1!G37+MOCA!G37+SALCEDO!G37+'San p de M'!G37+'Distrito n'!G37+Bonao!G37+Higuey!G37+'La vega'!G37+'San Juan'!G36+Santiago!G36+'San Cristobal'!G36+'Santo Domingo'!G37+'Puerto Plata'!G37</f>
        <v>112</v>
      </c>
      <c r="H39" s="81">
        <f>BANI1!H37+MOCA!H37+SALCEDO!H37+'San p de M'!H37+'Distrito n'!H37+Bonao!H37+Higuey!H37+'La vega'!H37+'San Juan'!H36+Santiago!H36+'San Cristobal'!H36+'Santo Domingo'!H37+'Puerto Plata'!H37</f>
        <v>94</v>
      </c>
      <c r="I39" s="81">
        <f>BANI1!I37+MOCA!I37+SALCEDO!I37+'San p de M'!I37+'Distrito n'!I37+Bonao!I37+Higuey!I37+'La vega'!I37+'San Juan'!I36+Santiago!I36+'San Cristobal'!I36+'Santo Domingo'!I37+'Puerto Plata'!I37</f>
        <v>120</v>
      </c>
      <c r="J39" s="81">
        <f>BANI1!J37+MOCA!J37+SALCEDO!J37+'San p de M'!J37+'Distrito n'!J37+Bonao!J37+Higuey!J37+'La vega'!J37+'San Juan'!J36+Santiago!J36+'San Cristobal'!J36+'Santo Domingo'!J37+'Puerto Plata'!J37</f>
        <v>98</v>
      </c>
      <c r="K39" s="81">
        <f>BANI1!K37+MOCA!K37+SALCEDO!K37+'San p de M'!K37+'Distrito n'!K37+Bonao!K37+Higuey!K37+'La vega'!K37+'San Juan'!K36+Santiago!K36+'San Cristobal'!K36+'Santo Domingo'!K37+'Puerto Plata'!K37</f>
        <v>103</v>
      </c>
      <c r="L39" s="81">
        <f>BANI1!L37+MOCA!L37+SALCEDO!L37+'San p de M'!L37+'Distrito n'!L37+Bonao!L37+Higuey!L37+'La vega'!L37+'San Juan'!L36+Santiago!L36+'San Cristobal'!L36+'Santo Domingo'!L37+'Puerto Plata'!L37</f>
        <v>107</v>
      </c>
      <c r="M39" s="81">
        <f>BANI1!M37+MOCA!M37+SALCEDO!M37+'San p de M'!M37+'Distrito n'!M37+Bonao!M37+Higuey!M37+'La vega'!M37+'San Juan'!M36+Santiago!M36+'San Cristobal'!M36+'Santo Domingo'!M37+'Puerto Plata'!M37</f>
        <v>89</v>
      </c>
      <c r="N39" s="81">
        <f>BANI1!N37+MOCA!N37+SALCEDO!N37+'San p de M'!N37+'Distrito n'!N37+Bonao!N37+Higuey!N37+'La vega'!N37+'San Juan'!N36+Santiago!N36+'San Cristobal'!N36+'Santo Domingo'!N37+'Puerto Plata'!N37</f>
        <v>91</v>
      </c>
      <c r="O39" s="95">
        <f>BANI1!O37+MOCA!O37+SALCEDO!O37+'San p de M'!O37+'Distrito n'!O37+Bonao!O37+Higuey!O37+'La vega'!O37+'San Juan'!O36+Santiago!O36+'San Cristobal'!O36+'Santo Domingo'!O37+'Puerto Plata'!O37</f>
        <v>114</v>
      </c>
      <c r="P39" s="92">
        <f>SUM(D39:O39)</f>
        <v>1225</v>
      </c>
      <c r="Q39" s="2"/>
    </row>
    <row r="40" spans="1:17" ht="15.75" thickBot="1" x14ac:dyDescent="0.3">
      <c r="B40" s="142"/>
      <c r="C40" s="56" t="s">
        <v>1</v>
      </c>
      <c r="D40" s="81">
        <f>BANI1!D38+MOCA!D38+SALCEDO!D38+'San p de M'!D38+'Distrito n'!D38+Bonao!D38+Higuey!D38+'La vega'!D38+'San Juan'!D37+Santiago!D37+'San Cristobal'!D37+'Santo Domingo'!D38+'Puerto Plata'!D38</f>
        <v>20</v>
      </c>
      <c r="E40" s="81">
        <f>BANI1!E38+MOCA!E38+SALCEDO!E38+'San p de M'!E38+'Distrito n'!E38+Bonao!E38+Higuey!E38+'La vega'!E38+'San Juan'!E37+Santiago!E37+'San Cristobal'!E37+'Santo Domingo'!E38+'Puerto Plata'!E38</f>
        <v>24</v>
      </c>
      <c r="F40" s="81">
        <f>BANI1!F38+MOCA!F38+SALCEDO!F38+'San p de M'!F38+'Distrito n'!F38+Bonao!F38+Higuey!F38+'La vega'!F38+'San Juan'!F37+Santiago!F37+'San Cristobal'!F37+'Santo Domingo'!F38+'Puerto Plata'!F38</f>
        <v>42</v>
      </c>
      <c r="G40" s="81">
        <f>BANI1!G38+MOCA!G38+SALCEDO!G38+'San p de M'!G38+'Distrito n'!G38+Bonao!G38+Higuey!G38+'La vega'!G38+'San Juan'!G37+Santiago!G37+'San Cristobal'!G37+'Santo Domingo'!G38+'Puerto Plata'!G38</f>
        <v>38</v>
      </c>
      <c r="H40" s="81">
        <f>BANI1!H38+MOCA!H38+SALCEDO!H38+'San p de M'!H38+'Distrito n'!H38+Bonao!H38+Higuey!H38+'La vega'!H38+'San Juan'!H37+Santiago!H37+'San Cristobal'!H37+'Santo Domingo'!H38+'Puerto Plata'!H38</f>
        <v>32</v>
      </c>
      <c r="I40" s="81">
        <f>BANI1!I38+MOCA!I38+SALCEDO!I38+'San p de M'!I38+'Distrito n'!I38+Bonao!I38+Higuey!I38+'La vega'!I38+'San Juan'!I37+Santiago!I37+'San Cristobal'!I37+'Santo Domingo'!I38+'Puerto Plata'!I38</f>
        <v>27</v>
      </c>
      <c r="J40" s="81">
        <f>BANI1!J38+MOCA!J38+SALCEDO!J38+'San p de M'!J38+'Distrito n'!J38+Bonao!J38+Higuey!J38+'La vega'!J38+'San Juan'!J37+Santiago!J37+'San Cristobal'!J37+'Santo Domingo'!J38+'Puerto Plata'!J38</f>
        <v>20</v>
      </c>
      <c r="K40" s="81">
        <f>BANI1!K38+MOCA!K38+SALCEDO!K38+'San p de M'!K38+'Distrito n'!K38+Bonao!K38+Higuey!K38+'La vega'!K38+'San Juan'!K37+Santiago!K37+'San Cristobal'!K37+'Santo Domingo'!K38+'Puerto Plata'!K38</f>
        <v>21</v>
      </c>
      <c r="L40" s="81">
        <f>BANI1!L38+MOCA!L38+SALCEDO!L38+'San p de M'!L38+'Distrito n'!L38+Bonao!L38+Higuey!L38+'La vega'!L38+'San Juan'!L37+Santiago!L37+'San Cristobal'!L37+'Santo Domingo'!L38+'Puerto Plata'!L38</f>
        <v>26</v>
      </c>
      <c r="M40" s="81">
        <f>BANI1!M38+MOCA!M38+SALCEDO!M38+'San p de M'!M38+'Distrito n'!M38+Bonao!M38+Higuey!M38+'La vega'!M38+'San Juan'!M37+Santiago!M37+'San Cristobal'!M37+'Santo Domingo'!M38+'Puerto Plata'!M38</f>
        <v>49</v>
      </c>
      <c r="N40" s="81">
        <f>BANI1!N38+MOCA!N38+SALCEDO!N38+'San p de M'!N38+'Distrito n'!N38+Bonao!N38+Higuey!N38+'La vega'!N38+'San Juan'!N37+Santiago!N37+'San Cristobal'!N37+'Santo Domingo'!N38+'Puerto Plata'!N38</f>
        <v>51</v>
      </c>
      <c r="O40" s="95">
        <f>BANI1!O38+MOCA!O38+SALCEDO!O38+'San p de M'!O38+'Distrito n'!O38+Bonao!O38+Higuey!O38+'La vega'!O38+'San Juan'!O37+Santiago!O37+'San Cristobal'!O37+'Santo Domingo'!O38+'Puerto Plata'!O38</f>
        <v>40</v>
      </c>
      <c r="P40" s="92">
        <f>SUM(D40:O40)</f>
        <v>390</v>
      </c>
      <c r="Q40" s="2"/>
    </row>
    <row r="41" spans="1:17" ht="15.75" thickBot="1" x14ac:dyDescent="0.3">
      <c r="B41" s="133" t="s">
        <v>0</v>
      </c>
      <c r="C41" s="133"/>
      <c r="D41" s="63">
        <f t="shared" ref="D41:P41" si="3">SUM(D36:D40)</f>
        <v>394</v>
      </c>
      <c r="E41" s="63">
        <f t="shared" si="3"/>
        <v>386</v>
      </c>
      <c r="F41" s="63">
        <f t="shared" si="3"/>
        <v>430</v>
      </c>
      <c r="G41" s="63">
        <f t="shared" si="3"/>
        <v>382</v>
      </c>
      <c r="H41" s="63">
        <f t="shared" si="3"/>
        <v>402</v>
      </c>
      <c r="I41" s="63">
        <f t="shared" si="3"/>
        <v>416</v>
      </c>
      <c r="J41" s="63">
        <f t="shared" si="3"/>
        <v>437</v>
      </c>
      <c r="K41" s="63">
        <f t="shared" si="3"/>
        <v>514</v>
      </c>
      <c r="L41" s="63">
        <f t="shared" si="3"/>
        <v>427</v>
      </c>
      <c r="M41" s="63">
        <f t="shared" si="3"/>
        <v>464</v>
      </c>
      <c r="N41" s="63">
        <f t="shared" si="3"/>
        <v>415</v>
      </c>
      <c r="O41" s="63">
        <f t="shared" si="3"/>
        <v>563</v>
      </c>
      <c r="P41" s="63">
        <f t="shared" si="3"/>
        <v>5230</v>
      </c>
      <c r="Q41" s="2"/>
    </row>
    <row r="43" spans="1:17" ht="17.25" x14ac:dyDescent="0.35">
      <c r="B43" s="39" t="s">
        <v>54</v>
      </c>
    </row>
  </sheetData>
  <mergeCells count="15">
    <mergeCell ref="A13:R13"/>
    <mergeCell ref="A5:Q5"/>
    <mergeCell ref="A6:Q6"/>
    <mergeCell ref="A7:Q7"/>
    <mergeCell ref="A10:Q10"/>
    <mergeCell ref="A11:Q11"/>
    <mergeCell ref="A15:R15"/>
    <mergeCell ref="B41:C41"/>
    <mergeCell ref="B19:B21"/>
    <mergeCell ref="B22:B25"/>
    <mergeCell ref="B27:C27"/>
    <mergeCell ref="B36:B40"/>
    <mergeCell ref="A17:P17"/>
    <mergeCell ref="A34:P34"/>
    <mergeCell ref="B16:P16"/>
  </mergeCells>
  <pageMargins left="0.19685039370078741" right="0.19685039370078741" top="1.273031496062992" bottom="0.19685039370078741" header="0.31496062992125984" footer="0.31496062992125984"/>
  <pageSetup paperSize="9" scale="81" orientation="portrait" r:id="rId1"/>
  <headerFooter alignWithMargins="0"/>
  <ignoredErrors>
    <ignoredError sqref="P2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9"/>
  <sheetViews>
    <sheetView topLeftCell="A22" workbookViewId="0">
      <selection activeCell="A11" sqref="A11:P11"/>
    </sheetView>
  </sheetViews>
  <sheetFormatPr baseColWidth="10" defaultColWidth="11.42578125" defaultRowHeight="14.25" x14ac:dyDescent="0.2"/>
  <cols>
    <col min="1" max="1" width="3.5703125" style="1" customWidth="1"/>
    <col min="2" max="2" width="19.140625" style="1" customWidth="1"/>
    <col min="3" max="3" width="26.7109375" style="1" bestFit="1" customWidth="1"/>
    <col min="4" max="5" width="3.7109375" style="1" bestFit="1" customWidth="1"/>
    <col min="6" max="9" width="4" style="1" bestFit="1" customWidth="1"/>
    <col min="10" max="15" width="3.7109375" style="1" customWidth="1"/>
    <col min="16" max="16" width="8.140625" style="1" customWidth="1"/>
    <col min="17" max="17" width="3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9.5" x14ac:dyDescent="0.35">
      <c r="A11" s="168" t="s">
        <v>48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25">
      <c r="A13" s="176" t="s">
        <v>53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43" t="s">
        <v>34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0</v>
      </c>
      <c r="E17" s="67">
        <v>0</v>
      </c>
      <c r="F17" s="67">
        <v>0</v>
      </c>
      <c r="G17" s="67">
        <v>15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18</v>
      </c>
      <c r="P17" s="55">
        <f>SUM(D17:O17)</f>
        <v>33</v>
      </c>
    </row>
    <row r="18" spans="2:17" s="3" customFormat="1" ht="17.100000000000001" customHeight="1" x14ac:dyDescent="0.25">
      <c r="B18" s="163"/>
      <c r="C18" s="68" t="s">
        <v>25</v>
      </c>
      <c r="D18" s="67">
        <v>31</v>
      </c>
      <c r="E18" s="67">
        <v>14</v>
      </c>
      <c r="F18" s="67">
        <v>30</v>
      </c>
      <c r="G18" s="67">
        <v>0</v>
      </c>
      <c r="H18" s="67">
        <v>30</v>
      </c>
      <c r="I18" s="67">
        <v>30</v>
      </c>
      <c r="J18" s="67">
        <v>25</v>
      </c>
      <c r="K18" s="67">
        <v>85</v>
      </c>
      <c r="L18" s="67">
        <v>85</v>
      </c>
      <c r="M18" s="67">
        <v>40</v>
      </c>
      <c r="N18" s="67">
        <v>52</v>
      </c>
      <c r="O18" s="67">
        <v>145</v>
      </c>
      <c r="P18" s="78">
        <f>SUM(D18:O18)</f>
        <v>567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P19" si="0">SUM(D17:D18)</f>
        <v>31</v>
      </c>
      <c r="E19" s="70">
        <f t="shared" si="0"/>
        <v>14</v>
      </c>
      <c r="F19" s="70">
        <v>3</v>
      </c>
      <c r="G19" s="70">
        <f t="shared" si="0"/>
        <v>15</v>
      </c>
      <c r="H19" s="70">
        <f t="shared" si="0"/>
        <v>30</v>
      </c>
      <c r="I19" s="70">
        <f t="shared" si="0"/>
        <v>30</v>
      </c>
      <c r="J19" s="70">
        <f t="shared" si="0"/>
        <v>25</v>
      </c>
      <c r="K19" s="70">
        <f t="shared" si="0"/>
        <v>85</v>
      </c>
      <c r="L19" s="70">
        <f t="shared" si="0"/>
        <v>85</v>
      </c>
      <c r="M19" s="70">
        <f t="shared" si="0"/>
        <v>40</v>
      </c>
      <c r="N19" s="70">
        <f t="shared" si="0"/>
        <v>52</v>
      </c>
      <c r="O19" s="70">
        <f t="shared" si="0"/>
        <v>163</v>
      </c>
      <c r="P19" s="71">
        <f t="shared" si="0"/>
        <v>600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78">
        <f>SUM(D20:O20)</f>
        <v>0</v>
      </c>
    </row>
    <row r="21" spans="2:17" s="3" customFormat="1" ht="17.100000000000001" customHeight="1" x14ac:dyDescent="0.25">
      <c r="B21" s="163"/>
      <c r="C21" s="68" t="s">
        <v>25</v>
      </c>
      <c r="D21" s="67">
        <v>64</v>
      </c>
      <c r="E21" s="67">
        <v>94</v>
      </c>
      <c r="F21" s="67">
        <v>164</v>
      </c>
      <c r="G21" s="67">
        <v>195</v>
      </c>
      <c r="H21" s="67">
        <v>193</v>
      </c>
      <c r="I21" s="67">
        <v>193</v>
      </c>
      <c r="J21" s="67">
        <v>210</v>
      </c>
      <c r="K21" s="67">
        <v>184</v>
      </c>
      <c r="L21" s="67">
        <v>184</v>
      </c>
      <c r="M21" s="67">
        <v>343</v>
      </c>
      <c r="N21" s="67">
        <v>321</v>
      </c>
      <c r="O21" s="67">
        <v>209</v>
      </c>
      <c r="P21" s="78">
        <f>SUM(D21:O21)</f>
        <v>2354</v>
      </c>
    </row>
    <row r="22" spans="2:17" s="3" customFormat="1" ht="17.100000000000001" customHeight="1" x14ac:dyDescent="0.25">
      <c r="B22" s="163"/>
      <c r="C22" s="68" t="s">
        <v>24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78">
        <f>SUM(D22:O22)</f>
        <v>0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P23" si="1">SUM(D20:D22)</f>
        <v>64</v>
      </c>
      <c r="E23" s="70">
        <f t="shared" si="1"/>
        <v>94</v>
      </c>
      <c r="F23" s="70">
        <f t="shared" si="1"/>
        <v>164</v>
      </c>
      <c r="G23" s="70">
        <f t="shared" si="1"/>
        <v>195</v>
      </c>
      <c r="H23" s="70">
        <f t="shared" si="1"/>
        <v>193</v>
      </c>
      <c r="I23" s="70">
        <f t="shared" si="1"/>
        <v>193</v>
      </c>
      <c r="J23" s="70">
        <f t="shared" si="1"/>
        <v>210</v>
      </c>
      <c r="K23" s="70">
        <f t="shared" si="1"/>
        <v>184</v>
      </c>
      <c r="L23" s="70">
        <f t="shared" si="1"/>
        <v>184</v>
      </c>
      <c r="M23" s="70">
        <f t="shared" si="1"/>
        <v>343</v>
      </c>
      <c r="N23" s="70">
        <f t="shared" si="1"/>
        <v>321</v>
      </c>
      <c r="O23" s="70">
        <f t="shared" si="1"/>
        <v>209</v>
      </c>
      <c r="P23" s="71">
        <f t="shared" si="1"/>
        <v>2354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 t="shared" ref="D25:P25" si="2">D19+D23+D24</f>
        <v>95</v>
      </c>
      <c r="E25" s="63">
        <f t="shared" si="2"/>
        <v>108</v>
      </c>
      <c r="F25" s="63">
        <f t="shared" si="2"/>
        <v>167</v>
      </c>
      <c r="G25" s="63">
        <f t="shared" si="2"/>
        <v>210</v>
      </c>
      <c r="H25" s="63">
        <f t="shared" si="2"/>
        <v>223</v>
      </c>
      <c r="I25" s="63">
        <f t="shared" si="2"/>
        <v>223</v>
      </c>
      <c r="J25" s="63">
        <f t="shared" si="2"/>
        <v>235</v>
      </c>
      <c r="K25" s="63">
        <f t="shared" si="2"/>
        <v>269</v>
      </c>
      <c r="L25" s="63">
        <f t="shared" si="2"/>
        <v>269</v>
      </c>
      <c r="M25" s="63">
        <f t="shared" si="2"/>
        <v>383</v>
      </c>
      <c r="N25" s="63">
        <f t="shared" si="2"/>
        <v>373</v>
      </c>
      <c r="O25" s="63">
        <f t="shared" si="2"/>
        <v>372</v>
      </c>
      <c r="P25" s="63">
        <f t="shared" si="2"/>
        <v>2954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7" ht="21" thickBot="1" x14ac:dyDescent="0.25">
      <c r="B32" s="143" t="s">
        <v>33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2:17" ht="63" thickBot="1" x14ac:dyDescent="0.3"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2"/>
    </row>
    <row r="34" spans="2:17" ht="15" x14ac:dyDescent="0.25">
      <c r="B34" s="140" t="s">
        <v>6</v>
      </c>
      <c r="C34" s="53" t="s">
        <v>5</v>
      </c>
      <c r="D34" s="79">
        <v>2</v>
      </c>
      <c r="E34" s="79">
        <v>0</v>
      </c>
      <c r="F34" s="79">
        <v>0</v>
      </c>
      <c r="G34" s="79">
        <v>2</v>
      </c>
      <c r="H34" s="79">
        <v>5</v>
      </c>
      <c r="I34" s="79">
        <v>5</v>
      </c>
      <c r="J34" s="79">
        <v>2</v>
      </c>
      <c r="K34" s="79">
        <v>0</v>
      </c>
      <c r="L34" s="79">
        <v>0</v>
      </c>
      <c r="M34" s="79">
        <v>0</v>
      </c>
      <c r="N34" s="79">
        <v>0</v>
      </c>
      <c r="O34" s="93">
        <v>3</v>
      </c>
      <c r="P34" s="91">
        <f>SUM(D34:O34)</f>
        <v>19</v>
      </c>
      <c r="Q34" s="2"/>
    </row>
    <row r="35" spans="2:17" ht="15" x14ac:dyDescent="0.25">
      <c r="B35" s="141"/>
      <c r="C35" s="56" t="s">
        <v>4</v>
      </c>
      <c r="D35" s="80">
        <v>2</v>
      </c>
      <c r="E35" s="80">
        <v>3</v>
      </c>
      <c r="F35" s="80">
        <v>4</v>
      </c>
      <c r="G35" s="80">
        <v>6</v>
      </c>
      <c r="H35" s="80">
        <v>5</v>
      </c>
      <c r="I35" s="80">
        <v>5</v>
      </c>
      <c r="J35" s="80">
        <v>1</v>
      </c>
      <c r="K35" s="80">
        <v>1</v>
      </c>
      <c r="L35" s="80">
        <v>1</v>
      </c>
      <c r="M35" s="80">
        <v>7</v>
      </c>
      <c r="N35" s="80">
        <v>1</v>
      </c>
      <c r="O35" s="94">
        <v>1</v>
      </c>
      <c r="P35" s="92">
        <f>SUM(D35:O35)</f>
        <v>37</v>
      </c>
      <c r="Q35" s="2"/>
    </row>
    <row r="36" spans="2:17" ht="15" x14ac:dyDescent="0.25">
      <c r="B36" s="141"/>
      <c r="C36" s="56" t="s">
        <v>3</v>
      </c>
      <c r="D36" s="81">
        <v>1</v>
      </c>
      <c r="E36" s="81">
        <v>2</v>
      </c>
      <c r="F36" s="81">
        <v>3</v>
      </c>
      <c r="G36" s="81">
        <v>1</v>
      </c>
      <c r="H36" s="81">
        <v>0</v>
      </c>
      <c r="I36" s="81">
        <v>0</v>
      </c>
      <c r="J36" s="81">
        <v>2</v>
      </c>
      <c r="K36" s="81">
        <v>0</v>
      </c>
      <c r="L36" s="81">
        <v>0</v>
      </c>
      <c r="M36" s="81">
        <v>6</v>
      </c>
      <c r="N36" s="81">
        <v>1</v>
      </c>
      <c r="O36" s="95">
        <v>0</v>
      </c>
      <c r="P36" s="92">
        <f>SUM(D36:O36)</f>
        <v>16</v>
      </c>
      <c r="Q36" s="2"/>
    </row>
    <row r="37" spans="2:17" ht="15" x14ac:dyDescent="0.25">
      <c r="B37" s="141"/>
      <c r="C37" s="56" t="s">
        <v>2</v>
      </c>
      <c r="D37" s="81">
        <v>7</v>
      </c>
      <c r="E37" s="81">
        <v>3</v>
      </c>
      <c r="F37" s="81">
        <v>8</v>
      </c>
      <c r="G37" s="81">
        <v>1</v>
      </c>
      <c r="H37" s="81">
        <v>8</v>
      </c>
      <c r="I37" s="81">
        <v>8</v>
      </c>
      <c r="J37" s="81">
        <v>6</v>
      </c>
      <c r="K37" s="81">
        <v>2</v>
      </c>
      <c r="L37" s="81">
        <v>2</v>
      </c>
      <c r="M37" s="81">
        <v>3</v>
      </c>
      <c r="N37" s="81">
        <v>1</v>
      </c>
      <c r="O37" s="95">
        <v>2</v>
      </c>
      <c r="P37" s="92">
        <f>SUM(D37:O37)</f>
        <v>51</v>
      </c>
      <c r="Q37" s="2"/>
    </row>
    <row r="38" spans="2:17" ht="15.75" thickBot="1" x14ac:dyDescent="0.3">
      <c r="B38" s="142"/>
      <c r="C38" s="56" t="s">
        <v>1</v>
      </c>
      <c r="D38" s="81">
        <v>0</v>
      </c>
      <c r="E38" s="81">
        <v>0</v>
      </c>
      <c r="F38" s="81">
        <v>0</v>
      </c>
      <c r="G38" s="81">
        <v>1</v>
      </c>
      <c r="H38" s="81">
        <v>0</v>
      </c>
      <c r="I38" s="81">
        <v>0</v>
      </c>
      <c r="J38" s="81">
        <v>1</v>
      </c>
      <c r="K38" s="81">
        <v>1</v>
      </c>
      <c r="L38" s="81">
        <v>1</v>
      </c>
      <c r="M38" s="81">
        <v>0</v>
      </c>
      <c r="N38" s="81">
        <v>0</v>
      </c>
      <c r="O38" s="95">
        <v>1</v>
      </c>
      <c r="P38" s="92">
        <f>SUM(D38:O38)</f>
        <v>5</v>
      </c>
      <c r="Q38" s="2"/>
    </row>
    <row r="39" spans="2:17" ht="15.75" thickBot="1" x14ac:dyDescent="0.3">
      <c r="B39" s="133" t="s">
        <v>0</v>
      </c>
      <c r="C39" s="133"/>
      <c r="D39" s="63">
        <f t="shared" ref="D39:P39" si="3">SUM(D34:D38)</f>
        <v>12</v>
      </c>
      <c r="E39" s="63">
        <f t="shared" si="3"/>
        <v>8</v>
      </c>
      <c r="F39" s="63">
        <f t="shared" si="3"/>
        <v>15</v>
      </c>
      <c r="G39" s="63">
        <f t="shared" si="3"/>
        <v>11</v>
      </c>
      <c r="H39" s="63">
        <f t="shared" si="3"/>
        <v>18</v>
      </c>
      <c r="I39" s="63">
        <f t="shared" si="3"/>
        <v>18</v>
      </c>
      <c r="J39" s="63">
        <f t="shared" si="3"/>
        <v>12</v>
      </c>
      <c r="K39" s="63">
        <f t="shared" si="3"/>
        <v>4</v>
      </c>
      <c r="L39" s="63">
        <f t="shared" si="3"/>
        <v>4</v>
      </c>
      <c r="M39" s="63">
        <f t="shared" si="3"/>
        <v>16</v>
      </c>
      <c r="N39" s="63">
        <f t="shared" si="3"/>
        <v>3</v>
      </c>
      <c r="O39" s="63">
        <f t="shared" si="3"/>
        <v>7</v>
      </c>
      <c r="P39" s="63">
        <f t="shared" si="3"/>
        <v>128</v>
      </c>
      <c r="Q39" s="2"/>
    </row>
  </sheetData>
  <mergeCells count="13">
    <mergeCell ref="B39:C39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2:Q32"/>
    <mergeCell ref="B34:B38"/>
    <mergeCell ref="A13:Q13"/>
  </mergeCells>
  <pageMargins left="0.19685039370078741" right="0.19685039370078741" top="0.73685039370078742" bottom="0.19685039370078741" header="0.31496062992125984" footer="0.31496062992125984"/>
  <pageSetup paperSize="9" scale="8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8"/>
  <sheetViews>
    <sheetView topLeftCell="A7" workbookViewId="0">
      <selection activeCell="T18" sqref="T18"/>
    </sheetView>
  </sheetViews>
  <sheetFormatPr baseColWidth="10" defaultColWidth="11.42578125" defaultRowHeight="14.25" x14ac:dyDescent="0.2"/>
  <cols>
    <col min="1" max="1" width="4.7109375" style="1" customWidth="1"/>
    <col min="2" max="2" width="19.140625" style="1" customWidth="1"/>
    <col min="3" max="3" width="27.7109375" style="1" customWidth="1"/>
    <col min="4" max="9" width="3.7109375" style="1" bestFit="1" customWidth="1"/>
    <col min="10" max="15" width="3.7109375" style="1" customWidth="1"/>
    <col min="16" max="16" width="8.140625" style="1" customWidth="1"/>
    <col min="17" max="17" width="3" style="1" customWidth="1"/>
    <col min="18" max="18" width="5.855468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9.5" x14ac:dyDescent="0.35">
      <c r="A11" s="168" t="s">
        <v>49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25">
      <c r="A13" s="177" t="s">
        <v>53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41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43" t="s">
        <v>34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28</v>
      </c>
      <c r="E17" s="67">
        <v>12</v>
      </c>
      <c r="F17" s="67">
        <v>9</v>
      </c>
      <c r="G17" s="67">
        <v>20</v>
      </c>
      <c r="H17" s="67">
        <v>11</v>
      </c>
      <c r="I17" s="67">
        <v>13</v>
      </c>
      <c r="J17" s="67">
        <v>28</v>
      </c>
      <c r="K17" s="67">
        <v>23</v>
      </c>
      <c r="L17" s="67">
        <v>20</v>
      </c>
      <c r="M17" s="67">
        <v>26</v>
      </c>
      <c r="N17" s="67">
        <v>9</v>
      </c>
      <c r="O17" s="67">
        <v>14</v>
      </c>
      <c r="P17" s="55">
        <f>SUM(D17:O17)</f>
        <v>213</v>
      </c>
    </row>
    <row r="18" spans="2:17" s="3" customFormat="1" ht="17.100000000000001" customHeight="1" x14ac:dyDescent="0.25">
      <c r="B18" s="163"/>
      <c r="C18" s="68" t="s">
        <v>25</v>
      </c>
      <c r="D18" s="67">
        <v>13</v>
      </c>
      <c r="E18" s="67">
        <v>21</v>
      </c>
      <c r="F18" s="67">
        <v>30</v>
      </c>
      <c r="G18" s="67">
        <v>20</v>
      </c>
      <c r="H18" s="67">
        <v>18</v>
      </c>
      <c r="I18" s="67">
        <v>25</v>
      </c>
      <c r="J18" s="67">
        <v>45</v>
      </c>
      <c r="K18" s="67">
        <v>40</v>
      </c>
      <c r="L18" s="67">
        <v>41</v>
      </c>
      <c r="M18" s="67">
        <v>38</v>
      </c>
      <c r="N18" s="67">
        <v>14</v>
      </c>
      <c r="O18" s="67">
        <v>23</v>
      </c>
      <c r="P18" s="78">
        <f>SUM(D18:O18)</f>
        <v>328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O19" si="0">SUM(D17:D18)</f>
        <v>41</v>
      </c>
      <c r="E19" s="70">
        <f t="shared" si="0"/>
        <v>33</v>
      </c>
      <c r="F19" s="70">
        <f t="shared" si="0"/>
        <v>39</v>
      </c>
      <c r="G19" s="70">
        <f t="shared" si="0"/>
        <v>40</v>
      </c>
      <c r="H19" s="70">
        <f t="shared" si="0"/>
        <v>29</v>
      </c>
      <c r="I19" s="70">
        <f t="shared" si="0"/>
        <v>38</v>
      </c>
      <c r="J19" s="70">
        <f t="shared" si="0"/>
        <v>73</v>
      </c>
      <c r="K19" s="70">
        <f t="shared" si="0"/>
        <v>63</v>
      </c>
      <c r="L19" s="70">
        <f t="shared" si="0"/>
        <v>61</v>
      </c>
      <c r="M19" s="70">
        <f t="shared" si="0"/>
        <v>64</v>
      </c>
      <c r="N19" s="70">
        <f t="shared" si="0"/>
        <v>23</v>
      </c>
      <c r="O19" s="70">
        <f t="shared" si="0"/>
        <v>37</v>
      </c>
      <c r="P19" s="71">
        <f>SUM(P17:P18)</f>
        <v>541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38</v>
      </c>
      <c r="E20" s="67">
        <v>47</v>
      </c>
      <c r="F20" s="67">
        <v>40</v>
      </c>
      <c r="G20" s="67">
        <v>65</v>
      </c>
      <c r="H20" s="67">
        <v>61</v>
      </c>
      <c r="I20" s="67">
        <v>40</v>
      </c>
      <c r="J20" s="67">
        <v>48</v>
      </c>
      <c r="K20" s="67">
        <v>38</v>
      </c>
      <c r="L20" s="67">
        <v>48</v>
      </c>
      <c r="M20" s="67">
        <v>55</v>
      </c>
      <c r="N20" s="67">
        <v>87</v>
      </c>
      <c r="O20" s="67">
        <v>128</v>
      </c>
      <c r="P20" s="78">
        <f>SUM(D20:O20)</f>
        <v>695</v>
      </c>
    </row>
    <row r="21" spans="2:17" s="3" customFormat="1" ht="17.100000000000001" customHeight="1" x14ac:dyDescent="0.25">
      <c r="B21" s="163"/>
      <c r="C21" s="68" t="s">
        <v>25</v>
      </c>
      <c r="D21" s="67">
        <v>39</v>
      </c>
      <c r="E21" s="67">
        <v>53</v>
      </c>
      <c r="F21" s="67">
        <v>44</v>
      </c>
      <c r="G21" s="67">
        <v>55</v>
      </c>
      <c r="H21" s="67">
        <v>60</v>
      </c>
      <c r="I21" s="67">
        <v>72</v>
      </c>
      <c r="J21" s="67">
        <v>55</v>
      </c>
      <c r="K21" s="67">
        <v>52</v>
      </c>
      <c r="L21" s="67">
        <v>62</v>
      </c>
      <c r="M21" s="67">
        <v>70</v>
      </c>
      <c r="N21" s="67">
        <v>95</v>
      </c>
      <c r="O21" s="67">
        <v>82</v>
      </c>
      <c r="P21" s="78">
        <f>SUM(D21:O21)</f>
        <v>739</v>
      </c>
    </row>
    <row r="22" spans="2:17" s="3" customFormat="1" ht="17.100000000000001" customHeight="1" x14ac:dyDescent="0.25">
      <c r="B22" s="163"/>
      <c r="C22" s="68" t="s">
        <v>24</v>
      </c>
      <c r="D22" s="67">
        <v>4</v>
      </c>
      <c r="E22" s="67">
        <v>0</v>
      </c>
      <c r="F22" s="67">
        <v>1</v>
      </c>
      <c r="G22" s="67">
        <v>4</v>
      </c>
      <c r="H22" s="67">
        <v>0</v>
      </c>
      <c r="I22" s="67">
        <v>0</v>
      </c>
      <c r="J22" s="67">
        <v>4</v>
      </c>
      <c r="K22" s="67">
        <v>0</v>
      </c>
      <c r="L22" s="67">
        <v>0</v>
      </c>
      <c r="M22" s="67">
        <v>11</v>
      </c>
      <c r="N22" s="67">
        <v>0</v>
      </c>
      <c r="O22" s="67">
        <v>0</v>
      </c>
      <c r="P22" s="78">
        <f>SUM(D22:O22)</f>
        <v>24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P23" si="1">SUM(D20:D22)</f>
        <v>81</v>
      </c>
      <c r="E23" s="70">
        <f t="shared" si="1"/>
        <v>100</v>
      </c>
      <c r="F23" s="70">
        <f t="shared" si="1"/>
        <v>85</v>
      </c>
      <c r="G23" s="70">
        <f t="shared" si="1"/>
        <v>124</v>
      </c>
      <c r="H23" s="70">
        <f t="shared" si="1"/>
        <v>121</v>
      </c>
      <c r="I23" s="70">
        <f t="shared" si="1"/>
        <v>112</v>
      </c>
      <c r="J23" s="70">
        <f t="shared" si="1"/>
        <v>107</v>
      </c>
      <c r="K23" s="70">
        <f t="shared" si="1"/>
        <v>90</v>
      </c>
      <c r="L23" s="70">
        <f t="shared" si="1"/>
        <v>110</v>
      </c>
      <c r="M23" s="70">
        <f t="shared" si="1"/>
        <v>136</v>
      </c>
      <c r="N23" s="70">
        <f t="shared" si="1"/>
        <v>182</v>
      </c>
      <c r="O23" s="70">
        <f t="shared" si="1"/>
        <v>210</v>
      </c>
      <c r="P23" s="71">
        <f t="shared" si="1"/>
        <v>1458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 t="shared" ref="D25:P25" si="2">D19+D23+D24</f>
        <v>122</v>
      </c>
      <c r="E25" s="63">
        <f t="shared" si="2"/>
        <v>133</v>
      </c>
      <c r="F25" s="63">
        <f t="shared" si="2"/>
        <v>124</v>
      </c>
      <c r="G25" s="63">
        <f t="shared" si="2"/>
        <v>164</v>
      </c>
      <c r="H25" s="63">
        <f t="shared" si="2"/>
        <v>150</v>
      </c>
      <c r="I25" s="63">
        <f t="shared" si="2"/>
        <v>150</v>
      </c>
      <c r="J25" s="63">
        <f t="shared" si="2"/>
        <v>180</v>
      </c>
      <c r="K25" s="63">
        <f t="shared" si="2"/>
        <v>153</v>
      </c>
      <c r="L25" s="63">
        <f t="shared" si="2"/>
        <v>171</v>
      </c>
      <c r="M25" s="63">
        <f t="shared" si="2"/>
        <v>200</v>
      </c>
      <c r="N25" s="63">
        <f t="shared" si="2"/>
        <v>205</v>
      </c>
      <c r="O25" s="63">
        <f t="shared" si="2"/>
        <v>247</v>
      </c>
      <c r="P25" s="63">
        <f t="shared" si="2"/>
        <v>1999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ht="21" thickBot="1" x14ac:dyDescent="0.25">
      <c r="B31" s="143" t="s">
        <v>33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2:17" ht="63" thickBot="1" x14ac:dyDescent="0.3">
      <c r="B32" s="50" t="s">
        <v>21</v>
      </c>
      <c r="C32" s="51" t="s">
        <v>20</v>
      </c>
      <c r="D32" s="52" t="s">
        <v>19</v>
      </c>
      <c r="E32" s="52" t="s">
        <v>18</v>
      </c>
      <c r="F32" s="52" t="s">
        <v>17</v>
      </c>
      <c r="G32" s="52" t="s">
        <v>16</v>
      </c>
      <c r="H32" s="52" t="s">
        <v>15</v>
      </c>
      <c r="I32" s="52" t="s">
        <v>14</v>
      </c>
      <c r="J32" s="52" t="s">
        <v>13</v>
      </c>
      <c r="K32" s="52" t="s">
        <v>12</v>
      </c>
      <c r="L32" s="52" t="s">
        <v>11</v>
      </c>
      <c r="M32" s="52" t="s">
        <v>10</v>
      </c>
      <c r="N32" s="52" t="s">
        <v>9</v>
      </c>
      <c r="O32" s="52" t="s">
        <v>8</v>
      </c>
      <c r="P32" s="51" t="s">
        <v>7</v>
      </c>
      <c r="Q32" s="2"/>
    </row>
    <row r="33" spans="2:17" ht="15" x14ac:dyDescent="0.25">
      <c r="B33" s="140" t="s">
        <v>6</v>
      </c>
      <c r="C33" s="53" t="s">
        <v>5</v>
      </c>
      <c r="D33" s="79">
        <v>0</v>
      </c>
      <c r="E33" s="79">
        <v>0</v>
      </c>
      <c r="F33" s="79">
        <v>5</v>
      </c>
      <c r="G33" s="79">
        <v>2</v>
      </c>
      <c r="H33" s="79">
        <v>2</v>
      </c>
      <c r="I33" s="79">
        <v>0</v>
      </c>
      <c r="J33" s="79">
        <v>6</v>
      </c>
      <c r="K33" s="79">
        <v>4</v>
      </c>
      <c r="L33" s="79">
        <v>2</v>
      </c>
      <c r="M33" s="79">
        <v>2</v>
      </c>
      <c r="N33" s="79">
        <v>0</v>
      </c>
      <c r="O33" s="93">
        <v>0</v>
      </c>
      <c r="P33" s="91">
        <f>SUM(D33:O33)</f>
        <v>23</v>
      </c>
      <c r="Q33" s="2"/>
    </row>
    <row r="34" spans="2:17" ht="15" x14ac:dyDescent="0.25">
      <c r="B34" s="141"/>
      <c r="C34" s="56" t="s">
        <v>4</v>
      </c>
      <c r="D34" s="80">
        <v>3</v>
      </c>
      <c r="E34" s="80">
        <v>6</v>
      </c>
      <c r="F34" s="80">
        <v>5</v>
      </c>
      <c r="G34" s="80">
        <v>6</v>
      </c>
      <c r="H34" s="80">
        <v>6</v>
      </c>
      <c r="I34" s="80">
        <v>7</v>
      </c>
      <c r="J34" s="80">
        <v>15</v>
      </c>
      <c r="K34" s="80">
        <v>10</v>
      </c>
      <c r="L34" s="80">
        <v>0</v>
      </c>
      <c r="M34" s="80">
        <v>3</v>
      </c>
      <c r="N34" s="80">
        <v>6</v>
      </c>
      <c r="O34" s="94">
        <v>3</v>
      </c>
      <c r="P34" s="92">
        <f>SUM(D34:O34)</f>
        <v>70</v>
      </c>
      <c r="Q34" s="2"/>
    </row>
    <row r="35" spans="2:17" ht="15" x14ac:dyDescent="0.25">
      <c r="B35" s="141"/>
      <c r="C35" s="56" t="s">
        <v>3</v>
      </c>
      <c r="D35" s="81">
        <v>0</v>
      </c>
      <c r="E35" s="81">
        <v>0</v>
      </c>
      <c r="F35" s="81">
        <v>0</v>
      </c>
      <c r="G35" s="81">
        <v>0</v>
      </c>
      <c r="H35" s="81">
        <v>1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95">
        <v>0</v>
      </c>
      <c r="P35" s="92">
        <f>SUM(D35:O35)</f>
        <v>1</v>
      </c>
      <c r="Q35" s="2"/>
    </row>
    <row r="36" spans="2:17" ht="15" x14ac:dyDescent="0.25">
      <c r="B36" s="141"/>
      <c r="C36" s="56" t="s">
        <v>2</v>
      </c>
      <c r="D36" s="81">
        <v>10</v>
      </c>
      <c r="E36" s="81">
        <v>6</v>
      </c>
      <c r="F36" s="81">
        <v>13</v>
      </c>
      <c r="G36" s="81">
        <v>6</v>
      </c>
      <c r="H36" s="81">
        <v>7</v>
      </c>
      <c r="I36" s="81">
        <v>5</v>
      </c>
      <c r="J36" s="81">
        <v>27</v>
      </c>
      <c r="K36" s="81">
        <v>23</v>
      </c>
      <c r="L36" s="81">
        <v>11</v>
      </c>
      <c r="M36" s="81">
        <v>12</v>
      </c>
      <c r="N36" s="81">
        <v>11</v>
      </c>
      <c r="O36" s="95">
        <v>12</v>
      </c>
      <c r="P36" s="92">
        <f>SUM(D36:O36)</f>
        <v>143</v>
      </c>
      <c r="Q36" s="2"/>
    </row>
    <row r="37" spans="2:17" ht="15.75" thickBot="1" x14ac:dyDescent="0.3">
      <c r="B37" s="142"/>
      <c r="C37" s="56" t="s">
        <v>1</v>
      </c>
      <c r="D37" s="81">
        <v>0</v>
      </c>
      <c r="E37" s="81">
        <v>0</v>
      </c>
      <c r="F37" s="81">
        <v>1</v>
      </c>
      <c r="G37" s="81">
        <v>0</v>
      </c>
      <c r="H37" s="81">
        <v>0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1</v>
      </c>
      <c r="O37" s="95">
        <v>0</v>
      </c>
      <c r="P37" s="92">
        <f>SUM(D37:O37)</f>
        <v>3</v>
      </c>
      <c r="Q37" s="2"/>
    </row>
    <row r="38" spans="2:17" ht="15.75" thickBot="1" x14ac:dyDescent="0.3">
      <c r="B38" s="133" t="s">
        <v>0</v>
      </c>
      <c r="C38" s="133"/>
      <c r="D38" s="63">
        <f t="shared" ref="D38:P38" si="3">SUM(D33:D37)</f>
        <v>13</v>
      </c>
      <c r="E38" s="63">
        <f t="shared" si="3"/>
        <v>12</v>
      </c>
      <c r="F38" s="63">
        <f t="shared" si="3"/>
        <v>24</v>
      </c>
      <c r="G38" s="63">
        <f t="shared" si="3"/>
        <v>14</v>
      </c>
      <c r="H38" s="63">
        <f t="shared" si="3"/>
        <v>16</v>
      </c>
      <c r="I38" s="63">
        <f t="shared" si="3"/>
        <v>13</v>
      </c>
      <c r="J38" s="63">
        <f t="shared" si="3"/>
        <v>48</v>
      </c>
      <c r="K38" s="63">
        <f t="shared" si="3"/>
        <v>37</v>
      </c>
      <c r="L38" s="63">
        <f t="shared" si="3"/>
        <v>13</v>
      </c>
      <c r="M38" s="63">
        <f t="shared" si="3"/>
        <v>17</v>
      </c>
      <c r="N38" s="63">
        <f t="shared" si="3"/>
        <v>18</v>
      </c>
      <c r="O38" s="63">
        <f t="shared" si="3"/>
        <v>15</v>
      </c>
      <c r="P38" s="63">
        <f t="shared" si="3"/>
        <v>240</v>
      </c>
      <c r="Q38" s="2"/>
    </row>
  </sheetData>
  <mergeCells count="13">
    <mergeCell ref="B38:C38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1:Q31"/>
    <mergeCell ref="B33:B37"/>
    <mergeCell ref="A13:Q13"/>
  </mergeCells>
  <pageMargins left="0.19685039370078741" right="0.19685039370078741" top="0.73685039370078742" bottom="0.19685039370078741" header="0.31496062992125984" footer="0.31496062992125984"/>
  <pageSetup paperSize="9" scale="8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8"/>
  <sheetViews>
    <sheetView topLeftCell="A25" zoomScale="130" zoomScaleNormal="130" workbookViewId="0">
      <selection activeCell="B32" sqref="B32:P38"/>
    </sheetView>
  </sheetViews>
  <sheetFormatPr baseColWidth="10" defaultColWidth="11.42578125" defaultRowHeight="14.25" x14ac:dyDescent="0.2"/>
  <cols>
    <col min="1" max="1" width="1.28515625" style="1" customWidth="1"/>
    <col min="2" max="2" width="17" style="1" customWidth="1"/>
    <col min="3" max="3" width="26" style="1" customWidth="1"/>
    <col min="4" max="4" width="4.5703125" style="1" customWidth="1"/>
    <col min="5" max="5" width="5.42578125" style="1" bestFit="1" customWidth="1"/>
    <col min="6" max="6" width="5.140625" style="1" customWidth="1"/>
    <col min="7" max="7" width="5.140625" style="1" bestFit="1" customWidth="1"/>
    <col min="8" max="8" width="5.5703125" style="1" customWidth="1"/>
    <col min="9" max="9" width="5.42578125" style="1" customWidth="1"/>
    <col min="10" max="10" width="4.7109375" style="1" customWidth="1"/>
    <col min="11" max="11" width="6" style="1" customWidth="1"/>
    <col min="12" max="12" width="5.28515625" style="1" bestFit="1" customWidth="1"/>
    <col min="13" max="13" width="5.42578125" style="1" bestFit="1" customWidth="1"/>
    <col min="14" max="14" width="5.5703125" style="1" customWidth="1"/>
    <col min="15" max="15" width="5.140625" style="1" customWidth="1"/>
    <col min="16" max="16" width="8.85546875" style="1" customWidth="1"/>
    <col min="17" max="17" width="2.28515625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8.75" x14ac:dyDescent="0.3">
      <c r="A11" s="149" t="s">
        <v>50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25">
      <c r="A13" s="176" t="s">
        <v>53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41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43" t="s">
        <v>34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24</v>
      </c>
      <c r="E17" s="67">
        <v>37</v>
      </c>
      <c r="F17" s="67">
        <v>37</v>
      </c>
      <c r="G17" s="67">
        <v>27</v>
      </c>
      <c r="H17" s="67">
        <v>33</v>
      </c>
      <c r="I17" s="67">
        <v>53</v>
      </c>
      <c r="J17" s="67">
        <v>16</v>
      </c>
      <c r="K17" s="67">
        <v>129</v>
      </c>
      <c r="L17" s="67">
        <v>59</v>
      </c>
      <c r="M17" s="67">
        <v>69</v>
      </c>
      <c r="N17" s="67">
        <v>64</v>
      </c>
      <c r="O17" s="67">
        <v>69</v>
      </c>
      <c r="P17" s="55">
        <f>SUM(D17:O17)</f>
        <v>617</v>
      </c>
    </row>
    <row r="18" spans="2:17" s="3" customFormat="1" ht="17.100000000000001" customHeight="1" x14ac:dyDescent="0.25">
      <c r="B18" s="163"/>
      <c r="C18" s="68" t="s">
        <v>25</v>
      </c>
      <c r="D18" s="67">
        <v>28</v>
      </c>
      <c r="E18" s="67">
        <v>66</v>
      </c>
      <c r="F18" s="67">
        <v>41</v>
      </c>
      <c r="G18" s="67">
        <v>46</v>
      </c>
      <c r="H18" s="67">
        <v>10</v>
      </c>
      <c r="I18" s="67">
        <v>82</v>
      </c>
      <c r="J18" s="67">
        <v>52</v>
      </c>
      <c r="K18" s="67">
        <v>48</v>
      </c>
      <c r="L18" s="67">
        <v>86</v>
      </c>
      <c r="M18" s="67">
        <v>67</v>
      </c>
      <c r="N18" s="67">
        <v>96</v>
      </c>
      <c r="O18" s="67">
        <v>76</v>
      </c>
      <c r="P18" s="78">
        <f>SUM(D18:O18)</f>
        <v>698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O19" si="0">SUM(D17:D18)</f>
        <v>52</v>
      </c>
      <c r="E19" s="70">
        <f t="shared" si="0"/>
        <v>103</v>
      </c>
      <c r="F19" s="70">
        <f t="shared" si="0"/>
        <v>78</v>
      </c>
      <c r="G19" s="70">
        <f t="shared" si="0"/>
        <v>73</v>
      </c>
      <c r="H19" s="70">
        <f t="shared" si="0"/>
        <v>43</v>
      </c>
      <c r="I19" s="70">
        <f t="shared" si="0"/>
        <v>135</v>
      </c>
      <c r="J19" s="70">
        <f t="shared" si="0"/>
        <v>68</v>
      </c>
      <c r="K19" s="70">
        <f t="shared" si="0"/>
        <v>177</v>
      </c>
      <c r="L19" s="70">
        <f t="shared" si="0"/>
        <v>145</v>
      </c>
      <c r="M19" s="70">
        <f t="shared" si="0"/>
        <v>136</v>
      </c>
      <c r="N19" s="70">
        <f t="shared" si="0"/>
        <v>160</v>
      </c>
      <c r="O19" s="70">
        <f t="shared" si="0"/>
        <v>145</v>
      </c>
      <c r="P19" s="71">
        <f>SUM(P17:P18)</f>
        <v>1315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503</v>
      </c>
      <c r="E20" s="67">
        <v>494</v>
      </c>
      <c r="F20" s="67">
        <v>578</v>
      </c>
      <c r="G20" s="67">
        <v>530</v>
      </c>
      <c r="H20" s="67">
        <v>528</v>
      </c>
      <c r="I20" s="67">
        <v>471</v>
      </c>
      <c r="J20" s="67">
        <v>501</v>
      </c>
      <c r="K20" s="67">
        <v>620</v>
      </c>
      <c r="L20" s="67">
        <v>611</v>
      </c>
      <c r="M20" s="67">
        <v>744</v>
      </c>
      <c r="N20" s="67">
        <v>762</v>
      </c>
      <c r="O20" s="67">
        <v>348</v>
      </c>
      <c r="P20" s="78">
        <f>SUM(D20:O20)</f>
        <v>6690</v>
      </c>
    </row>
    <row r="21" spans="2:17" s="3" customFormat="1" ht="17.100000000000001" customHeight="1" x14ac:dyDescent="0.25">
      <c r="B21" s="163"/>
      <c r="C21" s="68" t="s">
        <v>25</v>
      </c>
      <c r="D21" s="67">
        <v>432</v>
      </c>
      <c r="E21" s="67">
        <v>450</v>
      </c>
      <c r="F21" s="67">
        <v>505</v>
      </c>
      <c r="G21" s="67">
        <v>398</v>
      </c>
      <c r="H21" s="67">
        <v>472</v>
      </c>
      <c r="I21" s="67">
        <v>535</v>
      </c>
      <c r="J21" s="67">
        <v>425</v>
      </c>
      <c r="K21" s="67">
        <v>394</v>
      </c>
      <c r="L21" s="67">
        <v>442</v>
      </c>
      <c r="M21" s="67">
        <v>511</v>
      </c>
      <c r="N21" s="67">
        <v>510</v>
      </c>
      <c r="O21" s="67">
        <v>451</v>
      </c>
      <c r="P21" s="78">
        <f>SUM(D21:O21)</f>
        <v>5525</v>
      </c>
    </row>
    <row r="22" spans="2:17" s="3" customFormat="1" ht="17.100000000000001" customHeight="1" x14ac:dyDescent="0.25">
      <c r="B22" s="163"/>
      <c r="C22" s="68" t="s">
        <v>24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78">
        <f>SUM(D22:O22)</f>
        <v>0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O23" si="1">SUM(D20:D22)</f>
        <v>935</v>
      </c>
      <c r="E23" s="70">
        <f t="shared" si="1"/>
        <v>944</v>
      </c>
      <c r="F23" s="70">
        <f t="shared" si="1"/>
        <v>1083</v>
      </c>
      <c r="G23" s="70">
        <f t="shared" si="1"/>
        <v>928</v>
      </c>
      <c r="H23" s="70">
        <f t="shared" si="1"/>
        <v>1000</v>
      </c>
      <c r="I23" s="70">
        <f t="shared" si="1"/>
        <v>1006</v>
      </c>
      <c r="J23" s="70">
        <f t="shared" si="1"/>
        <v>926</v>
      </c>
      <c r="K23" s="70">
        <f t="shared" si="1"/>
        <v>1014</v>
      </c>
      <c r="L23" s="70">
        <f t="shared" si="1"/>
        <v>1053</v>
      </c>
      <c r="M23" s="70">
        <f t="shared" si="1"/>
        <v>1255</v>
      </c>
      <c r="N23" s="70">
        <f t="shared" si="1"/>
        <v>1272</v>
      </c>
      <c r="O23" s="70">
        <f t="shared" si="1"/>
        <v>799</v>
      </c>
      <c r="P23" s="71">
        <f>SUM(P20:P22)</f>
        <v>12215</v>
      </c>
    </row>
    <row r="24" spans="2:17" s="3" customFormat="1" ht="30.75" customHeight="1" thickBot="1" x14ac:dyDescent="0.3">
      <c r="B24" s="72" t="s">
        <v>22</v>
      </c>
      <c r="C24" s="73"/>
      <c r="D24" s="67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 t="shared" ref="D25:P25" si="2">D19+D23+D24</f>
        <v>987</v>
      </c>
      <c r="E25" s="63">
        <f t="shared" si="2"/>
        <v>1047</v>
      </c>
      <c r="F25" s="63">
        <f t="shared" si="2"/>
        <v>1161</v>
      </c>
      <c r="G25" s="63">
        <f t="shared" si="2"/>
        <v>1001</v>
      </c>
      <c r="H25" s="63">
        <f t="shared" si="2"/>
        <v>1043</v>
      </c>
      <c r="I25" s="63">
        <f t="shared" si="2"/>
        <v>1141</v>
      </c>
      <c r="J25" s="63">
        <f t="shared" si="2"/>
        <v>994</v>
      </c>
      <c r="K25" s="63">
        <f t="shared" si="2"/>
        <v>1191</v>
      </c>
      <c r="L25" s="63">
        <f t="shared" si="2"/>
        <v>1198</v>
      </c>
      <c r="M25" s="63">
        <f t="shared" si="2"/>
        <v>1391</v>
      </c>
      <c r="N25" s="63">
        <f t="shared" si="2"/>
        <v>1432</v>
      </c>
      <c r="O25" s="63">
        <f t="shared" si="2"/>
        <v>944</v>
      </c>
      <c r="P25" s="63">
        <f t="shared" si="2"/>
        <v>13530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ht="21" thickBot="1" x14ac:dyDescent="0.25">
      <c r="B31" s="143" t="s">
        <v>33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2:17" ht="63" thickBot="1" x14ac:dyDescent="0.3">
      <c r="B32" s="50" t="s">
        <v>21</v>
      </c>
      <c r="C32" s="51" t="s">
        <v>20</v>
      </c>
      <c r="D32" s="52" t="s">
        <v>19</v>
      </c>
      <c r="E32" s="52" t="s">
        <v>18</v>
      </c>
      <c r="F32" s="52" t="s">
        <v>17</v>
      </c>
      <c r="G32" s="52" t="s">
        <v>16</v>
      </c>
      <c r="H32" s="52" t="s">
        <v>15</v>
      </c>
      <c r="I32" s="52" t="s">
        <v>14</v>
      </c>
      <c r="J32" s="52" t="s">
        <v>13</v>
      </c>
      <c r="K32" s="52" t="s">
        <v>12</v>
      </c>
      <c r="L32" s="52" t="s">
        <v>11</v>
      </c>
      <c r="M32" s="52" t="s">
        <v>10</v>
      </c>
      <c r="N32" s="52" t="s">
        <v>9</v>
      </c>
      <c r="O32" s="52" t="s">
        <v>8</v>
      </c>
      <c r="P32" s="51" t="s">
        <v>7</v>
      </c>
      <c r="Q32" s="2"/>
    </row>
    <row r="33" spans="2:17" ht="15" x14ac:dyDescent="0.25">
      <c r="B33" s="140" t="s">
        <v>6</v>
      </c>
      <c r="C33" s="53" t="s">
        <v>5</v>
      </c>
      <c r="D33" s="79">
        <v>67</v>
      </c>
      <c r="E33" s="79">
        <v>49</v>
      </c>
      <c r="F33" s="79">
        <v>44</v>
      </c>
      <c r="G33" s="79">
        <v>34</v>
      </c>
      <c r="H33" s="79">
        <v>34</v>
      </c>
      <c r="I33" s="79">
        <v>32</v>
      </c>
      <c r="J33" s="79">
        <v>24</v>
      </c>
      <c r="K33" s="79">
        <v>63</v>
      </c>
      <c r="L33" s="79">
        <v>47</v>
      </c>
      <c r="M33" s="79">
        <v>39</v>
      </c>
      <c r="N33" s="79">
        <v>34</v>
      </c>
      <c r="O33" s="93">
        <v>16</v>
      </c>
      <c r="P33" s="91">
        <f>SUM(D33:O33)</f>
        <v>483</v>
      </c>
      <c r="Q33" s="2"/>
    </row>
    <row r="34" spans="2:17" ht="15" x14ac:dyDescent="0.25">
      <c r="B34" s="141"/>
      <c r="C34" s="56" t="s">
        <v>4</v>
      </c>
      <c r="D34" s="80">
        <v>18</v>
      </c>
      <c r="E34" s="80">
        <v>17</v>
      </c>
      <c r="F34" s="80">
        <v>23</v>
      </c>
      <c r="G34" s="80">
        <v>21</v>
      </c>
      <c r="H34" s="80">
        <v>23</v>
      </c>
      <c r="I34" s="80">
        <v>20</v>
      </c>
      <c r="J34" s="80">
        <v>41</v>
      </c>
      <c r="K34" s="80">
        <v>46</v>
      </c>
      <c r="L34" s="80">
        <v>12</v>
      </c>
      <c r="M34" s="80">
        <v>17</v>
      </c>
      <c r="N34" s="80">
        <v>31</v>
      </c>
      <c r="O34" s="94">
        <v>5</v>
      </c>
      <c r="P34" s="92">
        <f>SUM(D34:O34)</f>
        <v>274</v>
      </c>
      <c r="Q34" s="2"/>
    </row>
    <row r="35" spans="2:17" ht="15" x14ac:dyDescent="0.25">
      <c r="B35" s="141"/>
      <c r="C35" s="56" t="s">
        <v>3</v>
      </c>
      <c r="D35" s="81">
        <v>1</v>
      </c>
      <c r="E35" s="81">
        <v>1</v>
      </c>
      <c r="F35" s="81">
        <v>0</v>
      </c>
      <c r="G35" s="81">
        <v>0</v>
      </c>
      <c r="H35" s="81">
        <v>13</v>
      </c>
      <c r="I35" s="81">
        <v>5</v>
      </c>
      <c r="J35" s="81">
        <v>10</v>
      </c>
      <c r="K35" s="81">
        <v>15</v>
      </c>
      <c r="L35" s="81">
        <v>5</v>
      </c>
      <c r="M35" s="81">
        <v>5</v>
      </c>
      <c r="N35" s="81">
        <v>1</v>
      </c>
      <c r="O35" s="95">
        <v>19</v>
      </c>
      <c r="P35" s="92">
        <f>SUM(D35:O35)</f>
        <v>75</v>
      </c>
      <c r="Q35" s="2"/>
    </row>
    <row r="36" spans="2:17" ht="15" x14ac:dyDescent="0.25">
      <c r="B36" s="141"/>
      <c r="C36" s="56" t="s">
        <v>2</v>
      </c>
      <c r="D36" s="81">
        <v>0</v>
      </c>
      <c r="E36" s="81">
        <v>1</v>
      </c>
      <c r="F36" s="81">
        <v>0</v>
      </c>
      <c r="G36" s="81">
        <v>1</v>
      </c>
      <c r="H36" s="81">
        <v>0</v>
      </c>
      <c r="I36" s="81">
        <v>1</v>
      </c>
      <c r="J36" s="81">
        <v>7</v>
      </c>
      <c r="K36" s="81">
        <v>3</v>
      </c>
      <c r="L36" s="81">
        <v>1</v>
      </c>
      <c r="M36" s="81">
        <v>5</v>
      </c>
      <c r="N36" s="81">
        <v>9</v>
      </c>
      <c r="O36" s="95">
        <v>8</v>
      </c>
      <c r="P36" s="92">
        <f>SUM(D36:O36)</f>
        <v>36</v>
      </c>
      <c r="Q36" s="2"/>
    </row>
    <row r="37" spans="2:17" ht="15.75" thickBot="1" x14ac:dyDescent="0.3">
      <c r="B37" s="142"/>
      <c r="C37" s="56" t="s">
        <v>1</v>
      </c>
      <c r="D37" s="81">
        <v>0</v>
      </c>
      <c r="E37" s="81">
        <v>3</v>
      </c>
      <c r="F37" s="81">
        <v>12</v>
      </c>
      <c r="G37" s="81">
        <v>10</v>
      </c>
      <c r="H37" s="81">
        <v>12</v>
      </c>
      <c r="I37" s="81">
        <v>11</v>
      </c>
      <c r="J37" s="81">
        <v>8</v>
      </c>
      <c r="K37" s="81">
        <v>5</v>
      </c>
      <c r="L37" s="81">
        <v>3</v>
      </c>
      <c r="M37" s="81">
        <v>8</v>
      </c>
      <c r="N37" s="81">
        <v>6</v>
      </c>
      <c r="O37" s="95">
        <v>5</v>
      </c>
      <c r="P37" s="92">
        <f>SUM(D37:O37)</f>
        <v>83</v>
      </c>
      <c r="Q37" s="2"/>
    </row>
    <row r="38" spans="2:17" ht="15.75" thickBot="1" x14ac:dyDescent="0.3">
      <c r="B38" s="133" t="s">
        <v>0</v>
      </c>
      <c r="C38" s="133"/>
      <c r="D38" s="63">
        <f t="shared" ref="D38:O38" si="3">SUM(D33:D37)</f>
        <v>86</v>
      </c>
      <c r="E38" s="63">
        <f t="shared" si="3"/>
        <v>71</v>
      </c>
      <c r="F38" s="63">
        <f t="shared" si="3"/>
        <v>79</v>
      </c>
      <c r="G38" s="63">
        <f t="shared" si="3"/>
        <v>66</v>
      </c>
      <c r="H38" s="63">
        <f t="shared" si="3"/>
        <v>82</v>
      </c>
      <c r="I38" s="63">
        <f t="shared" si="3"/>
        <v>69</v>
      </c>
      <c r="J38" s="63">
        <f t="shared" si="3"/>
        <v>90</v>
      </c>
      <c r="K38" s="63">
        <f t="shared" si="3"/>
        <v>132</v>
      </c>
      <c r="L38" s="63">
        <f t="shared" si="3"/>
        <v>68</v>
      </c>
      <c r="M38" s="63">
        <f t="shared" si="3"/>
        <v>74</v>
      </c>
      <c r="N38" s="63">
        <f t="shared" si="3"/>
        <v>81</v>
      </c>
      <c r="O38" s="63">
        <f t="shared" si="3"/>
        <v>53</v>
      </c>
      <c r="P38" s="63">
        <f>SUM(P33:P37)</f>
        <v>951</v>
      </c>
      <c r="Q38" s="2"/>
    </row>
  </sheetData>
  <mergeCells count="13">
    <mergeCell ref="A6:Q6"/>
    <mergeCell ref="A5:Q5"/>
    <mergeCell ref="A7:Q7"/>
    <mergeCell ref="B38:C38"/>
    <mergeCell ref="A10:P10"/>
    <mergeCell ref="A11:P11"/>
    <mergeCell ref="B15:Q15"/>
    <mergeCell ref="B17:B19"/>
    <mergeCell ref="B20:B23"/>
    <mergeCell ref="B25:C25"/>
    <mergeCell ref="B31:Q31"/>
    <mergeCell ref="B33:B37"/>
    <mergeCell ref="A13:Q13"/>
  </mergeCells>
  <pageMargins left="0.19685039370078741" right="0.19685039370078741" top="0.73685039370078742" bottom="0.19685039370078741" header="0.31496062992125984" footer="0.31496062992125984"/>
  <pageSetup paperSize="9" scale="8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8"/>
  <sheetViews>
    <sheetView workbookViewId="0">
      <selection activeCell="B32" sqref="B32:P38"/>
    </sheetView>
  </sheetViews>
  <sheetFormatPr baseColWidth="10" defaultColWidth="11.42578125" defaultRowHeight="14.25" x14ac:dyDescent="0.2"/>
  <cols>
    <col min="1" max="1" width="3.140625" style="1" customWidth="1"/>
    <col min="2" max="2" width="19.140625" style="1" customWidth="1"/>
    <col min="3" max="3" width="23.28515625" style="1" customWidth="1"/>
    <col min="4" max="9" width="4" style="1" bestFit="1" customWidth="1"/>
    <col min="10" max="15" width="3.7109375" style="1" customWidth="1"/>
    <col min="16" max="16" width="8.140625" style="1" customWidth="1"/>
    <col min="17" max="17" width="3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8.75" x14ac:dyDescent="0.3">
      <c r="A11" s="149" t="s">
        <v>51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25">
      <c r="A13" s="176" t="s">
        <v>53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41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43" t="s">
        <v>34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31</v>
      </c>
      <c r="E17" s="67">
        <v>19</v>
      </c>
      <c r="F17" s="67">
        <v>11</v>
      </c>
      <c r="G17" s="67">
        <v>12</v>
      </c>
      <c r="H17" s="67">
        <v>22</v>
      </c>
      <c r="I17" s="67">
        <v>29</v>
      </c>
      <c r="J17" s="67">
        <v>36</v>
      </c>
      <c r="K17" s="67">
        <v>14</v>
      </c>
      <c r="L17" s="67">
        <v>8</v>
      </c>
      <c r="M17" s="67">
        <v>18</v>
      </c>
      <c r="N17" s="67">
        <v>30</v>
      </c>
      <c r="O17" s="67">
        <v>19</v>
      </c>
      <c r="P17" s="55">
        <f>SUM(D17:O17)</f>
        <v>249</v>
      </c>
    </row>
    <row r="18" spans="2:17" s="3" customFormat="1" ht="17.100000000000001" customHeight="1" x14ac:dyDescent="0.25">
      <c r="B18" s="163"/>
      <c r="C18" s="68" t="s">
        <v>25</v>
      </c>
      <c r="D18" s="67">
        <v>55</v>
      </c>
      <c r="E18" s="67">
        <v>42</v>
      </c>
      <c r="F18" s="67">
        <v>37</v>
      </c>
      <c r="G18" s="67">
        <v>63</v>
      </c>
      <c r="H18" s="67">
        <v>33</v>
      </c>
      <c r="I18" s="67">
        <v>27</v>
      </c>
      <c r="J18" s="67">
        <v>40</v>
      </c>
      <c r="K18" s="67">
        <v>22</v>
      </c>
      <c r="L18" s="67">
        <v>15</v>
      </c>
      <c r="M18" s="67">
        <v>25</v>
      </c>
      <c r="N18" s="67">
        <v>11</v>
      </c>
      <c r="O18" s="67">
        <v>19</v>
      </c>
      <c r="P18" s="78">
        <f>SUM(D18:O18)</f>
        <v>389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O19" si="0">SUM(D17:D18)</f>
        <v>86</v>
      </c>
      <c r="E19" s="70">
        <f t="shared" si="0"/>
        <v>61</v>
      </c>
      <c r="F19" s="70">
        <f t="shared" si="0"/>
        <v>48</v>
      </c>
      <c r="G19" s="70">
        <f t="shared" si="0"/>
        <v>75</v>
      </c>
      <c r="H19" s="70">
        <f t="shared" si="0"/>
        <v>55</v>
      </c>
      <c r="I19" s="70">
        <f t="shared" si="0"/>
        <v>56</v>
      </c>
      <c r="J19" s="70">
        <f t="shared" si="0"/>
        <v>76</v>
      </c>
      <c r="K19" s="70">
        <f t="shared" si="0"/>
        <v>36</v>
      </c>
      <c r="L19" s="70">
        <f t="shared" si="0"/>
        <v>23</v>
      </c>
      <c r="M19" s="70">
        <f t="shared" si="0"/>
        <v>43</v>
      </c>
      <c r="N19" s="70">
        <f t="shared" si="0"/>
        <v>41</v>
      </c>
      <c r="O19" s="70">
        <f t="shared" si="0"/>
        <v>38</v>
      </c>
      <c r="P19" s="71">
        <f>SUM(P17:P18)</f>
        <v>638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99</v>
      </c>
      <c r="E20" s="67">
        <v>130</v>
      </c>
      <c r="F20" s="67">
        <v>143</v>
      </c>
      <c r="G20" s="67">
        <v>99</v>
      </c>
      <c r="H20" s="67">
        <v>97</v>
      </c>
      <c r="I20" s="67">
        <v>128</v>
      </c>
      <c r="J20" s="67">
        <v>119</v>
      </c>
      <c r="K20" s="67">
        <v>128</v>
      </c>
      <c r="L20" s="67">
        <v>129</v>
      </c>
      <c r="M20" s="67">
        <v>137</v>
      </c>
      <c r="N20" s="67">
        <v>133</v>
      </c>
      <c r="O20" s="67">
        <v>169</v>
      </c>
      <c r="P20" s="78">
        <f>SUM(D20:O20)</f>
        <v>1511</v>
      </c>
    </row>
    <row r="21" spans="2:17" s="3" customFormat="1" ht="17.100000000000001" customHeight="1" x14ac:dyDescent="0.25">
      <c r="B21" s="163"/>
      <c r="C21" s="68" t="s">
        <v>25</v>
      </c>
      <c r="D21" s="67">
        <v>250</v>
      </c>
      <c r="E21" s="67">
        <v>140</v>
      </c>
      <c r="F21" s="67">
        <v>183</v>
      </c>
      <c r="G21" s="67">
        <v>137</v>
      </c>
      <c r="H21" s="67">
        <v>215</v>
      </c>
      <c r="I21" s="67">
        <v>217</v>
      </c>
      <c r="J21" s="67">
        <v>215</v>
      </c>
      <c r="K21" s="67">
        <v>206</v>
      </c>
      <c r="L21" s="67">
        <v>238</v>
      </c>
      <c r="M21" s="67">
        <v>212</v>
      </c>
      <c r="N21" s="67">
        <v>255</v>
      </c>
      <c r="O21" s="67">
        <v>237</v>
      </c>
      <c r="P21" s="78">
        <f>SUM(D21:O21)</f>
        <v>2505</v>
      </c>
    </row>
    <row r="22" spans="2:17" s="3" customFormat="1" ht="17.100000000000001" customHeight="1" x14ac:dyDescent="0.25">
      <c r="B22" s="163"/>
      <c r="C22" s="68" t="s">
        <v>24</v>
      </c>
      <c r="D22" s="67">
        <v>71</v>
      </c>
      <c r="E22" s="67">
        <v>74</v>
      </c>
      <c r="F22" s="67">
        <v>62</v>
      </c>
      <c r="G22" s="67">
        <v>63</v>
      </c>
      <c r="H22" s="67">
        <v>32</v>
      </c>
      <c r="I22" s="67">
        <v>21</v>
      </c>
      <c r="J22" s="67">
        <v>5</v>
      </c>
      <c r="K22" s="67">
        <v>3</v>
      </c>
      <c r="L22" s="67">
        <v>6</v>
      </c>
      <c r="M22" s="67">
        <v>12</v>
      </c>
      <c r="N22" s="67">
        <v>8</v>
      </c>
      <c r="O22" s="67">
        <v>2</v>
      </c>
      <c r="P22" s="78">
        <f>SUM(D22:O22)</f>
        <v>359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P23" si="1">SUM(D20:D22)</f>
        <v>420</v>
      </c>
      <c r="E23" s="70">
        <f t="shared" si="1"/>
        <v>344</v>
      </c>
      <c r="F23" s="70">
        <f t="shared" si="1"/>
        <v>388</v>
      </c>
      <c r="G23" s="70">
        <f t="shared" si="1"/>
        <v>299</v>
      </c>
      <c r="H23" s="70">
        <f t="shared" si="1"/>
        <v>344</v>
      </c>
      <c r="I23" s="70">
        <f t="shared" si="1"/>
        <v>366</v>
      </c>
      <c r="J23" s="70">
        <f t="shared" si="1"/>
        <v>339</v>
      </c>
      <c r="K23" s="70">
        <f t="shared" si="1"/>
        <v>337</v>
      </c>
      <c r="L23" s="70">
        <f t="shared" si="1"/>
        <v>373</v>
      </c>
      <c r="M23" s="70">
        <f t="shared" si="1"/>
        <v>361</v>
      </c>
      <c r="N23" s="70">
        <f t="shared" si="1"/>
        <v>396</v>
      </c>
      <c r="O23" s="70">
        <f t="shared" si="1"/>
        <v>408</v>
      </c>
      <c r="P23" s="71">
        <f t="shared" si="1"/>
        <v>4375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>D19+D23+D24</f>
        <v>506</v>
      </c>
      <c r="E25" s="63">
        <f t="shared" ref="E25:O25" si="2">E19+E23+E24</f>
        <v>405</v>
      </c>
      <c r="F25" s="63">
        <f t="shared" si="2"/>
        <v>436</v>
      </c>
      <c r="G25" s="63">
        <f t="shared" si="2"/>
        <v>374</v>
      </c>
      <c r="H25" s="63">
        <f t="shared" si="2"/>
        <v>399</v>
      </c>
      <c r="I25" s="63">
        <f t="shared" si="2"/>
        <v>422</v>
      </c>
      <c r="J25" s="63">
        <f t="shared" si="2"/>
        <v>415</v>
      </c>
      <c r="K25" s="63">
        <f t="shared" si="2"/>
        <v>373</v>
      </c>
      <c r="L25" s="63">
        <f t="shared" si="2"/>
        <v>396</v>
      </c>
      <c r="M25" s="63">
        <f t="shared" si="2"/>
        <v>404</v>
      </c>
      <c r="N25" s="63">
        <f t="shared" si="2"/>
        <v>437</v>
      </c>
      <c r="O25" s="63">
        <f t="shared" si="2"/>
        <v>446</v>
      </c>
      <c r="P25" s="63">
        <f>P19+P23+P24</f>
        <v>5013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ht="21" thickBot="1" x14ac:dyDescent="0.25">
      <c r="B31" s="143" t="s">
        <v>33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2:17" ht="63" thickBot="1" x14ac:dyDescent="0.3">
      <c r="B32" s="50" t="s">
        <v>21</v>
      </c>
      <c r="C32" s="51" t="s">
        <v>20</v>
      </c>
      <c r="D32" s="52" t="s">
        <v>19</v>
      </c>
      <c r="E32" s="52" t="s">
        <v>18</v>
      </c>
      <c r="F32" s="52" t="s">
        <v>17</v>
      </c>
      <c r="G32" s="52" t="s">
        <v>16</v>
      </c>
      <c r="H32" s="52" t="s">
        <v>15</v>
      </c>
      <c r="I32" s="52" t="s">
        <v>14</v>
      </c>
      <c r="J32" s="52" t="s">
        <v>13</v>
      </c>
      <c r="K32" s="52" t="s">
        <v>12</v>
      </c>
      <c r="L32" s="52" t="s">
        <v>11</v>
      </c>
      <c r="M32" s="52" t="s">
        <v>10</v>
      </c>
      <c r="N32" s="52" t="s">
        <v>9</v>
      </c>
      <c r="O32" s="52" t="s">
        <v>8</v>
      </c>
      <c r="P32" s="51" t="s">
        <v>7</v>
      </c>
      <c r="Q32" s="2"/>
    </row>
    <row r="33" spans="2:17" ht="15" x14ac:dyDescent="0.25">
      <c r="B33" s="140" t="s">
        <v>6</v>
      </c>
      <c r="C33" s="53" t="s">
        <v>5</v>
      </c>
      <c r="D33" s="79">
        <v>9</v>
      </c>
      <c r="E33" s="79">
        <v>8</v>
      </c>
      <c r="F33" s="79">
        <v>9</v>
      </c>
      <c r="G33" s="79">
        <v>14</v>
      </c>
      <c r="H33" s="79">
        <v>3</v>
      </c>
      <c r="I33" s="79">
        <v>17</v>
      </c>
      <c r="J33" s="79">
        <v>7</v>
      </c>
      <c r="K33" s="79">
        <v>13</v>
      </c>
      <c r="L33" s="79">
        <v>5</v>
      </c>
      <c r="M33" s="79">
        <v>16</v>
      </c>
      <c r="N33" s="79">
        <v>14</v>
      </c>
      <c r="O33" s="93">
        <v>9</v>
      </c>
      <c r="P33" s="91">
        <f>SUM(D33:O33)</f>
        <v>124</v>
      </c>
      <c r="Q33" s="2"/>
    </row>
    <row r="34" spans="2:17" ht="15" x14ac:dyDescent="0.25">
      <c r="B34" s="141"/>
      <c r="C34" s="56" t="s">
        <v>4</v>
      </c>
      <c r="D34" s="80">
        <v>9</v>
      </c>
      <c r="E34" s="80">
        <v>8</v>
      </c>
      <c r="F34" s="80">
        <v>9</v>
      </c>
      <c r="G34" s="80">
        <v>14</v>
      </c>
      <c r="H34" s="80">
        <v>16</v>
      </c>
      <c r="I34" s="80">
        <v>17</v>
      </c>
      <c r="J34" s="80">
        <v>7</v>
      </c>
      <c r="K34" s="80">
        <v>13</v>
      </c>
      <c r="L34" s="80">
        <v>5</v>
      </c>
      <c r="M34" s="80">
        <v>16</v>
      </c>
      <c r="N34" s="80">
        <v>14</v>
      </c>
      <c r="O34" s="94">
        <v>9</v>
      </c>
      <c r="P34" s="92">
        <f>SUM(D34:O34)</f>
        <v>137</v>
      </c>
      <c r="Q34" s="2"/>
    </row>
    <row r="35" spans="2:17" ht="15" x14ac:dyDescent="0.25">
      <c r="B35" s="141"/>
      <c r="C35" s="56" t="s">
        <v>3</v>
      </c>
      <c r="D35" s="81">
        <v>21</v>
      </c>
      <c r="E35" s="81">
        <v>6</v>
      </c>
      <c r="F35" s="81">
        <v>9</v>
      </c>
      <c r="G35" s="81">
        <v>3</v>
      </c>
      <c r="H35" s="81">
        <v>3</v>
      </c>
      <c r="I35" s="81">
        <v>8</v>
      </c>
      <c r="J35" s="81">
        <v>3</v>
      </c>
      <c r="K35" s="81">
        <v>3</v>
      </c>
      <c r="L35" s="81">
        <v>4</v>
      </c>
      <c r="M35" s="81">
        <v>4</v>
      </c>
      <c r="N35" s="81">
        <v>4</v>
      </c>
      <c r="O35" s="95">
        <v>2</v>
      </c>
      <c r="P35" s="92">
        <f>SUM(D35:O35)</f>
        <v>70</v>
      </c>
      <c r="Q35" s="2"/>
    </row>
    <row r="36" spans="2:17" ht="15" x14ac:dyDescent="0.25">
      <c r="B36" s="141"/>
      <c r="C36" s="56" t="s">
        <v>2</v>
      </c>
      <c r="D36" s="81">
        <v>8</v>
      </c>
      <c r="E36" s="81">
        <v>13</v>
      </c>
      <c r="F36" s="81">
        <v>11</v>
      </c>
      <c r="G36" s="81">
        <v>10</v>
      </c>
      <c r="H36" s="81">
        <v>13</v>
      </c>
      <c r="I36" s="81">
        <v>8</v>
      </c>
      <c r="J36" s="81">
        <v>4</v>
      </c>
      <c r="K36" s="81">
        <v>7</v>
      </c>
      <c r="L36" s="81">
        <v>6</v>
      </c>
      <c r="M36" s="81">
        <v>3</v>
      </c>
      <c r="N36" s="81">
        <v>10</v>
      </c>
      <c r="O36" s="95">
        <v>11</v>
      </c>
      <c r="P36" s="92">
        <f>SUM(D36:O36)</f>
        <v>104</v>
      </c>
      <c r="Q36" s="2"/>
    </row>
    <row r="37" spans="2:17" ht="15.75" thickBot="1" x14ac:dyDescent="0.3">
      <c r="B37" s="142"/>
      <c r="C37" s="56" t="s">
        <v>1</v>
      </c>
      <c r="D37" s="81">
        <v>1</v>
      </c>
      <c r="E37" s="81">
        <v>2</v>
      </c>
      <c r="F37" s="81">
        <v>2</v>
      </c>
      <c r="G37" s="81">
        <v>3</v>
      </c>
      <c r="H37" s="81">
        <v>2</v>
      </c>
      <c r="I37" s="81">
        <v>0</v>
      </c>
      <c r="J37" s="81">
        <v>0</v>
      </c>
      <c r="K37" s="81">
        <v>0</v>
      </c>
      <c r="L37" s="81">
        <v>1</v>
      </c>
      <c r="M37" s="81">
        <v>0</v>
      </c>
      <c r="N37" s="81">
        <v>1</v>
      </c>
      <c r="O37" s="95">
        <v>1</v>
      </c>
      <c r="P37" s="92">
        <f>SUM(D37:O37)</f>
        <v>13</v>
      </c>
      <c r="Q37" s="2"/>
    </row>
    <row r="38" spans="2:17" ht="15.75" thickBot="1" x14ac:dyDescent="0.3">
      <c r="B38" s="133" t="s">
        <v>0</v>
      </c>
      <c r="C38" s="133"/>
      <c r="D38" s="63">
        <f t="shared" ref="D38:P38" si="3">SUM(D33:D37)</f>
        <v>48</v>
      </c>
      <c r="E38" s="63">
        <f t="shared" si="3"/>
        <v>37</v>
      </c>
      <c r="F38" s="63">
        <f t="shared" si="3"/>
        <v>40</v>
      </c>
      <c r="G38" s="63">
        <f t="shared" si="3"/>
        <v>44</v>
      </c>
      <c r="H38" s="63">
        <f t="shared" si="3"/>
        <v>37</v>
      </c>
      <c r="I38" s="63">
        <f t="shared" si="3"/>
        <v>50</v>
      </c>
      <c r="J38" s="63">
        <f t="shared" si="3"/>
        <v>21</v>
      </c>
      <c r="K38" s="63">
        <f t="shared" si="3"/>
        <v>36</v>
      </c>
      <c r="L38" s="63">
        <f t="shared" si="3"/>
        <v>21</v>
      </c>
      <c r="M38" s="63">
        <f t="shared" si="3"/>
        <v>39</v>
      </c>
      <c r="N38" s="63">
        <f t="shared" si="3"/>
        <v>43</v>
      </c>
      <c r="O38" s="63">
        <f t="shared" si="3"/>
        <v>32</v>
      </c>
      <c r="P38" s="63">
        <f t="shared" si="3"/>
        <v>448</v>
      </c>
      <c r="Q38" s="2"/>
    </row>
  </sheetData>
  <mergeCells count="13">
    <mergeCell ref="B38:C38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1:Q31"/>
    <mergeCell ref="B33:B37"/>
    <mergeCell ref="A13:Q13"/>
  </mergeCells>
  <pageMargins left="0.19685039370078741" right="0.19685039370078741" top="0.73685039370078742" bottom="0.19685039370078741" header="0.31496062992125984" footer="0.31496062992125984"/>
  <pageSetup paperSize="9" scale="8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9"/>
  <sheetViews>
    <sheetView workbookViewId="0">
      <selection activeCell="A5" sqref="A5:P5"/>
    </sheetView>
  </sheetViews>
  <sheetFormatPr baseColWidth="10" defaultColWidth="11.42578125" defaultRowHeight="14.25" x14ac:dyDescent="0.2"/>
  <cols>
    <col min="1" max="1" width="9.42578125" style="1" customWidth="1"/>
    <col min="2" max="2" width="19.140625" style="1" customWidth="1"/>
    <col min="3" max="3" width="23.28515625" style="1" customWidth="1"/>
    <col min="4" max="9" width="4" style="1" bestFit="1" customWidth="1"/>
    <col min="10" max="15" width="3.7109375" style="1" customWidth="1"/>
    <col min="16" max="16" width="8.140625" style="1" customWidth="1"/>
    <col min="17" max="17" width="3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8.75" x14ac:dyDescent="0.3">
      <c r="A11" s="149" t="s">
        <v>40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25">
      <c r="A13" s="176" t="s">
        <v>53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41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43" t="s">
        <v>34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305</v>
      </c>
      <c r="E17" s="67">
        <v>324</v>
      </c>
      <c r="F17" s="67">
        <v>362</v>
      </c>
      <c r="G17" s="67">
        <v>292</v>
      </c>
      <c r="H17" s="67">
        <v>393</v>
      </c>
      <c r="I17" s="67">
        <v>426</v>
      </c>
      <c r="J17" s="67">
        <v>394</v>
      </c>
      <c r="K17" s="67">
        <v>385</v>
      </c>
      <c r="L17" s="67">
        <v>399</v>
      </c>
      <c r="M17" s="67">
        <v>381</v>
      </c>
      <c r="N17" s="67">
        <v>387</v>
      </c>
      <c r="O17" s="67">
        <v>394</v>
      </c>
      <c r="P17" s="55">
        <f>SUM(D17:O17)</f>
        <v>4442</v>
      </c>
    </row>
    <row r="18" spans="2:17" s="3" customFormat="1" ht="17.100000000000001" customHeight="1" x14ac:dyDescent="0.25">
      <c r="B18" s="163"/>
      <c r="C18" s="68" t="s">
        <v>25</v>
      </c>
      <c r="D18" s="67">
        <v>236</v>
      </c>
      <c r="E18" s="67">
        <v>282</v>
      </c>
      <c r="F18" s="67">
        <v>182</v>
      </c>
      <c r="G18" s="67">
        <v>161</v>
      </c>
      <c r="H18" s="67">
        <v>203</v>
      </c>
      <c r="I18" s="67">
        <v>268</v>
      </c>
      <c r="J18" s="67">
        <v>282</v>
      </c>
      <c r="K18" s="67">
        <v>252</v>
      </c>
      <c r="L18" s="67">
        <v>273</v>
      </c>
      <c r="M18" s="67">
        <v>251</v>
      </c>
      <c r="N18" s="67">
        <v>249</v>
      </c>
      <c r="O18" s="67">
        <v>256</v>
      </c>
      <c r="P18" s="78">
        <f>SUM(D18:O18)</f>
        <v>2895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O19" si="0">SUM(D17:D18)</f>
        <v>541</v>
      </c>
      <c r="E19" s="70">
        <f t="shared" si="0"/>
        <v>606</v>
      </c>
      <c r="F19" s="70">
        <f t="shared" si="0"/>
        <v>544</v>
      </c>
      <c r="G19" s="70">
        <f t="shared" si="0"/>
        <v>453</v>
      </c>
      <c r="H19" s="70">
        <f t="shared" si="0"/>
        <v>596</v>
      </c>
      <c r="I19" s="70">
        <f t="shared" si="0"/>
        <v>694</v>
      </c>
      <c r="J19" s="70">
        <f t="shared" si="0"/>
        <v>676</v>
      </c>
      <c r="K19" s="70">
        <f t="shared" si="0"/>
        <v>637</v>
      </c>
      <c r="L19" s="70">
        <f t="shared" si="0"/>
        <v>672</v>
      </c>
      <c r="M19" s="70">
        <f t="shared" si="0"/>
        <v>632</v>
      </c>
      <c r="N19" s="70">
        <f t="shared" si="0"/>
        <v>636</v>
      </c>
      <c r="O19" s="70">
        <f t="shared" si="0"/>
        <v>650</v>
      </c>
      <c r="P19" s="71">
        <f>SUM(P17:P18)</f>
        <v>7337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78">
        <f>SUM(D20:O20)</f>
        <v>0</v>
      </c>
    </row>
    <row r="21" spans="2:17" s="3" customFormat="1" ht="17.100000000000001" customHeight="1" x14ac:dyDescent="0.25">
      <c r="B21" s="163"/>
      <c r="C21" s="68" t="s">
        <v>25</v>
      </c>
      <c r="D21" s="67">
        <v>229</v>
      </c>
      <c r="E21" s="67">
        <v>217</v>
      </c>
      <c r="F21" s="67">
        <v>235</v>
      </c>
      <c r="G21" s="67">
        <v>216</v>
      </c>
      <c r="H21" s="67">
        <v>166</v>
      </c>
      <c r="I21" s="67">
        <v>215</v>
      </c>
      <c r="J21" s="67">
        <v>196</v>
      </c>
      <c r="K21" s="67">
        <v>2</v>
      </c>
      <c r="L21" s="67">
        <v>260</v>
      </c>
      <c r="M21" s="67">
        <v>260</v>
      </c>
      <c r="N21" s="67">
        <v>9</v>
      </c>
      <c r="O21" s="67">
        <v>12</v>
      </c>
      <c r="P21" s="78">
        <f>SUM(D21:O21)</f>
        <v>2017</v>
      </c>
    </row>
    <row r="22" spans="2:17" s="3" customFormat="1" ht="17.100000000000001" customHeight="1" x14ac:dyDescent="0.25">
      <c r="B22" s="163"/>
      <c r="C22" s="68" t="s">
        <v>24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78">
        <f>SUM(D22:O22)</f>
        <v>0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O23" si="1">SUM(D20:D22)</f>
        <v>229</v>
      </c>
      <c r="E23" s="70">
        <f t="shared" si="1"/>
        <v>217</v>
      </c>
      <c r="F23" s="70">
        <f t="shared" si="1"/>
        <v>235</v>
      </c>
      <c r="G23" s="70">
        <f t="shared" si="1"/>
        <v>216</v>
      </c>
      <c r="H23" s="70">
        <f t="shared" si="1"/>
        <v>166</v>
      </c>
      <c r="I23" s="70">
        <f t="shared" si="1"/>
        <v>215</v>
      </c>
      <c r="J23" s="70">
        <f t="shared" si="1"/>
        <v>196</v>
      </c>
      <c r="K23" s="70">
        <f t="shared" si="1"/>
        <v>2</v>
      </c>
      <c r="L23" s="70">
        <f t="shared" si="1"/>
        <v>260</v>
      </c>
      <c r="M23" s="70">
        <f t="shared" si="1"/>
        <v>260</v>
      </c>
      <c r="N23" s="70">
        <f t="shared" si="1"/>
        <v>9</v>
      </c>
      <c r="O23" s="70">
        <f t="shared" si="1"/>
        <v>12</v>
      </c>
      <c r="P23" s="71">
        <f>SUM(P20:P22)</f>
        <v>2017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 t="shared" ref="D25:P25" si="2">D19+D23+D24</f>
        <v>770</v>
      </c>
      <c r="E25" s="63">
        <f t="shared" si="2"/>
        <v>823</v>
      </c>
      <c r="F25" s="63">
        <f t="shared" si="2"/>
        <v>779</v>
      </c>
      <c r="G25" s="63">
        <f t="shared" si="2"/>
        <v>669</v>
      </c>
      <c r="H25" s="63">
        <f t="shared" si="2"/>
        <v>762</v>
      </c>
      <c r="I25" s="63">
        <f t="shared" si="2"/>
        <v>909</v>
      </c>
      <c r="J25" s="63">
        <f t="shared" si="2"/>
        <v>872</v>
      </c>
      <c r="K25" s="63">
        <f t="shared" si="2"/>
        <v>639</v>
      </c>
      <c r="L25" s="63">
        <f t="shared" si="2"/>
        <v>932</v>
      </c>
      <c r="M25" s="63">
        <f t="shared" si="2"/>
        <v>892</v>
      </c>
      <c r="N25" s="63">
        <f t="shared" si="2"/>
        <v>645</v>
      </c>
      <c r="O25" s="63">
        <f t="shared" si="2"/>
        <v>662</v>
      </c>
      <c r="P25" s="63">
        <f t="shared" si="2"/>
        <v>9354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7" ht="21" thickBot="1" x14ac:dyDescent="0.25">
      <c r="B32" s="143" t="s">
        <v>33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2:17" ht="63" thickBot="1" x14ac:dyDescent="0.3"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2"/>
    </row>
    <row r="34" spans="2:17" ht="15" x14ac:dyDescent="0.25">
      <c r="B34" s="140" t="s">
        <v>6</v>
      </c>
      <c r="C34" s="53" t="s">
        <v>5</v>
      </c>
      <c r="D34" s="79">
        <v>9</v>
      </c>
      <c r="E34" s="79">
        <v>9</v>
      </c>
      <c r="F34" s="79">
        <v>30</v>
      </c>
      <c r="G34" s="79">
        <v>15</v>
      </c>
      <c r="H34" s="79">
        <v>60</v>
      </c>
      <c r="I34" s="79">
        <v>60</v>
      </c>
      <c r="J34" s="79">
        <v>66</v>
      </c>
      <c r="K34" s="79">
        <v>75</v>
      </c>
      <c r="L34" s="79">
        <v>38</v>
      </c>
      <c r="M34" s="79">
        <v>47</v>
      </c>
      <c r="N34" s="79">
        <v>29</v>
      </c>
      <c r="O34" s="93">
        <v>38</v>
      </c>
      <c r="P34" s="91">
        <f>SUM(D34:O34)</f>
        <v>476</v>
      </c>
      <c r="Q34" s="2"/>
    </row>
    <row r="35" spans="2:17" ht="15" x14ac:dyDescent="0.25">
      <c r="B35" s="141"/>
      <c r="C35" s="56" t="s">
        <v>4</v>
      </c>
      <c r="D35" s="80">
        <v>56</v>
      </c>
      <c r="E35" s="80">
        <v>56</v>
      </c>
      <c r="F35" s="80">
        <v>34</v>
      </c>
      <c r="G35" s="80">
        <v>39</v>
      </c>
      <c r="H35" s="80">
        <v>15</v>
      </c>
      <c r="I35" s="80">
        <v>9</v>
      </c>
      <c r="J35" s="80">
        <v>40</v>
      </c>
      <c r="K35" s="80">
        <v>44</v>
      </c>
      <c r="L35" s="80">
        <v>50</v>
      </c>
      <c r="M35" s="80">
        <v>48</v>
      </c>
      <c r="N35" s="80">
        <v>30</v>
      </c>
      <c r="O35" s="94">
        <v>27</v>
      </c>
      <c r="P35" s="92">
        <f>SUM(D35:O35)</f>
        <v>448</v>
      </c>
      <c r="Q35" s="2"/>
    </row>
    <row r="36" spans="2:17" ht="15" x14ac:dyDescent="0.25">
      <c r="B36" s="141"/>
      <c r="C36" s="56" t="s">
        <v>3</v>
      </c>
      <c r="D36" s="81">
        <v>23</v>
      </c>
      <c r="E36" s="81">
        <v>23</v>
      </c>
      <c r="F36" s="81">
        <v>11</v>
      </c>
      <c r="G36" s="81">
        <v>1</v>
      </c>
      <c r="H36" s="81">
        <v>10</v>
      </c>
      <c r="I36" s="81">
        <v>9</v>
      </c>
      <c r="J36" s="81">
        <v>15</v>
      </c>
      <c r="K36" s="81">
        <v>10</v>
      </c>
      <c r="L36" s="81">
        <v>12</v>
      </c>
      <c r="M36" s="81">
        <v>14</v>
      </c>
      <c r="N36" s="81">
        <v>14</v>
      </c>
      <c r="O36" s="95">
        <v>15</v>
      </c>
      <c r="P36" s="92">
        <f>SUM(D36:O36)</f>
        <v>157</v>
      </c>
      <c r="Q36" s="2"/>
    </row>
    <row r="37" spans="2:17" ht="15" x14ac:dyDescent="0.25">
      <c r="B37" s="141"/>
      <c r="C37" s="56" t="s">
        <v>2</v>
      </c>
      <c r="D37" s="81">
        <v>40</v>
      </c>
      <c r="E37" s="81">
        <v>40</v>
      </c>
      <c r="F37" s="81">
        <v>61</v>
      </c>
      <c r="G37" s="81">
        <v>56</v>
      </c>
      <c r="H37" s="81">
        <v>50</v>
      </c>
      <c r="I37" s="81">
        <v>54</v>
      </c>
      <c r="J37" s="81">
        <v>28</v>
      </c>
      <c r="K37" s="81">
        <v>30</v>
      </c>
      <c r="L37" s="81">
        <v>60</v>
      </c>
      <c r="M37" s="81">
        <v>29</v>
      </c>
      <c r="N37" s="81">
        <v>40</v>
      </c>
      <c r="O37" s="95">
        <v>37</v>
      </c>
      <c r="P37" s="92">
        <f>SUM(D37:O37)</f>
        <v>525</v>
      </c>
      <c r="Q37" s="2"/>
    </row>
    <row r="38" spans="2:17" ht="15.75" thickBot="1" x14ac:dyDescent="0.3">
      <c r="B38" s="142"/>
      <c r="C38" s="56" t="s">
        <v>1</v>
      </c>
      <c r="D38" s="81">
        <v>15</v>
      </c>
      <c r="E38" s="81">
        <v>15</v>
      </c>
      <c r="F38" s="81">
        <v>15</v>
      </c>
      <c r="G38" s="81">
        <v>15</v>
      </c>
      <c r="H38" s="81">
        <v>13</v>
      </c>
      <c r="I38" s="81">
        <v>13</v>
      </c>
      <c r="J38" s="81">
        <v>7</v>
      </c>
      <c r="K38" s="81">
        <v>9</v>
      </c>
      <c r="L38" s="81">
        <v>11</v>
      </c>
      <c r="M38" s="81">
        <v>26</v>
      </c>
      <c r="N38" s="81">
        <v>26</v>
      </c>
      <c r="O38" s="95">
        <v>10</v>
      </c>
      <c r="P38" s="92">
        <f>SUM(D38:O38)</f>
        <v>175</v>
      </c>
      <c r="Q38" s="2"/>
    </row>
    <row r="39" spans="2:17" ht="15.75" thickBot="1" x14ac:dyDescent="0.3">
      <c r="B39" s="133" t="s">
        <v>0</v>
      </c>
      <c r="C39" s="133"/>
      <c r="D39" s="63">
        <f t="shared" ref="D39:P39" si="3">SUM(D34:D38)</f>
        <v>143</v>
      </c>
      <c r="E39" s="63">
        <f t="shared" si="3"/>
        <v>143</v>
      </c>
      <c r="F39" s="63">
        <f t="shared" si="3"/>
        <v>151</v>
      </c>
      <c r="G39" s="63">
        <f t="shared" si="3"/>
        <v>126</v>
      </c>
      <c r="H39" s="63">
        <f t="shared" si="3"/>
        <v>148</v>
      </c>
      <c r="I39" s="63">
        <f t="shared" si="3"/>
        <v>145</v>
      </c>
      <c r="J39" s="63">
        <f t="shared" si="3"/>
        <v>156</v>
      </c>
      <c r="K39" s="63">
        <f t="shared" si="3"/>
        <v>168</v>
      </c>
      <c r="L39" s="63">
        <f t="shared" si="3"/>
        <v>171</v>
      </c>
      <c r="M39" s="63">
        <f t="shared" si="3"/>
        <v>164</v>
      </c>
      <c r="N39" s="63">
        <f t="shared" si="3"/>
        <v>139</v>
      </c>
      <c r="O39" s="63">
        <f t="shared" si="3"/>
        <v>127</v>
      </c>
      <c r="P39" s="63">
        <f t="shared" si="3"/>
        <v>1781</v>
      </c>
      <c r="Q39" s="2"/>
    </row>
  </sheetData>
  <mergeCells count="13">
    <mergeCell ref="B39:C39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2:Q32"/>
    <mergeCell ref="B34:B38"/>
    <mergeCell ref="A13:Q13"/>
  </mergeCells>
  <pageMargins left="0.19685039370078741" right="0.19685039370078741" top="0.73685039370078742" bottom="0.19685039370078741" header="0.31496062992125984" footer="0.31496062992125984"/>
  <pageSetup paperSize="9" scale="8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9"/>
  <sheetViews>
    <sheetView topLeftCell="A28" workbookViewId="0">
      <selection activeCell="S44" sqref="S44"/>
    </sheetView>
  </sheetViews>
  <sheetFormatPr baseColWidth="10" defaultColWidth="11.42578125" defaultRowHeight="14.25" x14ac:dyDescent="0.2"/>
  <cols>
    <col min="1" max="1" width="2.85546875" style="1" customWidth="1"/>
    <col min="2" max="2" width="18.85546875" style="1" customWidth="1"/>
    <col min="3" max="3" width="25.7109375" style="1" customWidth="1"/>
    <col min="4" max="9" width="4" style="1" bestFit="1" customWidth="1"/>
    <col min="10" max="15" width="3.7109375" style="1" customWidth="1"/>
    <col min="16" max="16" width="8.140625" style="1" customWidth="1"/>
    <col min="17" max="17" width="1.7109375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8.75" x14ac:dyDescent="0.3">
      <c r="A11" s="149" t="s">
        <v>52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25">
      <c r="A13" s="176" t="s">
        <v>53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43" t="s">
        <v>34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47</v>
      </c>
      <c r="E17" s="67">
        <v>98</v>
      </c>
      <c r="F17" s="67">
        <v>90</v>
      </c>
      <c r="G17" s="67">
        <v>86</v>
      </c>
      <c r="H17" s="67">
        <v>85</v>
      </c>
      <c r="I17" s="67">
        <v>41</v>
      </c>
      <c r="J17" s="67">
        <v>110</v>
      </c>
      <c r="K17" s="67">
        <v>75</v>
      </c>
      <c r="L17" s="67">
        <v>93</v>
      </c>
      <c r="M17" s="67">
        <v>125</v>
      </c>
      <c r="N17" s="67">
        <v>110</v>
      </c>
      <c r="O17" s="67">
        <v>104</v>
      </c>
      <c r="P17" s="55">
        <f>SUM(D17:O17)</f>
        <v>1064</v>
      </c>
    </row>
    <row r="18" spans="2:17" s="3" customFormat="1" ht="17.100000000000001" customHeight="1" x14ac:dyDescent="0.25">
      <c r="B18" s="163"/>
      <c r="C18" s="68" t="s">
        <v>25</v>
      </c>
      <c r="D18" s="67">
        <v>190</v>
      </c>
      <c r="E18" s="67">
        <v>218</v>
      </c>
      <c r="F18" s="67">
        <v>390</v>
      </c>
      <c r="G18" s="67">
        <v>110</v>
      </c>
      <c r="H18" s="67">
        <v>114</v>
      </c>
      <c r="I18" s="67">
        <v>85</v>
      </c>
      <c r="J18" s="67">
        <v>88</v>
      </c>
      <c r="K18" s="67">
        <v>80</v>
      </c>
      <c r="L18" s="67">
        <v>104</v>
      </c>
      <c r="M18" s="67">
        <v>110</v>
      </c>
      <c r="N18" s="67">
        <v>125</v>
      </c>
      <c r="O18" s="67">
        <v>63</v>
      </c>
      <c r="P18" s="78">
        <f>SUM(D18:O18)</f>
        <v>1677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P19" si="0">SUM(D17:D18)</f>
        <v>237</v>
      </c>
      <c r="E19" s="70">
        <f t="shared" si="0"/>
        <v>316</v>
      </c>
      <c r="F19" s="70">
        <f t="shared" si="0"/>
        <v>480</v>
      </c>
      <c r="G19" s="70">
        <f t="shared" si="0"/>
        <v>196</v>
      </c>
      <c r="H19" s="70">
        <f t="shared" si="0"/>
        <v>199</v>
      </c>
      <c r="I19" s="70">
        <f t="shared" si="0"/>
        <v>126</v>
      </c>
      <c r="J19" s="70">
        <f t="shared" si="0"/>
        <v>198</v>
      </c>
      <c r="K19" s="70">
        <f t="shared" si="0"/>
        <v>155</v>
      </c>
      <c r="L19" s="70">
        <f t="shared" si="0"/>
        <v>197</v>
      </c>
      <c r="M19" s="70">
        <f t="shared" si="0"/>
        <v>235</v>
      </c>
      <c r="N19" s="70">
        <f t="shared" si="0"/>
        <v>235</v>
      </c>
      <c r="O19" s="70">
        <f t="shared" si="0"/>
        <v>167</v>
      </c>
      <c r="P19" s="71">
        <f t="shared" si="0"/>
        <v>2741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386</v>
      </c>
      <c r="E20" s="67">
        <v>82</v>
      </c>
      <c r="F20" s="67">
        <v>112</v>
      </c>
      <c r="G20" s="67">
        <v>60</v>
      </c>
      <c r="H20" s="67">
        <v>70</v>
      </c>
      <c r="I20" s="67">
        <v>90</v>
      </c>
      <c r="J20" s="67">
        <v>59</v>
      </c>
      <c r="K20" s="67">
        <v>46</v>
      </c>
      <c r="L20" s="67">
        <v>75</v>
      </c>
      <c r="M20" s="67">
        <v>80</v>
      </c>
      <c r="N20" s="67">
        <v>260</v>
      </c>
      <c r="O20" s="67">
        <v>190</v>
      </c>
      <c r="P20" s="78">
        <f>SUM(D20:O20)</f>
        <v>1510</v>
      </c>
    </row>
    <row r="21" spans="2:17" s="3" customFormat="1" ht="17.100000000000001" customHeight="1" x14ac:dyDescent="0.25">
      <c r="B21" s="163"/>
      <c r="C21" s="68" t="s">
        <v>25</v>
      </c>
      <c r="D21" s="67"/>
      <c r="E21" s="67">
        <v>110</v>
      </c>
      <c r="F21" s="67">
        <v>75</v>
      </c>
      <c r="G21" s="67">
        <v>225</v>
      </c>
      <c r="H21" s="67">
        <v>245</v>
      </c>
      <c r="I21" s="67">
        <v>370</v>
      </c>
      <c r="J21" s="67">
        <v>335</v>
      </c>
      <c r="K21" s="67">
        <v>290</v>
      </c>
      <c r="L21" s="67">
        <v>201</v>
      </c>
      <c r="M21" s="67">
        <v>260</v>
      </c>
      <c r="N21" s="67">
        <v>80</v>
      </c>
      <c r="O21" s="67">
        <v>69</v>
      </c>
      <c r="P21" s="78">
        <f>SUM(D21:O21)</f>
        <v>2260</v>
      </c>
    </row>
    <row r="22" spans="2:17" s="3" customFormat="1" ht="17.100000000000001" customHeight="1" x14ac:dyDescent="0.25">
      <c r="B22" s="163"/>
      <c r="C22" s="68" t="s">
        <v>24</v>
      </c>
      <c r="D22" s="67">
        <v>58</v>
      </c>
      <c r="E22" s="67">
        <v>25</v>
      </c>
      <c r="F22" s="67">
        <v>35</v>
      </c>
      <c r="G22" s="67">
        <v>29</v>
      </c>
      <c r="H22" s="67">
        <v>33</v>
      </c>
      <c r="I22" s="67">
        <v>39</v>
      </c>
      <c r="J22" s="67">
        <v>23</v>
      </c>
      <c r="K22" s="67">
        <v>50</v>
      </c>
      <c r="L22" s="67">
        <v>36</v>
      </c>
      <c r="M22" s="67">
        <v>83</v>
      </c>
      <c r="N22" s="67">
        <v>83</v>
      </c>
      <c r="O22" s="67">
        <v>89</v>
      </c>
      <c r="P22" s="78">
        <f>SUM(D22:O22)</f>
        <v>583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P23" si="1">SUM(D20:D22)</f>
        <v>444</v>
      </c>
      <c r="E23" s="70">
        <f t="shared" si="1"/>
        <v>217</v>
      </c>
      <c r="F23" s="70">
        <f t="shared" si="1"/>
        <v>222</v>
      </c>
      <c r="G23" s="70">
        <f t="shared" si="1"/>
        <v>314</v>
      </c>
      <c r="H23" s="70">
        <f t="shared" si="1"/>
        <v>348</v>
      </c>
      <c r="I23" s="70">
        <f t="shared" si="1"/>
        <v>499</v>
      </c>
      <c r="J23" s="70">
        <f t="shared" si="1"/>
        <v>417</v>
      </c>
      <c r="K23" s="70">
        <f t="shared" si="1"/>
        <v>386</v>
      </c>
      <c r="L23" s="70">
        <f t="shared" si="1"/>
        <v>312</v>
      </c>
      <c r="M23" s="70">
        <f t="shared" si="1"/>
        <v>423</v>
      </c>
      <c r="N23" s="70">
        <f t="shared" si="1"/>
        <v>423</v>
      </c>
      <c r="O23" s="70">
        <f t="shared" si="1"/>
        <v>348</v>
      </c>
      <c r="P23" s="71">
        <f t="shared" si="1"/>
        <v>4353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 t="shared" ref="D25:P25" si="2">D19+D23+D24</f>
        <v>681</v>
      </c>
      <c r="E25" s="63">
        <f t="shared" si="2"/>
        <v>533</v>
      </c>
      <c r="F25" s="63">
        <f t="shared" si="2"/>
        <v>702</v>
      </c>
      <c r="G25" s="63">
        <f t="shared" si="2"/>
        <v>510</v>
      </c>
      <c r="H25" s="63">
        <f t="shared" si="2"/>
        <v>547</v>
      </c>
      <c r="I25" s="63">
        <f t="shared" si="2"/>
        <v>625</v>
      </c>
      <c r="J25" s="63">
        <f t="shared" si="2"/>
        <v>615</v>
      </c>
      <c r="K25" s="63">
        <f t="shared" si="2"/>
        <v>541</v>
      </c>
      <c r="L25" s="63">
        <f t="shared" si="2"/>
        <v>509</v>
      </c>
      <c r="M25" s="63">
        <f t="shared" si="2"/>
        <v>658</v>
      </c>
      <c r="N25" s="63">
        <f t="shared" si="2"/>
        <v>658</v>
      </c>
      <c r="O25" s="63">
        <f t="shared" si="2"/>
        <v>515</v>
      </c>
      <c r="P25" s="63">
        <f t="shared" si="2"/>
        <v>7094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7" ht="21" thickBot="1" x14ac:dyDescent="0.25">
      <c r="B32" s="143" t="s">
        <v>33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2:17" ht="63" thickBot="1" x14ac:dyDescent="0.3"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2"/>
    </row>
    <row r="34" spans="2:17" ht="15" x14ac:dyDescent="0.25">
      <c r="B34" s="140" t="s">
        <v>6</v>
      </c>
      <c r="C34" s="53" t="s">
        <v>5</v>
      </c>
      <c r="D34" s="79">
        <v>7</v>
      </c>
      <c r="E34" s="79">
        <v>7</v>
      </c>
      <c r="F34" s="79">
        <v>5</v>
      </c>
      <c r="G34" s="79">
        <v>10</v>
      </c>
      <c r="H34" s="79">
        <v>12</v>
      </c>
      <c r="I34" s="79">
        <v>11</v>
      </c>
      <c r="J34" s="79">
        <v>3</v>
      </c>
      <c r="K34" s="79">
        <v>19</v>
      </c>
      <c r="L34" s="79">
        <v>2</v>
      </c>
      <c r="M34" s="79">
        <v>13</v>
      </c>
      <c r="N34" s="79">
        <v>16</v>
      </c>
      <c r="O34" s="93">
        <v>15</v>
      </c>
      <c r="P34" s="91">
        <f>SUM(D34:O34)</f>
        <v>120</v>
      </c>
      <c r="Q34" s="2"/>
    </row>
    <row r="35" spans="2:17" ht="15" x14ac:dyDescent="0.25">
      <c r="B35" s="141"/>
      <c r="C35" s="56" t="s">
        <v>4</v>
      </c>
      <c r="D35" s="80">
        <v>5</v>
      </c>
      <c r="E35" s="80">
        <v>2</v>
      </c>
      <c r="F35" s="80">
        <v>2</v>
      </c>
      <c r="G35" s="80">
        <v>1</v>
      </c>
      <c r="H35" s="80">
        <v>0</v>
      </c>
      <c r="I35" s="80">
        <v>1</v>
      </c>
      <c r="J35" s="80">
        <v>11</v>
      </c>
      <c r="K35" s="80">
        <v>13</v>
      </c>
      <c r="L35" s="80">
        <v>26</v>
      </c>
      <c r="M35" s="80">
        <v>2</v>
      </c>
      <c r="N35" s="80">
        <v>2</v>
      </c>
      <c r="O35" s="94">
        <v>0</v>
      </c>
      <c r="P35" s="92">
        <f>SUM(D35:O35)</f>
        <v>65</v>
      </c>
      <c r="Q35" s="2"/>
    </row>
    <row r="36" spans="2:17" ht="15" x14ac:dyDescent="0.25">
      <c r="B36" s="141"/>
      <c r="C36" s="56" t="s">
        <v>3</v>
      </c>
      <c r="D36" s="81">
        <v>1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1</v>
      </c>
      <c r="M36" s="81">
        <v>0</v>
      </c>
      <c r="N36" s="81">
        <v>0</v>
      </c>
      <c r="O36" s="95">
        <v>0</v>
      </c>
      <c r="P36" s="92">
        <f>SUM(D36:O36)</f>
        <v>2</v>
      </c>
      <c r="Q36" s="2"/>
    </row>
    <row r="37" spans="2:17" ht="15" x14ac:dyDescent="0.25">
      <c r="B37" s="141"/>
      <c r="C37" s="56" t="s">
        <v>2</v>
      </c>
      <c r="D37" s="81">
        <v>1</v>
      </c>
      <c r="E37" s="81">
        <v>2</v>
      </c>
      <c r="F37" s="81">
        <v>3</v>
      </c>
      <c r="G37" s="81">
        <v>3</v>
      </c>
      <c r="H37" s="81">
        <v>3</v>
      </c>
      <c r="I37" s="81">
        <v>5</v>
      </c>
      <c r="J37" s="81">
        <v>4</v>
      </c>
      <c r="K37" s="81">
        <v>12</v>
      </c>
      <c r="L37" s="81">
        <v>5</v>
      </c>
      <c r="M37" s="81">
        <v>7</v>
      </c>
      <c r="N37" s="81">
        <v>5</v>
      </c>
      <c r="O37" s="95">
        <v>3</v>
      </c>
      <c r="P37" s="92">
        <f>SUM(D37:O37)</f>
        <v>53</v>
      </c>
      <c r="Q37" s="2"/>
    </row>
    <row r="38" spans="2:17" ht="15.75" thickBot="1" x14ac:dyDescent="0.3">
      <c r="B38" s="142"/>
      <c r="C38" s="56" t="s">
        <v>1</v>
      </c>
      <c r="D38" s="81">
        <v>1</v>
      </c>
      <c r="E38" s="81">
        <v>1</v>
      </c>
      <c r="F38" s="81">
        <v>1</v>
      </c>
      <c r="G38" s="81">
        <v>0</v>
      </c>
      <c r="H38" s="81">
        <v>0</v>
      </c>
      <c r="I38" s="81">
        <v>0</v>
      </c>
      <c r="J38" s="81">
        <v>1</v>
      </c>
      <c r="K38" s="81">
        <v>1</v>
      </c>
      <c r="L38" s="81">
        <v>0</v>
      </c>
      <c r="M38" s="81">
        <v>0</v>
      </c>
      <c r="N38" s="81">
        <v>0</v>
      </c>
      <c r="O38" s="95">
        <v>1</v>
      </c>
      <c r="P38" s="92">
        <f>SUM(D38:O38)</f>
        <v>6</v>
      </c>
      <c r="Q38" s="2"/>
    </row>
    <row r="39" spans="2:17" ht="15.75" thickBot="1" x14ac:dyDescent="0.3">
      <c r="B39" s="133" t="s">
        <v>0</v>
      </c>
      <c r="C39" s="133"/>
      <c r="D39" s="63">
        <f t="shared" ref="D39:P39" si="3">SUM(D34:D38)</f>
        <v>15</v>
      </c>
      <c r="E39" s="63">
        <f t="shared" si="3"/>
        <v>12</v>
      </c>
      <c r="F39" s="63">
        <f t="shared" si="3"/>
        <v>11</v>
      </c>
      <c r="G39" s="63">
        <f t="shared" si="3"/>
        <v>14</v>
      </c>
      <c r="H39" s="63">
        <f t="shared" si="3"/>
        <v>15</v>
      </c>
      <c r="I39" s="63">
        <f t="shared" si="3"/>
        <v>17</v>
      </c>
      <c r="J39" s="63">
        <f t="shared" si="3"/>
        <v>19</v>
      </c>
      <c r="K39" s="63">
        <f t="shared" si="3"/>
        <v>45</v>
      </c>
      <c r="L39" s="63">
        <f t="shared" si="3"/>
        <v>34</v>
      </c>
      <c r="M39" s="63">
        <f t="shared" si="3"/>
        <v>22</v>
      </c>
      <c r="N39" s="63">
        <f t="shared" si="3"/>
        <v>23</v>
      </c>
      <c r="O39" s="63">
        <f t="shared" si="3"/>
        <v>19</v>
      </c>
      <c r="P39" s="63">
        <f t="shared" si="3"/>
        <v>246</v>
      </c>
      <c r="Q39" s="2"/>
    </row>
  </sheetData>
  <mergeCells count="13">
    <mergeCell ref="B39:C39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2:Q32"/>
    <mergeCell ref="B34:B38"/>
    <mergeCell ref="A13:Q13"/>
  </mergeCells>
  <pageMargins left="0.19685039370078741" right="0.19685039370078741" top="0.73685039370078742" bottom="0.19685039370078741" header="0.31496062992125984" footer="0.31496062992125984"/>
  <pageSetup paperSize="9" scale="8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3"/>
  <sheetViews>
    <sheetView topLeftCell="A13" workbookViewId="0">
      <selection activeCell="U25" sqref="U25"/>
    </sheetView>
  </sheetViews>
  <sheetFormatPr baseColWidth="10" defaultColWidth="11.42578125" defaultRowHeight="14.25" x14ac:dyDescent="0.2"/>
  <cols>
    <col min="1" max="1" width="4.42578125" style="1" customWidth="1"/>
    <col min="2" max="2" width="19.140625" style="1" customWidth="1"/>
    <col min="3" max="3" width="23.28515625" style="1" customWidth="1"/>
    <col min="4" max="15" width="5" style="1" bestFit="1" customWidth="1"/>
    <col min="16" max="16" width="8.85546875" style="1" customWidth="1"/>
    <col min="17" max="17" width="4.85546875" style="1" customWidth="1"/>
    <col min="18" max="18" width="2.855468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6"/>
    </row>
    <row r="11" spans="1:19" s="3" customFormat="1" ht="18.75" x14ac:dyDescent="0.3">
      <c r="A11" s="149" t="s">
        <v>96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3">
      <c r="A13" s="144" t="s">
        <v>94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9" s="3" customFormat="1" ht="18.75" customHeight="1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19" s="3" customFormat="1" ht="24" customHeight="1" x14ac:dyDescent="0.5">
      <c r="A15" s="132" t="s">
        <v>53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9" s="3" customFormat="1" ht="24" customHeight="1" x14ac:dyDescent="0.5">
      <c r="A16" s="130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0"/>
      <c r="R16" s="130"/>
    </row>
    <row r="17" spans="1:17" s="3" customFormat="1" ht="18.75" customHeight="1" thickBot="1" x14ac:dyDescent="0.3">
      <c r="A17" s="143" t="s">
        <v>55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28"/>
    </row>
    <row r="18" spans="1:17" s="3" customFormat="1" ht="63" thickBot="1" x14ac:dyDescent="0.3">
      <c r="B18" s="50" t="s">
        <v>21</v>
      </c>
      <c r="C18" s="51" t="s">
        <v>20</v>
      </c>
      <c r="D18" s="52" t="s">
        <v>19</v>
      </c>
      <c r="E18" s="52" t="s">
        <v>18</v>
      </c>
      <c r="F18" s="52" t="s">
        <v>17</v>
      </c>
      <c r="G18" s="52" t="s">
        <v>16</v>
      </c>
      <c r="H18" s="52" t="s">
        <v>15</v>
      </c>
      <c r="I18" s="52" t="s">
        <v>14</v>
      </c>
      <c r="J18" s="52" t="s">
        <v>13</v>
      </c>
      <c r="K18" s="52" t="s">
        <v>12</v>
      </c>
      <c r="L18" s="52" t="s">
        <v>11</v>
      </c>
      <c r="M18" s="52" t="s">
        <v>10</v>
      </c>
      <c r="N18" s="52" t="s">
        <v>9</v>
      </c>
      <c r="O18" s="52" t="s">
        <v>8</v>
      </c>
      <c r="P18" s="51" t="s">
        <v>7</v>
      </c>
    </row>
    <row r="19" spans="1:17" s="3" customFormat="1" ht="17.100000000000001" customHeight="1" x14ac:dyDescent="0.25">
      <c r="B19" s="134" t="s">
        <v>28</v>
      </c>
      <c r="C19" s="66" t="s">
        <v>26</v>
      </c>
      <c r="D19" s="67">
        <f>BANI1!D17+MOCA!D17+SALCEDO!D17+'San p de M'!D17+'Distrito n'!D17+Bonao!D17+Higuey!D17+'La vega'!D17+'San Juan'!D17+Santiago!D17+'San Cristobal'!D17+'Santo Domingo'!D17+'Puerto Plata'!D17</f>
        <v>728</v>
      </c>
      <c r="E19" s="67">
        <f>BANI1!E17+MOCA!E17+SALCEDO!E17+'San p de M'!E17+'Distrito n'!E17+Bonao!E17+Higuey!E17+'La vega'!E17+'San Juan'!E17+Santiago!E17+'San Cristobal'!E17+'Santo Domingo'!E17+'Puerto Plata'!E17</f>
        <v>716</v>
      </c>
      <c r="F19" s="67">
        <f>BANI1!F17+MOCA!F17+SALCEDO!F17+'San p de M'!F17+'Distrito n'!F17+Bonao!F17+Higuey!F17+'La vega'!F17+'San Juan'!F17+Santiago!F17+'San Cristobal'!F17+'Santo Domingo'!F17+'Puerto Plata'!F17</f>
        <v>822</v>
      </c>
      <c r="G19" s="67">
        <f>BANI1!G17+MOCA!G17+SALCEDO!G17+'San p de M'!G17+'Distrito n'!G17+Bonao!G17+Higuey!G17+'La vega'!G17+'San Juan'!G17+Santiago!G17+'San Cristobal'!G17+'Santo Domingo'!G17+'Puerto Plata'!G17</f>
        <v>731</v>
      </c>
      <c r="H19" s="67">
        <f>BANI1!H17+MOCA!H17+SALCEDO!H17+'San p de M'!H17+'Distrito n'!H17+Bonao!H17+Higuey!H17+'La vega'!H17+'San Juan'!H17+Santiago!H17+'San Cristobal'!H17+'Santo Domingo'!H17+'Puerto Plata'!H17</f>
        <v>811</v>
      </c>
      <c r="I19" s="67">
        <f>BANI1!I17+MOCA!I17+SALCEDO!I17+'San p de M'!I17+'Distrito n'!I17+Bonao!I17+Higuey!I17+'La vega'!I17+'San Juan'!I17+Santiago!I17+'San Cristobal'!I17+'Santo Domingo'!I17+'Puerto Plata'!I17</f>
        <v>822</v>
      </c>
      <c r="J19" s="67"/>
      <c r="K19" s="67"/>
      <c r="L19" s="67"/>
      <c r="M19" s="67"/>
      <c r="N19" s="67"/>
      <c r="O19" s="67"/>
      <c r="P19" s="55">
        <f>SUM(D19:O19)</f>
        <v>4630</v>
      </c>
    </row>
    <row r="20" spans="1:17" s="3" customFormat="1" ht="17.100000000000001" customHeight="1" x14ac:dyDescent="0.25">
      <c r="B20" s="135"/>
      <c r="C20" s="68" t="s">
        <v>25</v>
      </c>
      <c r="D20" s="67">
        <f>BANI1!D18+MOCA!D18+SALCEDO!D18+'San p de M'!D18+'Distrito n'!D18+Bonao!D18+Higuey!D18+'La vega'!D18+'San Juan'!D18+Santiago!D18+'San Cristobal'!D18+'Santo Domingo'!D18+'Puerto Plata'!D18</f>
        <v>811</v>
      </c>
      <c r="E20" s="67">
        <f>BANI1!E18+MOCA!E18+SALCEDO!E18+'San p de M'!E18+'Distrito n'!E18+Bonao!E18+Higuey!E18+'La vega'!E18+'San Juan'!E18+Santiago!E18+'San Cristobal'!E18+'Santo Domingo'!E18+'Puerto Plata'!E18</f>
        <v>883</v>
      </c>
      <c r="F20" s="67">
        <f>BANI1!F18+MOCA!F18+SALCEDO!F18+'San p de M'!F18+'Distrito n'!F18+Bonao!F18+Higuey!F18+'La vega'!F18+'San Juan'!F18+Santiago!F18+'San Cristobal'!F18+'Santo Domingo'!F18+'Puerto Plata'!F18</f>
        <v>1050</v>
      </c>
      <c r="G20" s="67">
        <f>BANI1!G18+MOCA!G18+SALCEDO!G18+'San p de M'!G18+'Distrito n'!G18+Bonao!G18+Higuey!G18+'La vega'!G18+'San Juan'!G18+Santiago!G18+'San Cristobal'!G18+'Santo Domingo'!G18+'Puerto Plata'!G18</f>
        <v>648</v>
      </c>
      <c r="H20" s="67">
        <f>BANI1!H18+MOCA!H18+SALCEDO!H18+'San p de M'!H18+'Distrito n'!H18+Bonao!H18+Higuey!H18+'La vega'!H18+'San Juan'!H18+Santiago!H18+'San Cristobal'!H18+'Santo Domingo'!H18+'Puerto Plata'!H18</f>
        <v>653</v>
      </c>
      <c r="I20" s="67">
        <f>BANI1!I18+MOCA!I18+SALCEDO!I18+'San p de M'!I18+'Distrito n'!I18+Bonao!I18+Higuey!I18+'La vega'!I18+'San Juan'!I18+Santiago!I18+'San Cristobal'!I18+'Santo Domingo'!I18+'Puerto Plata'!I18</f>
        <v>804</v>
      </c>
      <c r="J20" s="67"/>
      <c r="K20" s="67"/>
      <c r="L20" s="67"/>
      <c r="M20" s="67"/>
      <c r="N20" s="67"/>
      <c r="O20" s="67"/>
      <c r="P20" s="78">
        <f>SUM(D20:O20)</f>
        <v>4849</v>
      </c>
    </row>
    <row r="21" spans="1:17" s="3" customFormat="1" ht="17.100000000000001" customHeight="1" x14ac:dyDescent="0.25">
      <c r="B21" s="136"/>
      <c r="C21" s="69" t="s">
        <v>23</v>
      </c>
      <c r="D21" s="70">
        <f>SUM(D19:D20)</f>
        <v>1539</v>
      </c>
      <c r="E21" s="70">
        <f t="shared" ref="E21:I21" si="0">SUM(E19:E20)</f>
        <v>1599</v>
      </c>
      <c r="F21" s="70">
        <f t="shared" si="0"/>
        <v>1872</v>
      </c>
      <c r="G21" s="70">
        <f t="shared" si="0"/>
        <v>1379</v>
      </c>
      <c r="H21" s="70">
        <f t="shared" si="0"/>
        <v>1464</v>
      </c>
      <c r="I21" s="70">
        <f t="shared" si="0"/>
        <v>1626</v>
      </c>
      <c r="J21" s="70"/>
      <c r="K21" s="70"/>
      <c r="L21" s="70"/>
      <c r="M21" s="70"/>
      <c r="N21" s="70"/>
      <c r="O21" s="70"/>
      <c r="P21" s="71">
        <f>SUM(P19:P20)</f>
        <v>9479</v>
      </c>
      <c r="Q21" s="38"/>
    </row>
    <row r="22" spans="1:17" s="3" customFormat="1" ht="17.100000000000001" customHeight="1" x14ac:dyDescent="0.25">
      <c r="B22" s="137" t="s">
        <v>27</v>
      </c>
      <c r="C22" s="66" t="s">
        <v>26</v>
      </c>
      <c r="D22" s="67">
        <f>BANI1!D20+MOCA!D20+SALCEDO!D20+'San p de M'!D20+'Distrito n'!D20+Bonao!D20+Higuey!D20+'La vega'!D20+'San Juan'!D20+Santiago!D20+'San Cristobal'!D20+'Santo Domingo'!D20+'Puerto Plata'!D20</f>
        <v>1537</v>
      </c>
      <c r="E22" s="67">
        <f>BANI1!E20+MOCA!E20+SALCEDO!E20+'San p de M'!E20+'Distrito n'!E20+Bonao!E20+Higuey!E20+'La vega'!E20+'San Juan'!E20+Santiago!E20+'San Cristobal'!E20+'Santo Domingo'!E20+'Puerto Plata'!E20</f>
        <v>1199</v>
      </c>
      <c r="F22" s="67">
        <f>BANI1!F20+MOCA!F20+SALCEDO!F20+'San p de M'!F20+'Distrito n'!F20+Bonao!F20+Higuey!F20+'La vega'!F20+'San Juan'!F20+Santiago!F20+'San Cristobal'!F20+'Santo Domingo'!F20+'Puerto Plata'!F20</f>
        <v>1302</v>
      </c>
      <c r="G22" s="67">
        <f>BANI1!G20+MOCA!G20+SALCEDO!G20+'San p de M'!G20+'Distrito n'!G20+Bonao!G20+Higuey!G20+'La vega'!G20+'San Juan'!G20+Santiago!G20+'San Cristobal'!G20+'Santo Domingo'!G20+'Puerto Plata'!G20</f>
        <v>1145</v>
      </c>
      <c r="H22" s="67">
        <f>BANI1!H20+MOCA!H20+SALCEDO!H20+'San p de M'!H20+'Distrito n'!H20+Bonao!H20+Higuey!H20+'La vega'!H20+'San Juan'!H20+Santiago!H20+'San Cristobal'!H20+'Santo Domingo'!H20+'Puerto Plata'!H20</f>
        <v>1143</v>
      </c>
      <c r="I22" s="67">
        <f>BANI1!I20+MOCA!I20+SALCEDO!I20+'San p de M'!I20+'Distrito n'!I20+Bonao!I20+Higuey!I20+'La vega'!I20+'San Juan'!I20+Santiago!I20+'San Cristobal'!I20+'Santo Domingo'!I20+'Puerto Plata'!I20</f>
        <v>1193</v>
      </c>
      <c r="J22" s="67"/>
      <c r="K22" s="67"/>
      <c r="L22" s="67"/>
      <c r="M22" s="67"/>
      <c r="N22" s="67"/>
      <c r="O22" s="67"/>
      <c r="P22" s="78">
        <f>SUM(D22:O22)</f>
        <v>7519</v>
      </c>
    </row>
    <row r="23" spans="1:17" s="3" customFormat="1" ht="17.100000000000001" customHeight="1" x14ac:dyDescent="0.25">
      <c r="B23" s="135"/>
      <c r="C23" s="68" t="s">
        <v>25</v>
      </c>
      <c r="D23" s="67">
        <f>BANI1!D21+MOCA!D21+SALCEDO!D21+'San p de M'!D21+'Distrito n'!D21+Bonao!D21+Higuey!D21+'La vega'!D21+'San Juan'!D21+Santiago!D21+'San Cristobal'!D21+'Santo Domingo'!D21+'Puerto Plata'!D21</f>
        <v>1537</v>
      </c>
      <c r="E23" s="67">
        <f>BANI1!E21+MOCA!E21+SALCEDO!E21+'San p de M'!E21+'Distrito n'!E21+Bonao!E21+Higuey!E21+'La vega'!E21+'San Juan'!E21+Santiago!E21+'San Cristobal'!E21+'Santo Domingo'!E21+'Puerto Plata'!E21</f>
        <v>1607</v>
      </c>
      <c r="F23" s="67">
        <f>BANI1!F21+MOCA!F21+SALCEDO!F21+'San p de M'!F21+'Distrito n'!F21+Bonao!F21+Higuey!F21+'La vega'!F21+'San Juan'!F21+Santiago!F21+'San Cristobal'!F21+'Santo Domingo'!F21+'Puerto Plata'!F21</f>
        <v>1781</v>
      </c>
      <c r="G23" s="67">
        <f>BANI1!G21+MOCA!G21+SALCEDO!G21+'San p de M'!G21+'Distrito n'!G21+Bonao!G21+Higuey!G21+'La vega'!G21+'San Juan'!G21+Santiago!G21+'San Cristobal'!G21+'Santo Domingo'!G21+'Puerto Plata'!G21</f>
        <v>1678</v>
      </c>
      <c r="H23" s="67">
        <f>BANI1!H21+MOCA!H21+SALCEDO!H21+'San p de M'!H21+'Distrito n'!H21+Bonao!H21+Higuey!H21+'La vega'!H21+'San Juan'!H21+Santiago!H21+'San Cristobal'!H21+'Santo Domingo'!H21+'Puerto Plata'!H21</f>
        <v>1993</v>
      </c>
      <c r="I23" s="67">
        <f>BANI1!I21+MOCA!I21+SALCEDO!I21+'San p de M'!I21+'Distrito n'!I21+Bonao!I21+Higuey!I21+'La vega'!I21+'San Juan'!I21+Santiago!I21+'San Cristobal'!I21+'Santo Domingo'!I21+'Puerto Plata'!I21</f>
        <v>2196</v>
      </c>
      <c r="J23" s="67"/>
      <c r="K23" s="67"/>
      <c r="L23" s="67"/>
      <c r="M23" s="67"/>
      <c r="N23" s="67"/>
      <c r="O23" s="67"/>
      <c r="P23" s="78">
        <f>SUM(D23:O23)</f>
        <v>10792</v>
      </c>
    </row>
    <row r="24" spans="1:17" s="3" customFormat="1" ht="17.100000000000001" customHeight="1" x14ac:dyDescent="0.25">
      <c r="B24" s="135"/>
      <c r="C24" s="68" t="s">
        <v>24</v>
      </c>
      <c r="D24" s="67">
        <f>BANI1!D22+MOCA!D22+SALCEDO!D22+'San p de M'!D22+'Distrito n'!D22+Bonao!D22+Higuey!D22+'La vega'!D22+'San Juan'!D22+Santiago!D22+'San Cristobal'!D22+'Santo Domingo'!D22+'Puerto Plata'!D22</f>
        <v>220</v>
      </c>
      <c r="E24" s="67">
        <f>BANI1!E22+MOCA!E22+SALCEDO!E22+'San p de M'!E22+'Distrito n'!E22+Bonao!E22+Higuey!E22+'La vega'!E22+'San Juan'!E22+Santiago!E22+'San Cristobal'!E22+'Santo Domingo'!E22+'Puerto Plata'!E22</f>
        <v>179</v>
      </c>
      <c r="F24" s="67">
        <f>BANI1!F22+MOCA!F22+SALCEDO!F22+'San p de M'!F22+'Distrito n'!F22+Bonao!F22+Higuey!F22+'La vega'!F22+'San Juan'!F22+Santiago!F22+'San Cristobal'!F22+'Santo Domingo'!F22+'Puerto Plata'!F22</f>
        <v>177</v>
      </c>
      <c r="G24" s="67">
        <f>BANI1!G22+MOCA!G22+SALCEDO!G22+'San p de M'!G22+'Distrito n'!G22+Bonao!G22+Higuey!G22+'La vega'!G22+'San Juan'!G22+Santiago!G22+'San Cristobal'!G22+'Santo Domingo'!G22+'Puerto Plata'!G22</f>
        <v>152</v>
      </c>
      <c r="H24" s="67">
        <f>BANI1!H22+MOCA!H22+SALCEDO!H22+'San p de M'!H22+'Distrito n'!H22+Bonao!H22+Higuey!H22+'La vega'!H22+'San Juan'!H22+Santiago!H22+'San Cristobal'!H22+'Santo Domingo'!H22+'Puerto Plata'!H22</f>
        <v>152</v>
      </c>
      <c r="I24" s="67">
        <f>BANI1!I22+MOCA!I22+SALCEDO!I22+'San p de M'!I22+'Distrito n'!I22+Bonao!I22+Higuey!I22+'La vega'!I22+'San Juan'!I22+Santiago!I22+'San Cristobal'!I22+'Santo Domingo'!I22+'Puerto Plata'!I22</f>
        <v>151</v>
      </c>
      <c r="J24" s="67"/>
      <c r="K24" s="67"/>
      <c r="L24" s="67"/>
      <c r="M24" s="67"/>
      <c r="N24" s="67"/>
      <c r="O24" s="67"/>
      <c r="P24" s="78">
        <f>SUM(D24:O24)</f>
        <v>1031</v>
      </c>
    </row>
    <row r="25" spans="1:17" s="3" customFormat="1" ht="17.100000000000001" customHeight="1" x14ac:dyDescent="0.25">
      <c r="B25" s="136"/>
      <c r="C25" s="69" t="s">
        <v>23</v>
      </c>
      <c r="D25" s="70">
        <f t="shared" ref="D25:P25" si="1">SUM(D22:D24)</f>
        <v>3294</v>
      </c>
      <c r="E25" s="70">
        <f t="shared" si="1"/>
        <v>2985</v>
      </c>
      <c r="F25" s="70">
        <f t="shared" si="1"/>
        <v>3260</v>
      </c>
      <c r="G25" s="70">
        <f t="shared" si="1"/>
        <v>2975</v>
      </c>
      <c r="H25" s="70">
        <f t="shared" si="1"/>
        <v>3288</v>
      </c>
      <c r="I25" s="70">
        <f t="shared" si="1"/>
        <v>3540</v>
      </c>
      <c r="J25" s="70"/>
      <c r="K25" s="70"/>
      <c r="L25" s="70"/>
      <c r="M25" s="70"/>
      <c r="N25" s="70"/>
      <c r="O25" s="70"/>
      <c r="P25" s="71">
        <f t="shared" si="1"/>
        <v>19342</v>
      </c>
      <c r="Q25" s="38"/>
    </row>
    <row r="26" spans="1:17" s="3" customFormat="1" ht="30.75" customHeight="1" thickBot="1" x14ac:dyDescent="0.3">
      <c r="B26" s="131" t="s">
        <v>22</v>
      </c>
      <c r="C26" s="73"/>
      <c r="D26" s="67">
        <f>BANI1!D24+MOCA!D24+SALCEDO!D24+'San p de M'!D24+'Distrito n'!D24+Bonao!D24+Higuey!D24+'La vega'!D24+'San Juan'!D24+Santiago!D24+'San Cristobal'!D24+'Santo Domingo'!D24+'Puerto Plata'!D24</f>
        <v>0</v>
      </c>
      <c r="E26" s="76">
        <f>BANI1!E24+MOCA!E24+SALCEDO!E24+'San p de M'!E24+'Distrito n'!E24+Bonao!E24+Higuey!E24+'La vega'!E24+'San Juan'!E24+Santiago!E24+'San Cristobal'!E24+'Santo Domingo'!E24+'Puerto Plata'!E24</f>
        <v>0</v>
      </c>
      <c r="F26" s="76">
        <f>BANI1!F24+MOCA!F24+SALCEDO!F24+'San p de M'!F24+'Distrito n'!F24+Bonao!F24+Higuey!F24+'La vega'!F24+'San Juan'!F24+Santiago!F24+'San Cristobal'!F24+'Santo Domingo'!F24+'Puerto Plata'!F24</f>
        <v>0</v>
      </c>
      <c r="G26" s="76">
        <f>BANI1!G24+MOCA!G24+SALCEDO!G24+'San p de M'!G24+'Distrito n'!G24+Bonao!G24+Higuey!G24+'La vega'!G24+'San Juan'!G24+Santiago!G24+'San Cristobal'!G24+'Santo Domingo'!G24+'Puerto Plata'!G24</f>
        <v>0</v>
      </c>
      <c r="H26" s="76">
        <f>BANI1!H24+MOCA!H24+SALCEDO!H24+'San p de M'!H24+'Distrito n'!H24+Bonao!H24+Higuey!H24+'La vega'!H24+'San Juan'!H24+Santiago!H24+'San Cristobal'!H24+'Santo Domingo'!H24+'Puerto Plata'!H24</f>
        <v>0</v>
      </c>
      <c r="I26" s="76">
        <f>BANI1!I24+MOCA!I24+SALCEDO!I24+'San p de M'!I24+'Distrito n'!I24+Bonao!I24+Higuey!I24+'La vega'!I24+'San Juan'!I24+Santiago!I24+'San Cristobal'!I24+'Santo Domingo'!I24+'Puerto Plata'!I24</f>
        <v>0</v>
      </c>
      <c r="J26" s="76"/>
      <c r="K26" s="76"/>
      <c r="L26" s="76"/>
      <c r="M26" s="76"/>
      <c r="N26" s="76"/>
      <c r="O26" s="76"/>
      <c r="P26" s="77">
        <f>SUM(D26:O26)</f>
        <v>0</v>
      </c>
    </row>
    <row r="27" spans="1:17" s="3" customFormat="1" ht="18.75" customHeight="1" thickBot="1" x14ac:dyDescent="0.3">
      <c r="B27" s="138" t="s">
        <v>0</v>
      </c>
      <c r="C27" s="139"/>
      <c r="D27" s="63">
        <f t="shared" ref="D27:P27" si="2">D21+D25+D26</f>
        <v>4833</v>
      </c>
      <c r="E27" s="63">
        <f t="shared" si="2"/>
        <v>4584</v>
      </c>
      <c r="F27" s="63">
        <f t="shared" si="2"/>
        <v>5132</v>
      </c>
      <c r="G27" s="63">
        <f t="shared" si="2"/>
        <v>4354</v>
      </c>
      <c r="H27" s="63">
        <f t="shared" si="2"/>
        <v>4752</v>
      </c>
      <c r="I27" s="63">
        <f t="shared" si="2"/>
        <v>5166</v>
      </c>
      <c r="J27" s="63"/>
      <c r="K27" s="63"/>
      <c r="L27" s="63"/>
      <c r="M27" s="63"/>
      <c r="N27" s="63"/>
      <c r="O27" s="63"/>
      <c r="P27" s="63">
        <f t="shared" si="2"/>
        <v>28821</v>
      </c>
    </row>
    <row r="28" spans="1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7" s="3" customFormat="1" ht="1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7" s="3" customFormat="1" ht="1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7" ht="21" thickBot="1" x14ac:dyDescent="0.25">
      <c r="A34" s="143" t="s">
        <v>33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28"/>
    </row>
    <row r="35" spans="1:17" ht="63" thickBot="1" x14ac:dyDescent="0.3">
      <c r="B35" s="50" t="s">
        <v>21</v>
      </c>
      <c r="C35" s="51" t="s">
        <v>20</v>
      </c>
      <c r="D35" s="52" t="s">
        <v>19</v>
      </c>
      <c r="E35" s="52" t="s">
        <v>18</v>
      </c>
      <c r="F35" s="52" t="s">
        <v>17</v>
      </c>
      <c r="G35" s="52" t="s">
        <v>16</v>
      </c>
      <c r="H35" s="52" t="s">
        <v>15</v>
      </c>
      <c r="I35" s="52" t="s">
        <v>14</v>
      </c>
      <c r="J35" s="52" t="s">
        <v>13</v>
      </c>
      <c r="K35" s="52" t="s">
        <v>12</v>
      </c>
      <c r="L35" s="52" t="s">
        <v>11</v>
      </c>
      <c r="M35" s="52" t="s">
        <v>10</v>
      </c>
      <c r="N35" s="52" t="s">
        <v>9</v>
      </c>
      <c r="O35" s="52" t="s">
        <v>8</v>
      </c>
      <c r="P35" s="51" t="s">
        <v>7</v>
      </c>
      <c r="Q35" s="2"/>
    </row>
    <row r="36" spans="1:17" ht="15" x14ac:dyDescent="0.25">
      <c r="B36" s="140" t="s">
        <v>6</v>
      </c>
      <c r="C36" s="53" t="s">
        <v>5</v>
      </c>
      <c r="D36" s="79">
        <f>BANI1!D34+MOCA!D34+SALCEDO!D34+'San p de M'!D34+'Distrito n'!D34+Bonao!D34+Higuey!D34+'La vega'!D34+'San Juan'!D33+Santiago!D33+'San Cristobal'!D33+'Santo Domingo'!D34+'Puerto Plata'!D34</f>
        <v>114</v>
      </c>
      <c r="E36" s="79">
        <f>BANI1!E34+MOCA!E34+SALCEDO!E34+'San p de M'!E34+'Distrito n'!E34+Bonao!E34+Higuey!E34+'La vega'!E34+'San Juan'!E33+Santiago!E33+'San Cristobal'!E33+'Santo Domingo'!E34+'Puerto Plata'!E34</f>
        <v>108</v>
      </c>
      <c r="F36" s="79">
        <f>BANI1!F34+MOCA!F34+SALCEDO!F34+'San p de M'!F34+'Distrito n'!F34+Bonao!F34+Higuey!F34+'La vega'!F34+'San Juan'!F33+Santiago!F33+'San Cristobal'!F33+'Santo Domingo'!F34+'Puerto Plata'!F34</f>
        <v>131</v>
      </c>
      <c r="G36" s="79">
        <f>BANI1!G34+MOCA!G34+SALCEDO!G34+'San p de M'!G34+'Distrito n'!G34+Bonao!G34+Higuey!G34+'La vega'!G34+'San Juan'!G33+Santiago!G33+'San Cristobal'!G33+'Santo Domingo'!G34+'Puerto Plata'!G34</f>
        <v>105</v>
      </c>
      <c r="H36" s="79">
        <f>BANI1!H34+MOCA!H34+SALCEDO!H34+'San p de M'!H34+'Distrito n'!H34+Bonao!H34+Higuey!H34+'La vega'!H34+'San Juan'!H33+Santiago!H33+'San Cristobal'!H33+'Santo Domingo'!H34+'Puerto Plata'!H34</f>
        <v>151</v>
      </c>
      <c r="I36" s="79">
        <f>BANI1!I34+MOCA!I34+SALCEDO!I34+'San p de M'!I34+'Distrito n'!I34+Bonao!I34+Higuey!I34+'La vega'!I34+'San Juan'!I33+Santiago!I33+'San Cristobal'!I33+'Santo Domingo'!I34+'Puerto Plata'!I34</f>
        <v>158</v>
      </c>
      <c r="J36" s="79"/>
      <c r="K36" s="79"/>
      <c r="L36" s="79"/>
      <c r="M36" s="79"/>
      <c r="N36" s="79"/>
      <c r="O36" s="93"/>
      <c r="P36" s="91">
        <f>SUM(D36:O36)</f>
        <v>767</v>
      </c>
      <c r="Q36" s="2"/>
    </row>
    <row r="37" spans="1:17" ht="15" x14ac:dyDescent="0.25">
      <c r="B37" s="141"/>
      <c r="C37" s="56" t="s">
        <v>4</v>
      </c>
      <c r="D37" s="80">
        <f>BANI1!D35+MOCA!D35+SALCEDO!D35+'San p de M'!D35+'Distrito n'!D35+Bonao!D35+Higuey!D35+'La vega'!D35+'San Juan'!D34+Santiago!D34+'San Cristobal'!D34+'Santo Domingo'!D35+'Puerto Plata'!D35</f>
        <v>122</v>
      </c>
      <c r="E37" s="80">
        <f>BANI1!E35+MOCA!E35+SALCEDO!E35+'San p de M'!E35+'Distrito n'!E35+Bonao!E35+Higuey!E35+'La vega'!E35+'San Juan'!E34+Santiago!E34+'San Cristobal'!E34+'Santo Domingo'!E35+'Puerto Plata'!E35</f>
        <v>113</v>
      </c>
      <c r="F37" s="80">
        <f>BANI1!F35+MOCA!F35+SALCEDO!F35+'San p de M'!F35+'Distrito n'!F35+Bonao!F35+Higuey!F35+'La vega'!F35+'San Juan'!F34+Santiago!F34+'San Cristobal'!F34+'Santo Domingo'!F35+'Puerto Plata'!F35</f>
        <v>107</v>
      </c>
      <c r="G37" s="80">
        <f>BANI1!G35+MOCA!G35+SALCEDO!G35+'San p de M'!G35+'Distrito n'!G35+Bonao!G35+Higuey!G35+'La vega'!G35+'San Juan'!G34+Santiago!G34+'San Cristobal'!G34+'Santo Domingo'!G35+'Puerto Plata'!G35</f>
        <v>111</v>
      </c>
      <c r="H37" s="80">
        <f>BANI1!H35+MOCA!H35+SALCEDO!H35+'San p de M'!H35+'Distrito n'!H35+Bonao!H35+Higuey!H35+'La vega'!H35+'San Juan'!H34+Santiago!H34+'San Cristobal'!H34+'Santo Domingo'!H35+'Puerto Plata'!H35</f>
        <v>91</v>
      </c>
      <c r="I37" s="80">
        <f>BANI1!I35+MOCA!I35+SALCEDO!I35+'San p de M'!I35+'Distrito n'!I35+Bonao!I35+Higuey!I35+'La vega'!I35+'San Juan'!I34+Santiago!I34+'San Cristobal'!I34+'Santo Domingo'!I35+'Puerto Plata'!I35</f>
        <v>84</v>
      </c>
      <c r="J37" s="80"/>
      <c r="K37" s="80"/>
      <c r="L37" s="80"/>
      <c r="M37" s="80"/>
      <c r="N37" s="80"/>
      <c r="O37" s="94"/>
      <c r="P37" s="92">
        <f>SUM(D37:O37)</f>
        <v>628</v>
      </c>
      <c r="Q37" s="2"/>
    </row>
    <row r="38" spans="1:17" ht="15" x14ac:dyDescent="0.25">
      <c r="B38" s="141"/>
      <c r="C38" s="56" t="s">
        <v>3</v>
      </c>
      <c r="D38" s="81">
        <f>BANI1!D36+MOCA!D36+SALCEDO!D36+'San p de M'!D36+'Distrito n'!D36+Bonao!D36+Higuey!D36+'La vega'!D36+'San Juan'!D35+Santiago!D35+'San Cristobal'!D35+'Santo Domingo'!D36+'Puerto Plata'!D36</f>
        <v>49</v>
      </c>
      <c r="E38" s="81">
        <f>BANI1!E36+MOCA!E36+SALCEDO!E36+'San p de M'!E36+'Distrito n'!E36+Bonao!E36+Higuey!E36+'La vega'!E36+'San Juan'!E35+Santiago!E35+'San Cristobal'!E35+'Santo Domingo'!E36+'Puerto Plata'!E36</f>
        <v>51</v>
      </c>
      <c r="F38" s="81">
        <f>BANI1!F36+MOCA!F36+SALCEDO!F36+'San p de M'!F36+'Distrito n'!F36+Bonao!F36+Higuey!F36+'La vega'!F36+'San Juan'!F35+Santiago!F35+'San Cristobal'!F35+'Santo Domingo'!F36+'Puerto Plata'!F36</f>
        <v>32</v>
      </c>
      <c r="G38" s="81">
        <f>BANI1!G36+MOCA!G36+SALCEDO!G36+'San p de M'!G36+'Distrito n'!G36+Bonao!G36+Higuey!G36+'La vega'!G36+'San Juan'!G35+Santiago!G35+'San Cristobal'!G35+'Santo Domingo'!G36+'Puerto Plata'!G36</f>
        <v>16</v>
      </c>
      <c r="H38" s="81">
        <f>BANI1!H36+MOCA!H36+SALCEDO!H36+'San p de M'!H36+'Distrito n'!H36+Bonao!H36+Higuey!H36+'La vega'!H36+'San Juan'!H35+Santiago!H35+'San Cristobal'!H35+'Santo Domingo'!H36+'Puerto Plata'!H36</f>
        <v>34</v>
      </c>
      <c r="I38" s="81">
        <f>BANI1!I36+MOCA!I36+SALCEDO!I36+'San p de M'!I36+'Distrito n'!I36+Bonao!I36+Higuey!I36+'La vega'!I36+'San Juan'!I35+Santiago!I35+'San Cristobal'!I35+'Santo Domingo'!I36+'Puerto Plata'!I36</f>
        <v>27</v>
      </c>
      <c r="J38" s="81"/>
      <c r="K38" s="81"/>
      <c r="L38" s="81"/>
      <c r="M38" s="81"/>
      <c r="N38" s="81"/>
      <c r="O38" s="95"/>
      <c r="P38" s="92">
        <f>SUM(D38:O38)</f>
        <v>209</v>
      </c>
      <c r="Q38" s="2"/>
    </row>
    <row r="39" spans="1:17" ht="15" x14ac:dyDescent="0.25">
      <c r="B39" s="141"/>
      <c r="C39" s="56" t="s">
        <v>2</v>
      </c>
      <c r="D39" s="81">
        <f>BANI1!D37+MOCA!D37+SALCEDO!D37+'San p de M'!D37+'Distrito n'!D37+Bonao!D37+Higuey!D37+'La vega'!D37+'San Juan'!D36+Santiago!D36+'San Cristobal'!D36+'Santo Domingo'!D37+'Puerto Plata'!D37</f>
        <v>89</v>
      </c>
      <c r="E39" s="81">
        <f>BANI1!E37+MOCA!E37+SALCEDO!E37+'San p de M'!E37+'Distrito n'!E37+Bonao!E37+Higuey!E37+'La vega'!E37+'San Juan'!E36+Santiago!E36+'San Cristobal'!E36+'Santo Domingo'!E37+'Puerto Plata'!E37</f>
        <v>90</v>
      </c>
      <c r="F39" s="81">
        <f>BANI1!F37+MOCA!F37+SALCEDO!F37+'San p de M'!F37+'Distrito n'!F37+Bonao!F37+Higuey!F37+'La vega'!F37+'San Juan'!F36+Santiago!F36+'San Cristobal'!F36+'Santo Domingo'!F37+'Puerto Plata'!F37</f>
        <v>118</v>
      </c>
      <c r="G39" s="81">
        <f>BANI1!G37+MOCA!G37+SALCEDO!G37+'San p de M'!G37+'Distrito n'!G37+Bonao!G37+Higuey!G37+'La vega'!G37+'San Juan'!G36+Santiago!G36+'San Cristobal'!G36+'Santo Domingo'!G37+'Puerto Plata'!G37</f>
        <v>112</v>
      </c>
      <c r="H39" s="81">
        <f>BANI1!H37+MOCA!H37+SALCEDO!H37+'San p de M'!H37+'Distrito n'!H37+Bonao!H37+Higuey!H37+'La vega'!H37+'San Juan'!H36+Santiago!H36+'San Cristobal'!H36+'Santo Domingo'!H37+'Puerto Plata'!H37</f>
        <v>94</v>
      </c>
      <c r="I39" s="81">
        <f>BANI1!I37+MOCA!I37+SALCEDO!I37+'San p de M'!I37+'Distrito n'!I37+Bonao!I37+Higuey!I37+'La vega'!I37+'San Juan'!I36+Santiago!I36+'San Cristobal'!I36+'Santo Domingo'!I37+'Puerto Plata'!I37</f>
        <v>120</v>
      </c>
      <c r="J39" s="81"/>
      <c r="K39" s="81"/>
      <c r="L39" s="81"/>
      <c r="M39" s="81"/>
      <c r="N39" s="81"/>
      <c r="O39" s="95"/>
      <c r="P39" s="92">
        <f>SUM(D39:O39)</f>
        <v>623</v>
      </c>
      <c r="Q39" s="2"/>
    </row>
    <row r="40" spans="1:17" ht="15.75" thickBot="1" x14ac:dyDescent="0.3">
      <c r="B40" s="142"/>
      <c r="C40" s="56" t="s">
        <v>1</v>
      </c>
      <c r="D40" s="81">
        <f>BANI1!D38+MOCA!D38+SALCEDO!D38+'San p de M'!D38+'Distrito n'!D38+Bonao!D38+Higuey!D38+'La vega'!D38+'San Juan'!D37+Santiago!D37+'San Cristobal'!D37+'Santo Domingo'!D38+'Puerto Plata'!D38</f>
        <v>20</v>
      </c>
      <c r="E40" s="81">
        <f>BANI1!E38+MOCA!E38+SALCEDO!E38+'San p de M'!E38+'Distrito n'!E38+Bonao!E38+Higuey!E38+'La vega'!E38+'San Juan'!E37+Santiago!E37+'San Cristobal'!E37+'Santo Domingo'!E38+'Puerto Plata'!E38</f>
        <v>24</v>
      </c>
      <c r="F40" s="81">
        <f>BANI1!F38+MOCA!F38+SALCEDO!F38+'San p de M'!F38+'Distrito n'!F38+Bonao!F38+Higuey!F38+'La vega'!F38+'San Juan'!F37+Santiago!F37+'San Cristobal'!F37+'Santo Domingo'!F38+'Puerto Plata'!F38</f>
        <v>42</v>
      </c>
      <c r="G40" s="81">
        <f>BANI1!G38+MOCA!G38+SALCEDO!G38+'San p de M'!G38+'Distrito n'!G38+Bonao!G38+Higuey!G38+'La vega'!G38+'San Juan'!G37+Santiago!G37+'San Cristobal'!G37+'Santo Domingo'!G38+'Puerto Plata'!G38</f>
        <v>38</v>
      </c>
      <c r="H40" s="81">
        <f>BANI1!H38+MOCA!H38+SALCEDO!H38+'San p de M'!H38+'Distrito n'!H38+Bonao!H38+Higuey!H38+'La vega'!H38+'San Juan'!H37+Santiago!H37+'San Cristobal'!H37+'Santo Domingo'!H38+'Puerto Plata'!H38</f>
        <v>32</v>
      </c>
      <c r="I40" s="81">
        <f>BANI1!I38+MOCA!I38+SALCEDO!I38+'San p de M'!I38+'Distrito n'!I38+Bonao!I38+Higuey!I38+'La vega'!I38+'San Juan'!I37+Santiago!I37+'San Cristobal'!I37+'Santo Domingo'!I38+'Puerto Plata'!I38</f>
        <v>27</v>
      </c>
      <c r="J40" s="81"/>
      <c r="K40" s="81"/>
      <c r="L40" s="81"/>
      <c r="M40" s="81"/>
      <c r="N40" s="81"/>
      <c r="O40" s="95"/>
      <c r="P40" s="92">
        <f>SUM(D40:O40)</f>
        <v>183</v>
      </c>
      <c r="Q40" s="2"/>
    </row>
    <row r="41" spans="1:17" ht="15.75" thickBot="1" x14ac:dyDescent="0.3">
      <c r="B41" s="133" t="s">
        <v>0</v>
      </c>
      <c r="C41" s="133"/>
      <c r="D41" s="63">
        <f t="shared" ref="D41:P41" si="3">SUM(D36:D40)</f>
        <v>394</v>
      </c>
      <c r="E41" s="63">
        <f t="shared" si="3"/>
        <v>386</v>
      </c>
      <c r="F41" s="63">
        <f t="shared" si="3"/>
        <v>430</v>
      </c>
      <c r="G41" s="63">
        <f t="shared" si="3"/>
        <v>382</v>
      </c>
      <c r="H41" s="63">
        <f t="shared" si="3"/>
        <v>402</v>
      </c>
      <c r="I41" s="63">
        <f t="shared" si="3"/>
        <v>416</v>
      </c>
      <c r="J41" s="63">
        <f t="shared" si="3"/>
        <v>0</v>
      </c>
      <c r="K41" s="63">
        <f t="shared" si="3"/>
        <v>0</v>
      </c>
      <c r="L41" s="63">
        <f t="shared" si="3"/>
        <v>0</v>
      </c>
      <c r="M41" s="63">
        <f t="shared" si="3"/>
        <v>0</v>
      </c>
      <c r="N41" s="63">
        <f t="shared" si="3"/>
        <v>0</v>
      </c>
      <c r="O41" s="63">
        <f t="shared" si="3"/>
        <v>0</v>
      </c>
      <c r="P41" s="63">
        <f t="shared" si="3"/>
        <v>2410</v>
      </c>
      <c r="Q41" s="2"/>
    </row>
    <row r="43" spans="1:17" ht="17.25" x14ac:dyDescent="0.35">
      <c r="B43" s="39" t="s">
        <v>54</v>
      </c>
    </row>
  </sheetData>
  <mergeCells count="15">
    <mergeCell ref="A34:P34"/>
    <mergeCell ref="B36:B40"/>
    <mergeCell ref="B41:C41"/>
    <mergeCell ref="A15:R15"/>
    <mergeCell ref="B16:P16"/>
    <mergeCell ref="A17:P17"/>
    <mergeCell ref="B19:B21"/>
    <mergeCell ref="B22:B25"/>
    <mergeCell ref="B27:C27"/>
    <mergeCell ref="A13:R13"/>
    <mergeCell ref="A5:Q5"/>
    <mergeCell ref="A6:Q6"/>
    <mergeCell ref="A7:Q7"/>
    <mergeCell ref="A10:Q10"/>
    <mergeCell ref="A11:Q11"/>
  </mergeCells>
  <pageMargins left="0.19685039370078741" right="0.19685039370078741" top="1.273031496062992" bottom="0.19685039370078741" header="0.31496062992125984" footer="0.31496062992125984"/>
  <pageSetup paperSize="9" scale="81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2"/>
  <sheetViews>
    <sheetView topLeftCell="A4" workbookViewId="0">
      <selection activeCell="V18" sqref="V18"/>
    </sheetView>
  </sheetViews>
  <sheetFormatPr baseColWidth="10" defaultColWidth="11.42578125" defaultRowHeight="14.25" x14ac:dyDescent="0.2"/>
  <cols>
    <col min="1" max="1" width="2.85546875" style="1" customWidth="1"/>
    <col min="2" max="2" width="19.140625" style="1" customWidth="1"/>
    <col min="3" max="3" width="23.28515625" style="1" customWidth="1"/>
    <col min="4" max="9" width="3.7109375" style="1" bestFit="1" customWidth="1"/>
    <col min="10" max="15" width="3.7109375" style="1" customWidth="1"/>
    <col min="16" max="16" width="8.140625" style="1" customWidth="1"/>
    <col min="17" max="17" width="3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8.75" x14ac:dyDescent="0.3">
      <c r="A11" s="149" t="s">
        <v>35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thickBot="1" x14ac:dyDescent="0.3">
      <c r="B13" s="148" t="s">
        <v>34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9" s="3" customFormat="1" ht="63" thickBot="1" x14ac:dyDescent="0.3">
      <c r="B14" s="14" t="s">
        <v>21</v>
      </c>
      <c r="C14" s="15" t="s">
        <v>20</v>
      </c>
      <c r="D14" s="16" t="s">
        <v>19</v>
      </c>
      <c r="E14" s="16" t="s">
        <v>18</v>
      </c>
      <c r="F14" s="16" t="s">
        <v>17</v>
      </c>
      <c r="G14" s="16" t="s">
        <v>16</v>
      </c>
      <c r="H14" s="16" t="s">
        <v>15</v>
      </c>
      <c r="I14" s="16" t="s">
        <v>14</v>
      </c>
      <c r="J14" s="16" t="s">
        <v>13</v>
      </c>
      <c r="K14" s="16" t="s">
        <v>12</v>
      </c>
      <c r="L14" s="16" t="s">
        <v>11</v>
      </c>
      <c r="M14" s="16" t="s">
        <v>10</v>
      </c>
      <c r="N14" s="16" t="s">
        <v>9</v>
      </c>
      <c r="O14" s="16" t="s">
        <v>8</v>
      </c>
      <c r="P14" s="17" t="s">
        <v>7</v>
      </c>
    </row>
    <row r="15" spans="1:19" s="3" customFormat="1" ht="17.100000000000001" customHeight="1" x14ac:dyDescent="0.25">
      <c r="B15" s="179" t="s">
        <v>28</v>
      </c>
      <c r="C15" s="18" t="s">
        <v>26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>SUM(D15:O15)</f>
        <v>0</v>
      </c>
    </row>
    <row r="16" spans="1:19" s="3" customFormat="1" ht="17.100000000000001" customHeight="1" x14ac:dyDescent="0.25">
      <c r="B16" s="180"/>
      <c r="C16" s="21" t="s">
        <v>25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f>SUM(D16:O16)</f>
        <v>0</v>
      </c>
    </row>
    <row r="17" spans="2:17" s="3" customFormat="1" ht="17.100000000000001" customHeight="1" x14ac:dyDescent="0.25">
      <c r="B17" s="180"/>
      <c r="C17" s="22" t="s">
        <v>23</v>
      </c>
      <c r="D17" s="23">
        <f t="shared" ref="D17:P17" si="0">SUM(D15:D16)</f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  <c r="N17" s="23">
        <f t="shared" si="0"/>
        <v>0</v>
      </c>
      <c r="O17" s="23">
        <f t="shared" si="0"/>
        <v>0</v>
      </c>
      <c r="P17" s="23">
        <f t="shared" si="0"/>
        <v>0</v>
      </c>
    </row>
    <row r="18" spans="2:17" s="3" customFormat="1" ht="17.100000000000001" customHeight="1" x14ac:dyDescent="0.25">
      <c r="B18" s="180" t="s">
        <v>27</v>
      </c>
      <c r="C18" s="18" t="s">
        <v>26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>
        <f>SUM(D18:O18)</f>
        <v>0</v>
      </c>
    </row>
    <row r="19" spans="2:17" s="3" customFormat="1" ht="17.100000000000001" customHeight="1" x14ac:dyDescent="0.25">
      <c r="B19" s="180"/>
      <c r="C19" s="21" t="s">
        <v>25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>
        <f>SUM(D19:O19)</f>
        <v>0</v>
      </c>
    </row>
    <row r="20" spans="2:17" s="3" customFormat="1" ht="17.100000000000001" customHeight="1" x14ac:dyDescent="0.25">
      <c r="B20" s="180"/>
      <c r="C20" s="21" t="s">
        <v>24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>SUM(D20:O20)</f>
        <v>0</v>
      </c>
    </row>
    <row r="21" spans="2:17" s="3" customFormat="1" ht="17.100000000000001" customHeight="1" x14ac:dyDescent="0.25">
      <c r="B21" s="180"/>
      <c r="C21" s="22" t="s">
        <v>23</v>
      </c>
      <c r="D21" s="23">
        <f t="shared" ref="D21:P21" si="1">SUM(D18:D20)</f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  <c r="N21" s="23">
        <f t="shared" si="1"/>
        <v>0</v>
      </c>
      <c r="O21" s="23">
        <f t="shared" si="1"/>
        <v>0</v>
      </c>
      <c r="P21" s="23">
        <f t="shared" si="1"/>
        <v>0</v>
      </c>
    </row>
    <row r="22" spans="2:17" s="3" customFormat="1" ht="30.75" customHeight="1" thickBot="1" x14ac:dyDescent="0.3">
      <c r="B22" s="24" t="s">
        <v>22</v>
      </c>
      <c r="C22" s="25"/>
      <c r="D22" s="1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0">
        <f>SUM(D22:O22)</f>
        <v>0</v>
      </c>
    </row>
    <row r="23" spans="2:17" s="3" customFormat="1" ht="18.75" customHeight="1" thickBot="1" x14ac:dyDescent="0.3">
      <c r="B23" s="178" t="s">
        <v>0</v>
      </c>
      <c r="C23" s="178"/>
      <c r="D23" s="27">
        <f t="shared" ref="D23:P23" si="2">D17+D21+D22</f>
        <v>0</v>
      </c>
      <c r="E23" s="27">
        <f t="shared" si="2"/>
        <v>0</v>
      </c>
      <c r="F23" s="27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f t="shared" si="2"/>
        <v>0</v>
      </c>
      <c r="K23" s="27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 t="shared" si="2"/>
        <v>0</v>
      </c>
      <c r="P23" s="27">
        <f t="shared" si="2"/>
        <v>0</v>
      </c>
    </row>
    <row r="24" spans="2:17" s="3" customFormat="1" ht="15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7" ht="21.75" thickBot="1" x14ac:dyDescent="0.25">
      <c r="B25" s="148" t="s">
        <v>33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2:17" ht="63" thickBot="1" x14ac:dyDescent="0.3">
      <c r="B26" s="14" t="s">
        <v>21</v>
      </c>
      <c r="C26" s="15" t="s">
        <v>20</v>
      </c>
      <c r="D26" s="16" t="s">
        <v>19</v>
      </c>
      <c r="E26" s="16" t="s">
        <v>18</v>
      </c>
      <c r="F26" s="16" t="s">
        <v>17</v>
      </c>
      <c r="G26" s="16" t="s">
        <v>16</v>
      </c>
      <c r="H26" s="16" t="s">
        <v>15</v>
      </c>
      <c r="I26" s="16" t="s">
        <v>14</v>
      </c>
      <c r="J26" s="16" t="s">
        <v>13</v>
      </c>
      <c r="K26" s="16" t="s">
        <v>12</v>
      </c>
      <c r="L26" s="16" t="s">
        <v>11</v>
      </c>
      <c r="M26" s="16" t="s">
        <v>10</v>
      </c>
      <c r="N26" s="16" t="s">
        <v>9</v>
      </c>
      <c r="O26" s="16" t="s">
        <v>8</v>
      </c>
      <c r="P26" s="15" t="s">
        <v>7</v>
      </c>
      <c r="Q26" s="2"/>
    </row>
    <row r="27" spans="2:17" ht="15" x14ac:dyDescent="0.25">
      <c r="B27" s="181" t="s">
        <v>6</v>
      </c>
      <c r="C27" s="28" t="s">
        <v>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>
        <f>SUM(D27:O27)</f>
        <v>0</v>
      </c>
      <c r="Q27" s="2"/>
    </row>
    <row r="28" spans="2:17" ht="15" x14ac:dyDescent="0.25">
      <c r="B28" s="182"/>
      <c r="C28" s="31" t="s">
        <v>4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>
        <f>SUM(D28:O28)</f>
        <v>0</v>
      </c>
      <c r="Q28" s="2"/>
    </row>
    <row r="29" spans="2:17" ht="15" x14ac:dyDescent="0.25">
      <c r="B29" s="182"/>
      <c r="C29" s="31" t="s">
        <v>3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3">
        <f>SUM(D29:O29)</f>
        <v>0</v>
      </c>
      <c r="Q29" s="2"/>
    </row>
    <row r="30" spans="2:17" ht="15" x14ac:dyDescent="0.25">
      <c r="B30" s="182"/>
      <c r="C30" s="31" t="s">
        <v>2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>
        <f>SUM(D30:O30)</f>
        <v>0</v>
      </c>
      <c r="Q30" s="2"/>
    </row>
    <row r="31" spans="2:17" ht="15.75" thickBot="1" x14ac:dyDescent="0.3">
      <c r="B31" s="183"/>
      <c r="C31" s="35" t="s">
        <v>1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>
        <f>SUM(D31:O31)</f>
        <v>0</v>
      </c>
      <c r="Q31" s="2"/>
    </row>
    <row r="32" spans="2:17" ht="15.75" thickBot="1" x14ac:dyDescent="0.3">
      <c r="B32" s="178" t="s">
        <v>0</v>
      </c>
      <c r="C32" s="178"/>
      <c r="D32" s="27">
        <f t="shared" ref="D32:P32" si="3">SUM(D27:D31)</f>
        <v>0</v>
      </c>
      <c r="E32" s="27">
        <f t="shared" si="3"/>
        <v>0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"/>
    </row>
  </sheetData>
  <mergeCells count="12">
    <mergeCell ref="B32:C32"/>
    <mergeCell ref="A5:P5"/>
    <mergeCell ref="A6:P6"/>
    <mergeCell ref="A7:P7"/>
    <mergeCell ref="A10:P10"/>
    <mergeCell ref="A11:P11"/>
    <mergeCell ref="B13:Q13"/>
    <mergeCell ref="B15:B17"/>
    <mergeCell ref="B18:B21"/>
    <mergeCell ref="B23:C23"/>
    <mergeCell ref="B25:Q25"/>
    <mergeCell ref="B27:B31"/>
  </mergeCells>
  <pageMargins left="0.19685039370078741" right="0.19685039370078741" top="0.19685039370078741" bottom="0.19685039370078741" header="0.31496062992125984" footer="0.31496062992125984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8"/>
  <sheetViews>
    <sheetView topLeftCell="A30" zoomScale="85" zoomScaleNormal="85" workbookViewId="0">
      <selection activeCell="D51" sqref="D51"/>
    </sheetView>
  </sheetViews>
  <sheetFormatPr baseColWidth="10" defaultRowHeight="15" x14ac:dyDescent="0.25"/>
  <cols>
    <col min="1" max="1" width="15.5703125" customWidth="1"/>
    <col min="2" max="2" width="34.7109375" customWidth="1"/>
    <col min="3" max="3" width="17.5703125" customWidth="1"/>
    <col min="4" max="4" width="17.42578125" bestFit="1" customWidth="1"/>
    <col min="5" max="5" width="10.7109375" customWidth="1"/>
    <col min="6" max="6" width="6.85546875" customWidth="1"/>
    <col min="175" max="175" width="27.85546875" customWidth="1"/>
    <col min="176" max="176" width="14.85546875" customWidth="1"/>
    <col min="177" max="177" width="15.5703125" customWidth="1"/>
    <col min="178" max="179" width="0" hidden="1" customWidth="1"/>
    <col min="180" max="180" width="0.140625" customWidth="1"/>
    <col min="181" max="187" width="0" hidden="1" customWidth="1"/>
    <col min="188" max="188" width="10.7109375" customWidth="1"/>
    <col min="189" max="189" width="19.5703125" customWidth="1"/>
    <col min="431" max="431" width="27.85546875" customWidth="1"/>
    <col min="432" max="432" width="14.85546875" customWidth="1"/>
    <col min="433" max="433" width="15.5703125" customWidth="1"/>
    <col min="434" max="435" width="0" hidden="1" customWidth="1"/>
    <col min="436" max="436" width="0.140625" customWidth="1"/>
    <col min="437" max="443" width="0" hidden="1" customWidth="1"/>
    <col min="444" max="444" width="10.7109375" customWidth="1"/>
    <col min="445" max="445" width="19.5703125" customWidth="1"/>
    <col min="687" max="687" width="27.85546875" customWidth="1"/>
    <col min="688" max="688" width="14.85546875" customWidth="1"/>
    <col min="689" max="689" width="15.5703125" customWidth="1"/>
    <col min="690" max="691" width="0" hidden="1" customWidth="1"/>
    <col min="692" max="692" width="0.140625" customWidth="1"/>
    <col min="693" max="699" width="0" hidden="1" customWidth="1"/>
    <col min="700" max="700" width="10.7109375" customWidth="1"/>
    <col min="701" max="701" width="19.5703125" customWidth="1"/>
    <col min="943" max="943" width="27.85546875" customWidth="1"/>
    <col min="944" max="944" width="14.85546875" customWidth="1"/>
    <col min="945" max="945" width="15.5703125" customWidth="1"/>
    <col min="946" max="947" width="0" hidden="1" customWidth="1"/>
    <col min="948" max="948" width="0.140625" customWidth="1"/>
    <col min="949" max="955" width="0" hidden="1" customWidth="1"/>
    <col min="956" max="956" width="10.7109375" customWidth="1"/>
    <col min="957" max="957" width="19.5703125" customWidth="1"/>
    <col min="1199" max="1199" width="27.85546875" customWidth="1"/>
    <col min="1200" max="1200" width="14.85546875" customWidth="1"/>
    <col min="1201" max="1201" width="15.5703125" customWidth="1"/>
    <col min="1202" max="1203" width="0" hidden="1" customWidth="1"/>
    <col min="1204" max="1204" width="0.140625" customWidth="1"/>
    <col min="1205" max="1211" width="0" hidden="1" customWidth="1"/>
    <col min="1212" max="1212" width="10.7109375" customWidth="1"/>
    <col min="1213" max="1213" width="19.5703125" customWidth="1"/>
    <col min="1455" max="1455" width="27.85546875" customWidth="1"/>
    <col min="1456" max="1456" width="14.85546875" customWidth="1"/>
    <col min="1457" max="1457" width="15.5703125" customWidth="1"/>
    <col min="1458" max="1459" width="0" hidden="1" customWidth="1"/>
    <col min="1460" max="1460" width="0.140625" customWidth="1"/>
    <col min="1461" max="1467" width="0" hidden="1" customWidth="1"/>
    <col min="1468" max="1468" width="10.7109375" customWidth="1"/>
    <col min="1469" max="1469" width="19.5703125" customWidth="1"/>
    <col min="1711" max="1711" width="27.85546875" customWidth="1"/>
    <col min="1712" max="1712" width="14.85546875" customWidth="1"/>
    <col min="1713" max="1713" width="15.5703125" customWidth="1"/>
    <col min="1714" max="1715" width="0" hidden="1" customWidth="1"/>
    <col min="1716" max="1716" width="0.140625" customWidth="1"/>
    <col min="1717" max="1723" width="0" hidden="1" customWidth="1"/>
    <col min="1724" max="1724" width="10.7109375" customWidth="1"/>
    <col min="1725" max="1725" width="19.5703125" customWidth="1"/>
    <col min="1967" max="1967" width="27.85546875" customWidth="1"/>
    <col min="1968" max="1968" width="14.85546875" customWidth="1"/>
    <col min="1969" max="1969" width="15.5703125" customWidth="1"/>
    <col min="1970" max="1971" width="0" hidden="1" customWidth="1"/>
    <col min="1972" max="1972" width="0.140625" customWidth="1"/>
    <col min="1973" max="1979" width="0" hidden="1" customWidth="1"/>
    <col min="1980" max="1980" width="10.7109375" customWidth="1"/>
    <col min="1981" max="1981" width="19.5703125" customWidth="1"/>
    <col min="2223" max="2223" width="27.85546875" customWidth="1"/>
    <col min="2224" max="2224" width="14.85546875" customWidth="1"/>
    <col min="2225" max="2225" width="15.5703125" customWidth="1"/>
    <col min="2226" max="2227" width="0" hidden="1" customWidth="1"/>
    <col min="2228" max="2228" width="0.140625" customWidth="1"/>
    <col min="2229" max="2235" width="0" hidden="1" customWidth="1"/>
    <col min="2236" max="2236" width="10.7109375" customWidth="1"/>
    <col min="2237" max="2237" width="19.5703125" customWidth="1"/>
    <col min="2479" max="2479" width="27.85546875" customWidth="1"/>
    <col min="2480" max="2480" width="14.85546875" customWidth="1"/>
    <col min="2481" max="2481" width="15.5703125" customWidth="1"/>
    <col min="2482" max="2483" width="0" hidden="1" customWidth="1"/>
    <col min="2484" max="2484" width="0.140625" customWidth="1"/>
    <col min="2485" max="2491" width="0" hidden="1" customWidth="1"/>
    <col min="2492" max="2492" width="10.7109375" customWidth="1"/>
    <col min="2493" max="2493" width="19.5703125" customWidth="1"/>
    <col min="2735" max="2735" width="27.85546875" customWidth="1"/>
    <col min="2736" max="2736" width="14.85546875" customWidth="1"/>
    <col min="2737" max="2737" width="15.5703125" customWidth="1"/>
    <col min="2738" max="2739" width="0" hidden="1" customWidth="1"/>
    <col min="2740" max="2740" width="0.140625" customWidth="1"/>
    <col min="2741" max="2747" width="0" hidden="1" customWidth="1"/>
    <col min="2748" max="2748" width="10.7109375" customWidth="1"/>
    <col min="2749" max="2749" width="19.5703125" customWidth="1"/>
    <col min="2991" max="2991" width="27.85546875" customWidth="1"/>
    <col min="2992" max="2992" width="14.85546875" customWidth="1"/>
    <col min="2993" max="2993" width="15.5703125" customWidth="1"/>
    <col min="2994" max="2995" width="0" hidden="1" customWidth="1"/>
    <col min="2996" max="2996" width="0.140625" customWidth="1"/>
    <col min="2997" max="3003" width="0" hidden="1" customWidth="1"/>
    <col min="3004" max="3004" width="10.7109375" customWidth="1"/>
    <col min="3005" max="3005" width="19.5703125" customWidth="1"/>
    <col min="3247" max="3247" width="27.85546875" customWidth="1"/>
    <col min="3248" max="3248" width="14.85546875" customWidth="1"/>
    <col min="3249" max="3249" width="15.5703125" customWidth="1"/>
    <col min="3250" max="3251" width="0" hidden="1" customWidth="1"/>
    <col min="3252" max="3252" width="0.140625" customWidth="1"/>
    <col min="3253" max="3259" width="0" hidden="1" customWidth="1"/>
    <col min="3260" max="3260" width="10.7109375" customWidth="1"/>
    <col min="3261" max="3261" width="19.5703125" customWidth="1"/>
    <col min="3503" max="3503" width="27.85546875" customWidth="1"/>
    <col min="3504" max="3504" width="14.85546875" customWidth="1"/>
    <col min="3505" max="3505" width="15.5703125" customWidth="1"/>
    <col min="3506" max="3507" width="0" hidden="1" customWidth="1"/>
    <col min="3508" max="3508" width="0.140625" customWidth="1"/>
    <col min="3509" max="3515" width="0" hidden="1" customWidth="1"/>
    <col min="3516" max="3516" width="10.7109375" customWidth="1"/>
    <col min="3517" max="3517" width="19.5703125" customWidth="1"/>
    <col min="3759" max="3759" width="27.85546875" customWidth="1"/>
    <col min="3760" max="3760" width="14.85546875" customWidth="1"/>
    <col min="3761" max="3761" width="15.5703125" customWidth="1"/>
    <col min="3762" max="3763" width="0" hidden="1" customWidth="1"/>
    <col min="3764" max="3764" width="0.140625" customWidth="1"/>
    <col min="3765" max="3771" width="0" hidden="1" customWidth="1"/>
    <col min="3772" max="3772" width="10.7109375" customWidth="1"/>
    <col min="3773" max="3773" width="19.5703125" customWidth="1"/>
    <col min="4015" max="4015" width="27.85546875" customWidth="1"/>
    <col min="4016" max="4016" width="14.85546875" customWidth="1"/>
    <col min="4017" max="4017" width="15.5703125" customWidth="1"/>
    <col min="4018" max="4019" width="0" hidden="1" customWidth="1"/>
    <col min="4020" max="4020" width="0.140625" customWidth="1"/>
    <col min="4021" max="4027" width="0" hidden="1" customWidth="1"/>
    <col min="4028" max="4028" width="10.7109375" customWidth="1"/>
    <col min="4029" max="4029" width="19.5703125" customWidth="1"/>
    <col min="4271" max="4271" width="27.85546875" customWidth="1"/>
    <col min="4272" max="4272" width="14.85546875" customWidth="1"/>
    <col min="4273" max="4273" width="15.5703125" customWidth="1"/>
    <col min="4274" max="4275" width="0" hidden="1" customWidth="1"/>
    <col min="4276" max="4276" width="0.140625" customWidth="1"/>
    <col min="4277" max="4283" width="0" hidden="1" customWidth="1"/>
    <col min="4284" max="4284" width="10.7109375" customWidth="1"/>
    <col min="4285" max="4285" width="19.5703125" customWidth="1"/>
    <col min="4527" max="4527" width="27.85546875" customWidth="1"/>
    <col min="4528" max="4528" width="14.85546875" customWidth="1"/>
    <col min="4529" max="4529" width="15.5703125" customWidth="1"/>
    <col min="4530" max="4531" width="0" hidden="1" customWidth="1"/>
    <col min="4532" max="4532" width="0.140625" customWidth="1"/>
    <col min="4533" max="4539" width="0" hidden="1" customWidth="1"/>
    <col min="4540" max="4540" width="10.7109375" customWidth="1"/>
    <col min="4541" max="4541" width="19.5703125" customWidth="1"/>
    <col min="4783" max="4783" width="27.85546875" customWidth="1"/>
    <col min="4784" max="4784" width="14.85546875" customWidth="1"/>
    <col min="4785" max="4785" width="15.5703125" customWidth="1"/>
    <col min="4786" max="4787" width="0" hidden="1" customWidth="1"/>
    <col min="4788" max="4788" width="0.140625" customWidth="1"/>
    <col min="4789" max="4795" width="0" hidden="1" customWidth="1"/>
    <col min="4796" max="4796" width="10.7109375" customWidth="1"/>
    <col min="4797" max="4797" width="19.5703125" customWidth="1"/>
    <col min="5039" max="5039" width="27.85546875" customWidth="1"/>
    <col min="5040" max="5040" width="14.85546875" customWidth="1"/>
    <col min="5041" max="5041" width="15.5703125" customWidth="1"/>
    <col min="5042" max="5043" width="0" hidden="1" customWidth="1"/>
    <col min="5044" max="5044" width="0.140625" customWidth="1"/>
    <col min="5045" max="5051" width="0" hidden="1" customWidth="1"/>
    <col min="5052" max="5052" width="10.7109375" customWidth="1"/>
    <col min="5053" max="5053" width="19.5703125" customWidth="1"/>
    <col min="5295" max="5295" width="27.85546875" customWidth="1"/>
    <col min="5296" max="5296" width="14.85546875" customWidth="1"/>
    <col min="5297" max="5297" width="15.5703125" customWidth="1"/>
    <col min="5298" max="5299" width="0" hidden="1" customWidth="1"/>
    <col min="5300" max="5300" width="0.140625" customWidth="1"/>
    <col min="5301" max="5307" width="0" hidden="1" customWidth="1"/>
    <col min="5308" max="5308" width="10.7109375" customWidth="1"/>
    <col min="5309" max="5309" width="19.5703125" customWidth="1"/>
    <col min="5551" max="5551" width="27.85546875" customWidth="1"/>
    <col min="5552" max="5552" width="14.85546875" customWidth="1"/>
    <col min="5553" max="5553" width="15.5703125" customWidth="1"/>
    <col min="5554" max="5555" width="0" hidden="1" customWidth="1"/>
    <col min="5556" max="5556" width="0.140625" customWidth="1"/>
    <col min="5557" max="5563" width="0" hidden="1" customWidth="1"/>
    <col min="5564" max="5564" width="10.7109375" customWidth="1"/>
    <col min="5565" max="5565" width="19.5703125" customWidth="1"/>
    <col min="5807" max="5807" width="27.85546875" customWidth="1"/>
    <col min="5808" max="5808" width="14.85546875" customWidth="1"/>
    <col min="5809" max="5809" width="15.5703125" customWidth="1"/>
    <col min="5810" max="5811" width="0" hidden="1" customWidth="1"/>
    <col min="5812" max="5812" width="0.140625" customWidth="1"/>
    <col min="5813" max="5819" width="0" hidden="1" customWidth="1"/>
    <col min="5820" max="5820" width="10.7109375" customWidth="1"/>
    <col min="5821" max="5821" width="19.5703125" customWidth="1"/>
    <col min="6063" max="6063" width="27.85546875" customWidth="1"/>
    <col min="6064" max="6064" width="14.85546875" customWidth="1"/>
    <col min="6065" max="6065" width="15.5703125" customWidth="1"/>
    <col min="6066" max="6067" width="0" hidden="1" customWidth="1"/>
    <col min="6068" max="6068" width="0.140625" customWidth="1"/>
    <col min="6069" max="6075" width="0" hidden="1" customWidth="1"/>
    <col min="6076" max="6076" width="10.7109375" customWidth="1"/>
    <col min="6077" max="6077" width="19.5703125" customWidth="1"/>
    <col min="6319" max="6319" width="27.85546875" customWidth="1"/>
    <col min="6320" max="6320" width="14.85546875" customWidth="1"/>
    <col min="6321" max="6321" width="15.5703125" customWidth="1"/>
    <col min="6322" max="6323" width="0" hidden="1" customWidth="1"/>
    <col min="6324" max="6324" width="0.140625" customWidth="1"/>
    <col min="6325" max="6331" width="0" hidden="1" customWidth="1"/>
    <col min="6332" max="6332" width="10.7109375" customWidth="1"/>
    <col min="6333" max="6333" width="19.5703125" customWidth="1"/>
    <col min="6575" max="6575" width="27.85546875" customWidth="1"/>
    <col min="6576" max="6576" width="14.85546875" customWidth="1"/>
    <col min="6577" max="6577" width="15.5703125" customWidth="1"/>
    <col min="6578" max="6579" width="0" hidden="1" customWidth="1"/>
    <col min="6580" max="6580" width="0.140625" customWidth="1"/>
    <col min="6581" max="6587" width="0" hidden="1" customWidth="1"/>
    <col min="6588" max="6588" width="10.7109375" customWidth="1"/>
    <col min="6589" max="6589" width="19.5703125" customWidth="1"/>
    <col min="6831" max="6831" width="27.85546875" customWidth="1"/>
    <col min="6832" max="6832" width="14.85546875" customWidth="1"/>
    <col min="6833" max="6833" width="15.5703125" customWidth="1"/>
    <col min="6834" max="6835" width="0" hidden="1" customWidth="1"/>
    <col min="6836" max="6836" width="0.140625" customWidth="1"/>
    <col min="6837" max="6843" width="0" hidden="1" customWidth="1"/>
    <col min="6844" max="6844" width="10.7109375" customWidth="1"/>
    <col min="6845" max="6845" width="19.5703125" customWidth="1"/>
    <col min="7087" max="7087" width="27.85546875" customWidth="1"/>
    <col min="7088" max="7088" width="14.85546875" customWidth="1"/>
    <col min="7089" max="7089" width="15.5703125" customWidth="1"/>
    <col min="7090" max="7091" width="0" hidden="1" customWidth="1"/>
    <col min="7092" max="7092" width="0.140625" customWidth="1"/>
    <col min="7093" max="7099" width="0" hidden="1" customWidth="1"/>
    <col min="7100" max="7100" width="10.7109375" customWidth="1"/>
    <col min="7101" max="7101" width="19.5703125" customWidth="1"/>
    <col min="7343" max="7343" width="27.85546875" customWidth="1"/>
    <col min="7344" max="7344" width="14.85546875" customWidth="1"/>
    <col min="7345" max="7345" width="15.5703125" customWidth="1"/>
    <col min="7346" max="7347" width="0" hidden="1" customWidth="1"/>
    <col min="7348" max="7348" width="0.140625" customWidth="1"/>
    <col min="7349" max="7355" width="0" hidden="1" customWidth="1"/>
    <col min="7356" max="7356" width="10.7109375" customWidth="1"/>
    <col min="7357" max="7357" width="19.5703125" customWidth="1"/>
    <col min="7599" max="7599" width="27.85546875" customWidth="1"/>
    <col min="7600" max="7600" width="14.85546875" customWidth="1"/>
    <col min="7601" max="7601" width="15.5703125" customWidth="1"/>
    <col min="7602" max="7603" width="0" hidden="1" customWidth="1"/>
    <col min="7604" max="7604" width="0.140625" customWidth="1"/>
    <col min="7605" max="7611" width="0" hidden="1" customWidth="1"/>
    <col min="7612" max="7612" width="10.7109375" customWidth="1"/>
    <col min="7613" max="7613" width="19.5703125" customWidth="1"/>
    <col min="7855" max="7855" width="27.85546875" customWidth="1"/>
    <col min="7856" max="7856" width="14.85546875" customWidth="1"/>
    <col min="7857" max="7857" width="15.5703125" customWidth="1"/>
    <col min="7858" max="7859" width="0" hidden="1" customWidth="1"/>
    <col min="7860" max="7860" width="0.140625" customWidth="1"/>
    <col min="7861" max="7867" width="0" hidden="1" customWidth="1"/>
    <col min="7868" max="7868" width="10.7109375" customWidth="1"/>
    <col min="7869" max="7869" width="19.5703125" customWidth="1"/>
    <col min="8111" max="8111" width="27.85546875" customWidth="1"/>
    <col min="8112" max="8112" width="14.85546875" customWidth="1"/>
    <col min="8113" max="8113" width="15.5703125" customWidth="1"/>
    <col min="8114" max="8115" width="0" hidden="1" customWidth="1"/>
    <col min="8116" max="8116" width="0.140625" customWidth="1"/>
    <col min="8117" max="8123" width="0" hidden="1" customWidth="1"/>
    <col min="8124" max="8124" width="10.7109375" customWidth="1"/>
    <col min="8125" max="8125" width="19.5703125" customWidth="1"/>
    <col min="8367" max="8367" width="27.85546875" customWidth="1"/>
    <col min="8368" max="8368" width="14.85546875" customWidth="1"/>
    <col min="8369" max="8369" width="15.5703125" customWidth="1"/>
    <col min="8370" max="8371" width="0" hidden="1" customWidth="1"/>
    <col min="8372" max="8372" width="0.140625" customWidth="1"/>
    <col min="8373" max="8379" width="0" hidden="1" customWidth="1"/>
    <col min="8380" max="8380" width="10.7109375" customWidth="1"/>
    <col min="8381" max="8381" width="19.5703125" customWidth="1"/>
    <col min="8623" max="8623" width="27.85546875" customWidth="1"/>
    <col min="8624" max="8624" width="14.85546875" customWidth="1"/>
    <col min="8625" max="8625" width="15.5703125" customWidth="1"/>
    <col min="8626" max="8627" width="0" hidden="1" customWidth="1"/>
    <col min="8628" max="8628" width="0.140625" customWidth="1"/>
    <col min="8629" max="8635" width="0" hidden="1" customWidth="1"/>
    <col min="8636" max="8636" width="10.7109375" customWidth="1"/>
    <col min="8637" max="8637" width="19.5703125" customWidth="1"/>
    <col min="8879" max="8879" width="27.85546875" customWidth="1"/>
    <col min="8880" max="8880" width="14.85546875" customWidth="1"/>
    <col min="8881" max="8881" width="15.5703125" customWidth="1"/>
    <col min="8882" max="8883" width="0" hidden="1" customWidth="1"/>
    <col min="8884" max="8884" width="0.140625" customWidth="1"/>
    <col min="8885" max="8891" width="0" hidden="1" customWidth="1"/>
    <col min="8892" max="8892" width="10.7109375" customWidth="1"/>
    <col min="8893" max="8893" width="19.5703125" customWidth="1"/>
    <col min="9135" max="9135" width="27.85546875" customWidth="1"/>
    <col min="9136" max="9136" width="14.85546875" customWidth="1"/>
    <col min="9137" max="9137" width="15.5703125" customWidth="1"/>
    <col min="9138" max="9139" width="0" hidden="1" customWidth="1"/>
    <col min="9140" max="9140" width="0.140625" customWidth="1"/>
    <col min="9141" max="9147" width="0" hidden="1" customWidth="1"/>
    <col min="9148" max="9148" width="10.7109375" customWidth="1"/>
    <col min="9149" max="9149" width="19.5703125" customWidth="1"/>
    <col min="9391" max="9391" width="27.85546875" customWidth="1"/>
    <col min="9392" max="9392" width="14.85546875" customWidth="1"/>
    <col min="9393" max="9393" width="15.5703125" customWidth="1"/>
    <col min="9394" max="9395" width="0" hidden="1" customWidth="1"/>
    <col min="9396" max="9396" width="0.140625" customWidth="1"/>
    <col min="9397" max="9403" width="0" hidden="1" customWidth="1"/>
    <col min="9404" max="9404" width="10.7109375" customWidth="1"/>
    <col min="9405" max="9405" width="19.5703125" customWidth="1"/>
    <col min="9647" max="9647" width="27.85546875" customWidth="1"/>
    <col min="9648" max="9648" width="14.85546875" customWidth="1"/>
    <col min="9649" max="9649" width="15.5703125" customWidth="1"/>
    <col min="9650" max="9651" width="0" hidden="1" customWidth="1"/>
    <col min="9652" max="9652" width="0.140625" customWidth="1"/>
    <col min="9653" max="9659" width="0" hidden="1" customWidth="1"/>
    <col min="9660" max="9660" width="10.7109375" customWidth="1"/>
    <col min="9661" max="9661" width="19.5703125" customWidth="1"/>
    <col min="9903" max="9903" width="27.85546875" customWidth="1"/>
    <col min="9904" max="9904" width="14.85546875" customWidth="1"/>
    <col min="9905" max="9905" width="15.5703125" customWidth="1"/>
    <col min="9906" max="9907" width="0" hidden="1" customWidth="1"/>
    <col min="9908" max="9908" width="0.140625" customWidth="1"/>
    <col min="9909" max="9915" width="0" hidden="1" customWidth="1"/>
    <col min="9916" max="9916" width="10.7109375" customWidth="1"/>
    <col min="9917" max="9917" width="19.5703125" customWidth="1"/>
    <col min="10159" max="10159" width="27.85546875" customWidth="1"/>
    <col min="10160" max="10160" width="14.85546875" customWidth="1"/>
    <col min="10161" max="10161" width="15.5703125" customWidth="1"/>
    <col min="10162" max="10163" width="0" hidden="1" customWidth="1"/>
    <col min="10164" max="10164" width="0.140625" customWidth="1"/>
    <col min="10165" max="10171" width="0" hidden="1" customWidth="1"/>
    <col min="10172" max="10172" width="10.7109375" customWidth="1"/>
    <col min="10173" max="10173" width="19.5703125" customWidth="1"/>
    <col min="10415" max="10415" width="27.85546875" customWidth="1"/>
    <col min="10416" max="10416" width="14.85546875" customWidth="1"/>
    <col min="10417" max="10417" width="15.5703125" customWidth="1"/>
    <col min="10418" max="10419" width="0" hidden="1" customWidth="1"/>
    <col min="10420" max="10420" width="0.140625" customWidth="1"/>
    <col min="10421" max="10427" width="0" hidden="1" customWidth="1"/>
    <col min="10428" max="10428" width="10.7109375" customWidth="1"/>
    <col min="10429" max="10429" width="19.5703125" customWidth="1"/>
    <col min="10671" max="10671" width="27.85546875" customWidth="1"/>
    <col min="10672" max="10672" width="14.85546875" customWidth="1"/>
    <col min="10673" max="10673" width="15.5703125" customWidth="1"/>
    <col min="10674" max="10675" width="0" hidden="1" customWidth="1"/>
    <col min="10676" max="10676" width="0.140625" customWidth="1"/>
    <col min="10677" max="10683" width="0" hidden="1" customWidth="1"/>
    <col min="10684" max="10684" width="10.7109375" customWidth="1"/>
    <col min="10685" max="10685" width="19.5703125" customWidth="1"/>
    <col min="10927" max="10927" width="27.85546875" customWidth="1"/>
    <col min="10928" max="10928" width="14.85546875" customWidth="1"/>
    <col min="10929" max="10929" width="15.5703125" customWidth="1"/>
    <col min="10930" max="10931" width="0" hidden="1" customWidth="1"/>
    <col min="10932" max="10932" width="0.140625" customWidth="1"/>
    <col min="10933" max="10939" width="0" hidden="1" customWidth="1"/>
    <col min="10940" max="10940" width="10.7109375" customWidth="1"/>
    <col min="10941" max="10941" width="19.5703125" customWidth="1"/>
    <col min="11183" max="11183" width="27.85546875" customWidth="1"/>
    <col min="11184" max="11184" width="14.85546875" customWidth="1"/>
    <col min="11185" max="11185" width="15.5703125" customWidth="1"/>
    <col min="11186" max="11187" width="0" hidden="1" customWidth="1"/>
    <col min="11188" max="11188" width="0.140625" customWidth="1"/>
    <col min="11189" max="11195" width="0" hidden="1" customWidth="1"/>
    <col min="11196" max="11196" width="10.7109375" customWidth="1"/>
    <col min="11197" max="11197" width="19.5703125" customWidth="1"/>
    <col min="11439" max="11439" width="27.85546875" customWidth="1"/>
    <col min="11440" max="11440" width="14.85546875" customWidth="1"/>
    <col min="11441" max="11441" width="15.5703125" customWidth="1"/>
    <col min="11442" max="11443" width="0" hidden="1" customWidth="1"/>
    <col min="11444" max="11444" width="0.140625" customWidth="1"/>
    <col min="11445" max="11451" width="0" hidden="1" customWidth="1"/>
    <col min="11452" max="11452" width="10.7109375" customWidth="1"/>
    <col min="11453" max="11453" width="19.5703125" customWidth="1"/>
    <col min="11695" max="11695" width="27.85546875" customWidth="1"/>
    <col min="11696" max="11696" width="14.85546875" customWidth="1"/>
    <col min="11697" max="11697" width="15.5703125" customWidth="1"/>
    <col min="11698" max="11699" width="0" hidden="1" customWidth="1"/>
    <col min="11700" max="11700" width="0.140625" customWidth="1"/>
    <col min="11701" max="11707" width="0" hidden="1" customWidth="1"/>
    <col min="11708" max="11708" width="10.7109375" customWidth="1"/>
    <col min="11709" max="11709" width="19.5703125" customWidth="1"/>
    <col min="11951" max="11951" width="27.85546875" customWidth="1"/>
    <col min="11952" max="11952" width="14.85546875" customWidth="1"/>
    <col min="11953" max="11953" width="15.5703125" customWidth="1"/>
    <col min="11954" max="11955" width="0" hidden="1" customWidth="1"/>
    <col min="11956" max="11956" width="0.140625" customWidth="1"/>
    <col min="11957" max="11963" width="0" hidden="1" customWidth="1"/>
    <col min="11964" max="11964" width="10.7109375" customWidth="1"/>
    <col min="11965" max="11965" width="19.5703125" customWidth="1"/>
    <col min="12207" max="12207" width="27.85546875" customWidth="1"/>
    <col min="12208" max="12208" width="14.85546875" customWidth="1"/>
    <col min="12209" max="12209" width="15.5703125" customWidth="1"/>
    <col min="12210" max="12211" width="0" hidden="1" customWidth="1"/>
    <col min="12212" max="12212" width="0.140625" customWidth="1"/>
    <col min="12213" max="12219" width="0" hidden="1" customWidth="1"/>
    <col min="12220" max="12220" width="10.7109375" customWidth="1"/>
    <col min="12221" max="12221" width="19.5703125" customWidth="1"/>
    <col min="12463" max="12463" width="27.85546875" customWidth="1"/>
    <col min="12464" max="12464" width="14.85546875" customWidth="1"/>
    <col min="12465" max="12465" width="15.5703125" customWidth="1"/>
    <col min="12466" max="12467" width="0" hidden="1" customWidth="1"/>
    <col min="12468" max="12468" width="0.140625" customWidth="1"/>
    <col min="12469" max="12475" width="0" hidden="1" customWidth="1"/>
    <col min="12476" max="12476" width="10.7109375" customWidth="1"/>
    <col min="12477" max="12477" width="19.5703125" customWidth="1"/>
    <col min="12719" max="12719" width="27.85546875" customWidth="1"/>
    <col min="12720" max="12720" width="14.85546875" customWidth="1"/>
    <col min="12721" max="12721" width="15.5703125" customWidth="1"/>
    <col min="12722" max="12723" width="0" hidden="1" customWidth="1"/>
    <col min="12724" max="12724" width="0.140625" customWidth="1"/>
    <col min="12725" max="12731" width="0" hidden="1" customWidth="1"/>
    <col min="12732" max="12732" width="10.7109375" customWidth="1"/>
    <col min="12733" max="12733" width="19.5703125" customWidth="1"/>
    <col min="12975" max="12975" width="27.85546875" customWidth="1"/>
    <col min="12976" max="12976" width="14.85546875" customWidth="1"/>
    <col min="12977" max="12977" width="15.5703125" customWidth="1"/>
    <col min="12978" max="12979" width="0" hidden="1" customWidth="1"/>
    <col min="12980" max="12980" width="0.140625" customWidth="1"/>
    <col min="12981" max="12987" width="0" hidden="1" customWidth="1"/>
    <col min="12988" max="12988" width="10.7109375" customWidth="1"/>
    <col min="12989" max="12989" width="19.5703125" customWidth="1"/>
    <col min="13231" max="13231" width="27.85546875" customWidth="1"/>
    <col min="13232" max="13232" width="14.85546875" customWidth="1"/>
    <col min="13233" max="13233" width="15.5703125" customWidth="1"/>
    <col min="13234" max="13235" width="0" hidden="1" customWidth="1"/>
    <col min="13236" max="13236" width="0.140625" customWidth="1"/>
    <col min="13237" max="13243" width="0" hidden="1" customWidth="1"/>
    <col min="13244" max="13244" width="10.7109375" customWidth="1"/>
    <col min="13245" max="13245" width="19.5703125" customWidth="1"/>
    <col min="13487" max="13487" width="27.85546875" customWidth="1"/>
    <col min="13488" max="13488" width="14.85546875" customWidth="1"/>
    <col min="13489" max="13489" width="15.5703125" customWidth="1"/>
    <col min="13490" max="13491" width="0" hidden="1" customWidth="1"/>
    <col min="13492" max="13492" width="0.140625" customWidth="1"/>
    <col min="13493" max="13499" width="0" hidden="1" customWidth="1"/>
    <col min="13500" max="13500" width="10.7109375" customWidth="1"/>
    <col min="13501" max="13501" width="19.5703125" customWidth="1"/>
    <col min="13743" max="13743" width="27.85546875" customWidth="1"/>
    <col min="13744" max="13744" width="14.85546875" customWidth="1"/>
    <col min="13745" max="13745" width="15.5703125" customWidth="1"/>
    <col min="13746" max="13747" width="0" hidden="1" customWidth="1"/>
    <col min="13748" max="13748" width="0.140625" customWidth="1"/>
    <col min="13749" max="13755" width="0" hidden="1" customWidth="1"/>
    <col min="13756" max="13756" width="10.7109375" customWidth="1"/>
    <col min="13757" max="13757" width="19.5703125" customWidth="1"/>
    <col min="13999" max="13999" width="27.85546875" customWidth="1"/>
    <col min="14000" max="14000" width="14.85546875" customWidth="1"/>
    <col min="14001" max="14001" width="15.5703125" customWidth="1"/>
    <col min="14002" max="14003" width="0" hidden="1" customWidth="1"/>
    <col min="14004" max="14004" width="0.140625" customWidth="1"/>
    <col min="14005" max="14011" width="0" hidden="1" customWidth="1"/>
    <col min="14012" max="14012" width="10.7109375" customWidth="1"/>
    <col min="14013" max="14013" width="19.5703125" customWidth="1"/>
    <col min="14255" max="14255" width="27.85546875" customWidth="1"/>
    <col min="14256" max="14256" width="14.85546875" customWidth="1"/>
    <col min="14257" max="14257" width="15.5703125" customWidth="1"/>
    <col min="14258" max="14259" width="0" hidden="1" customWidth="1"/>
    <col min="14260" max="14260" width="0.140625" customWidth="1"/>
    <col min="14261" max="14267" width="0" hidden="1" customWidth="1"/>
    <col min="14268" max="14268" width="10.7109375" customWidth="1"/>
    <col min="14269" max="14269" width="19.5703125" customWidth="1"/>
    <col min="14511" max="14511" width="27.85546875" customWidth="1"/>
    <col min="14512" max="14512" width="14.85546875" customWidth="1"/>
    <col min="14513" max="14513" width="15.5703125" customWidth="1"/>
    <col min="14514" max="14515" width="0" hidden="1" customWidth="1"/>
    <col min="14516" max="14516" width="0.140625" customWidth="1"/>
    <col min="14517" max="14523" width="0" hidden="1" customWidth="1"/>
    <col min="14524" max="14524" width="10.7109375" customWidth="1"/>
    <col min="14525" max="14525" width="19.5703125" customWidth="1"/>
    <col min="14767" max="14767" width="27.85546875" customWidth="1"/>
    <col min="14768" max="14768" width="14.85546875" customWidth="1"/>
    <col min="14769" max="14769" width="15.5703125" customWidth="1"/>
    <col min="14770" max="14771" width="0" hidden="1" customWidth="1"/>
    <col min="14772" max="14772" width="0.140625" customWidth="1"/>
    <col min="14773" max="14779" width="0" hidden="1" customWidth="1"/>
    <col min="14780" max="14780" width="10.7109375" customWidth="1"/>
    <col min="14781" max="14781" width="19.5703125" customWidth="1"/>
    <col min="15023" max="15023" width="27.85546875" customWidth="1"/>
    <col min="15024" max="15024" width="14.85546875" customWidth="1"/>
    <col min="15025" max="15025" width="15.5703125" customWidth="1"/>
    <col min="15026" max="15027" width="0" hidden="1" customWidth="1"/>
    <col min="15028" max="15028" width="0.140625" customWidth="1"/>
    <col min="15029" max="15035" width="0" hidden="1" customWidth="1"/>
    <col min="15036" max="15036" width="10.7109375" customWidth="1"/>
    <col min="15037" max="15037" width="19.5703125" customWidth="1"/>
    <col min="15279" max="15279" width="27.85546875" customWidth="1"/>
    <col min="15280" max="15280" width="14.85546875" customWidth="1"/>
    <col min="15281" max="15281" width="15.5703125" customWidth="1"/>
    <col min="15282" max="15283" width="0" hidden="1" customWidth="1"/>
    <col min="15284" max="15284" width="0.140625" customWidth="1"/>
    <col min="15285" max="15291" width="0" hidden="1" customWidth="1"/>
    <col min="15292" max="15292" width="10.7109375" customWidth="1"/>
    <col min="15293" max="15293" width="19.5703125" customWidth="1"/>
    <col min="15535" max="15535" width="27.85546875" customWidth="1"/>
    <col min="15536" max="15536" width="14.85546875" customWidth="1"/>
    <col min="15537" max="15537" width="15.5703125" customWidth="1"/>
    <col min="15538" max="15539" width="0" hidden="1" customWidth="1"/>
    <col min="15540" max="15540" width="0.140625" customWidth="1"/>
    <col min="15541" max="15547" width="0" hidden="1" customWidth="1"/>
    <col min="15548" max="15548" width="10.7109375" customWidth="1"/>
    <col min="15549" max="15549" width="19.5703125" customWidth="1"/>
    <col min="15791" max="15791" width="27.85546875" customWidth="1"/>
    <col min="15792" max="15792" width="14.85546875" customWidth="1"/>
    <col min="15793" max="15793" width="15.5703125" customWidth="1"/>
    <col min="15794" max="15795" width="0" hidden="1" customWidth="1"/>
    <col min="15796" max="15796" width="0.140625" customWidth="1"/>
    <col min="15797" max="15803" width="0" hidden="1" customWidth="1"/>
    <col min="15804" max="15804" width="10.7109375" customWidth="1"/>
    <col min="15805" max="15805" width="19.5703125" customWidth="1"/>
    <col min="16047" max="16047" width="27.85546875" customWidth="1"/>
    <col min="16048" max="16048" width="14.85546875" customWidth="1"/>
    <col min="16049" max="16049" width="15.5703125" customWidth="1"/>
    <col min="16050" max="16051" width="0" hidden="1" customWidth="1"/>
    <col min="16052" max="16052" width="0.140625" customWidth="1"/>
    <col min="16053" max="16059" width="0" hidden="1" customWidth="1"/>
    <col min="16060" max="16060" width="10.7109375" customWidth="1"/>
    <col min="16061" max="16061" width="19.5703125" customWidth="1"/>
  </cols>
  <sheetData>
    <row r="5" spans="1:8" x14ac:dyDescent="0.25">
      <c r="A5" s="153" t="s">
        <v>32</v>
      </c>
      <c r="B5" s="153"/>
      <c r="C5" s="153"/>
      <c r="D5" s="153"/>
      <c r="E5" s="153"/>
      <c r="F5" s="153"/>
      <c r="G5" s="153"/>
      <c r="H5" s="43"/>
    </row>
    <row r="6" spans="1:8" ht="18.75" x14ac:dyDescent="0.3">
      <c r="A6" s="154" t="s">
        <v>31</v>
      </c>
      <c r="B6" s="154"/>
      <c r="C6" s="154"/>
      <c r="D6" s="154"/>
      <c r="E6" s="154"/>
      <c r="F6" s="154"/>
      <c r="G6" s="154"/>
      <c r="H6" s="43"/>
    </row>
    <row r="7" spans="1:8" x14ac:dyDescent="0.25">
      <c r="A7" s="155" t="s">
        <v>56</v>
      </c>
      <c r="B7" s="155"/>
      <c r="C7" s="155"/>
      <c r="D7" s="155"/>
      <c r="E7" s="155"/>
      <c r="F7" s="155"/>
      <c r="G7" s="155"/>
      <c r="H7" s="43"/>
    </row>
    <row r="8" spans="1:8" x14ac:dyDescent="0.25">
      <c r="A8" s="43"/>
      <c r="B8" s="44"/>
      <c r="C8" s="44"/>
      <c r="D8" s="45"/>
      <c r="E8" s="45"/>
      <c r="F8" s="45"/>
      <c r="G8" s="43"/>
      <c r="H8" s="43"/>
    </row>
    <row r="9" spans="1:8" ht="18.75" x14ac:dyDescent="0.25">
      <c r="A9" s="156" t="s">
        <v>29</v>
      </c>
      <c r="B9" s="156"/>
      <c r="C9" s="156"/>
      <c r="D9" s="156"/>
      <c r="E9" s="156"/>
      <c r="F9" s="156"/>
      <c r="G9" s="156"/>
      <c r="H9" s="43"/>
    </row>
    <row r="10" spans="1:8" ht="19.5" x14ac:dyDescent="0.35">
      <c r="A10" s="157" t="s">
        <v>92</v>
      </c>
      <c r="B10" s="157"/>
      <c r="C10" s="157"/>
      <c r="D10" s="157"/>
      <c r="E10" s="157"/>
      <c r="F10" s="157"/>
      <c r="G10" s="157"/>
      <c r="H10" s="43"/>
    </row>
    <row r="11" spans="1:8" ht="18.75" x14ac:dyDescent="0.3">
      <c r="A11" s="46"/>
      <c r="B11" s="46"/>
      <c r="C11" s="46"/>
      <c r="D11" s="46"/>
      <c r="E11" s="46"/>
      <c r="F11" s="46"/>
      <c r="G11" s="46"/>
      <c r="H11" s="43"/>
    </row>
    <row r="12" spans="1:8" ht="15.75" customHeight="1" x14ac:dyDescent="0.25">
      <c r="A12" s="161" t="s">
        <v>95</v>
      </c>
      <c r="B12" s="161"/>
      <c r="C12" s="161"/>
      <c r="D12" s="161"/>
      <c r="E12" s="161"/>
      <c r="F12" s="161"/>
      <c r="G12" s="161"/>
      <c r="H12" s="43"/>
    </row>
    <row r="13" spans="1:8" ht="15.75" customHeight="1" x14ac:dyDescent="0.25">
      <c r="A13" s="161"/>
      <c r="B13" s="161"/>
      <c r="C13" s="161"/>
      <c r="D13" s="161"/>
      <c r="E13" s="161"/>
      <c r="F13" s="161"/>
      <c r="G13" s="161"/>
      <c r="H13" s="43"/>
    </row>
    <row r="14" spans="1:8" ht="21.75" x14ac:dyDescent="0.45">
      <c r="A14" s="160" t="s">
        <v>53</v>
      </c>
      <c r="B14" s="160"/>
      <c r="C14" s="160"/>
      <c r="D14" s="160"/>
      <c r="E14" s="160"/>
      <c r="F14" s="160"/>
      <c r="G14" s="160"/>
      <c r="H14" s="43"/>
    </row>
    <row r="15" spans="1:8" ht="19.5" thickBot="1" x14ac:dyDescent="0.35">
      <c r="A15" s="46"/>
      <c r="B15" s="46"/>
      <c r="C15" s="46"/>
      <c r="D15" s="46"/>
      <c r="E15" s="46"/>
      <c r="F15" s="46"/>
      <c r="G15" s="46"/>
      <c r="H15" s="43"/>
    </row>
    <row r="16" spans="1:8" ht="15.75" customHeight="1" thickBot="1" x14ac:dyDescent="0.3">
      <c r="A16" s="43"/>
      <c r="B16" s="158" t="s">
        <v>93</v>
      </c>
      <c r="C16" s="150" t="s">
        <v>57</v>
      </c>
      <c r="D16" s="150" t="s">
        <v>6</v>
      </c>
      <c r="E16" s="152" t="s">
        <v>58</v>
      </c>
      <c r="F16" s="43"/>
      <c r="G16" s="43"/>
      <c r="H16" s="43"/>
    </row>
    <row r="17" spans="1:12" ht="59.25" customHeight="1" thickBot="1" x14ac:dyDescent="0.3">
      <c r="A17" s="43"/>
      <c r="B17" s="159"/>
      <c r="C17" s="151"/>
      <c r="D17" s="151"/>
      <c r="E17" s="152"/>
      <c r="F17" s="43"/>
      <c r="G17" s="43"/>
      <c r="H17" s="43"/>
    </row>
    <row r="18" spans="1:12" ht="15" customHeight="1" x14ac:dyDescent="0.25">
      <c r="A18" s="43"/>
      <c r="B18" s="116" t="s">
        <v>59</v>
      </c>
      <c r="C18" s="105">
        <v>12</v>
      </c>
      <c r="D18" s="106">
        <v>40.555199999999999</v>
      </c>
      <c r="E18" s="121">
        <f>C18+D18</f>
        <v>52.555199999999999</v>
      </c>
      <c r="F18" s="43"/>
      <c r="G18" s="43"/>
      <c r="H18" s="43"/>
    </row>
    <row r="19" spans="1:12" ht="15" customHeight="1" x14ac:dyDescent="0.25">
      <c r="A19" s="43"/>
      <c r="B19" s="117" t="s">
        <v>60</v>
      </c>
      <c r="C19" s="107">
        <v>12.7392</v>
      </c>
      <c r="D19" s="107">
        <v>19.312000000000001</v>
      </c>
      <c r="E19" s="122">
        <f t="shared" ref="E19:E49" si="0">C19+D19</f>
        <v>32.051200000000001</v>
      </c>
      <c r="F19" s="43"/>
      <c r="G19" s="43"/>
      <c r="H19" s="43"/>
    </row>
    <row r="20" spans="1:12" ht="15" customHeight="1" x14ac:dyDescent="0.25">
      <c r="A20" s="43"/>
      <c r="B20" s="117" t="s">
        <v>61</v>
      </c>
      <c r="C20" s="108">
        <v>0</v>
      </c>
      <c r="D20" s="107">
        <v>49.245600000000003</v>
      </c>
      <c r="E20" s="122">
        <f t="shared" si="0"/>
        <v>49.245600000000003</v>
      </c>
      <c r="F20" s="43"/>
      <c r="G20" s="43"/>
      <c r="H20" s="43"/>
    </row>
    <row r="21" spans="1:12" ht="15" customHeight="1" x14ac:dyDescent="0.25">
      <c r="A21" s="43"/>
      <c r="B21" s="117" t="s">
        <v>62</v>
      </c>
      <c r="C21" s="107">
        <v>32.909599999999998</v>
      </c>
      <c r="D21" s="107">
        <v>9.6560000000000006</v>
      </c>
      <c r="E21" s="122">
        <f t="shared" si="0"/>
        <v>42.565599999999996</v>
      </c>
      <c r="F21" s="43"/>
      <c r="G21" s="43"/>
      <c r="H21" s="43"/>
    </row>
    <row r="22" spans="1:12" ht="15" customHeight="1" x14ac:dyDescent="0.25">
      <c r="A22" s="43"/>
      <c r="B22" s="117" t="s">
        <v>63</v>
      </c>
      <c r="C22" s="108">
        <v>7020</v>
      </c>
      <c r="D22" s="108">
        <v>346</v>
      </c>
      <c r="E22" s="122">
        <f t="shared" si="0"/>
        <v>7366</v>
      </c>
      <c r="F22" s="43"/>
      <c r="G22" s="43"/>
      <c r="H22" s="43"/>
    </row>
    <row r="23" spans="1:12" ht="15" customHeight="1" x14ac:dyDescent="0.25">
      <c r="A23" s="43"/>
      <c r="B23" s="117" t="s">
        <v>64</v>
      </c>
      <c r="C23" s="107">
        <v>3.1848000000000001</v>
      </c>
      <c r="D23" s="107">
        <v>28.002400000000002</v>
      </c>
      <c r="E23" s="122">
        <f t="shared" si="0"/>
        <v>31.187200000000001</v>
      </c>
      <c r="F23" s="43"/>
      <c r="G23" s="43"/>
      <c r="H23" s="43"/>
    </row>
    <row r="24" spans="1:12" ht="15" customHeight="1" x14ac:dyDescent="0.25">
      <c r="A24" s="43"/>
      <c r="B24" s="117" t="s">
        <v>65</v>
      </c>
      <c r="C24" s="107">
        <v>390.66879999999998</v>
      </c>
      <c r="D24" s="107">
        <v>48.28</v>
      </c>
      <c r="E24" s="122">
        <f t="shared" si="0"/>
        <v>438.94880000000001</v>
      </c>
      <c r="F24" s="43"/>
      <c r="G24" s="43"/>
      <c r="H24" s="43"/>
    </row>
    <row r="25" spans="1:12" ht="15" customHeight="1" x14ac:dyDescent="0.25">
      <c r="A25" s="43"/>
      <c r="B25" s="117" t="s">
        <v>66</v>
      </c>
      <c r="C25" s="107">
        <v>15.923999999999999</v>
      </c>
      <c r="D25" s="107">
        <v>7.7248000000000001</v>
      </c>
      <c r="E25" s="122">
        <f t="shared" si="0"/>
        <v>23.648800000000001</v>
      </c>
      <c r="F25" s="43"/>
      <c r="G25" s="43"/>
      <c r="H25" s="43"/>
    </row>
    <row r="26" spans="1:12" ht="15" customHeight="1" x14ac:dyDescent="0.25">
      <c r="A26" s="43"/>
      <c r="B26" s="117" t="s">
        <v>67</v>
      </c>
      <c r="C26" s="108">
        <v>1610</v>
      </c>
      <c r="D26" s="108">
        <v>60</v>
      </c>
      <c r="E26" s="122">
        <f t="shared" si="0"/>
        <v>1670</v>
      </c>
      <c r="F26" s="43"/>
      <c r="G26" s="43"/>
      <c r="H26" s="43"/>
    </row>
    <row r="27" spans="1:12" ht="15" customHeight="1" x14ac:dyDescent="0.25">
      <c r="A27" s="43"/>
      <c r="B27" s="117" t="s">
        <v>68</v>
      </c>
      <c r="C27" s="107">
        <v>9.5543999999999993</v>
      </c>
      <c r="D27" s="107">
        <v>6.7591999999999999</v>
      </c>
      <c r="E27" s="122">
        <f t="shared" si="0"/>
        <v>16.313600000000001</v>
      </c>
      <c r="F27" s="43"/>
      <c r="G27" s="43"/>
      <c r="H27" s="43"/>
    </row>
    <row r="28" spans="1:12" ht="15" customHeight="1" x14ac:dyDescent="0.25">
      <c r="A28" s="43"/>
      <c r="B28" s="117" t="s">
        <v>69</v>
      </c>
      <c r="C28" s="108">
        <v>2424</v>
      </c>
      <c r="D28" s="108">
        <v>118</v>
      </c>
      <c r="E28" s="122">
        <f t="shared" si="0"/>
        <v>2542</v>
      </c>
      <c r="F28" s="43"/>
      <c r="G28" s="43"/>
      <c r="H28" s="43"/>
    </row>
    <row r="29" spans="1:12" ht="15" customHeight="1" x14ac:dyDescent="0.25">
      <c r="A29" s="43"/>
      <c r="B29" s="117" t="s">
        <v>70</v>
      </c>
      <c r="C29" s="107">
        <v>3.1848000000000001</v>
      </c>
      <c r="D29" s="107">
        <v>5.7935999999999996</v>
      </c>
      <c r="E29" s="122">
        <f t="shared" si="0"/>
        <v>8.9784000000000006</v>
      </c>
      <c r="F29" s="43"/>
      <c r="G29" s="43"/>
      <c r="H29" s="43"/>
      <c r="L29" s="115"/>
    </row>
    <row r="30" spans="1:12" ht="15" customHeight="1" x14ac:dyDescent="0.25">
      <c r="A30" s="43"/>
      <c r="B30" s="117" t="s">
        <v>71</v>
      </c>
      <c r="C30" s="108">
        <v>5954</v>
      </c>
      <c r="D30" s="108">
        <v>344</v>
      </c>
      <c r="E30" s="122">
        <f t="shared" si="0"/>
        <v>6298</v>
      </c>
      <c r="F30" s="47"/>
      <c r="G30" s="111"/>
      <c r="H30" s="111"/>
      <c r="I30" s="112"/>
      <c r="J30" s="112"/>
    </row>
    <row r="31" spans="1:12" ht="15" customHeight="1" x14ac:dyDescent="0.25">
      <c r="A31" s="43"/>
      <c r="B31" s="117" t="s">
        <v>72</v>
      </c>
      <c r="C31" s="107">
        <v>26.54</v>
      </c>
      <c r="D31" s="107">
        <v>34.761600000000001</v>
      </c>
      <c r="E31" s="122">
        <f t="shared" si="0"/>
        <v>61.301600000000001</v>
      </c>
      <c r="F31" s="47"/>
      <c r="G31" s="111"/>
      <c r="H31" s="111"/>
      <c r="I31" s="112"/>
      <c r="J31" s="112"/>
    </row>
    <row r="32" spans="1:12" ht="15" customHeight="1" x14ac:dyDescent="0.25">
      <c r="A32" s="43"/>
      <c r="B32" s="117" t="s">
        <v>73</v>
      </c>
      <c r="C32" s="107">
        <v>2974.1704</v>
      </c>
      <c r="D32" s="107">
        <v>132.828</v>
      </c>
      <c r="E32" s="122">
        <f t="shared" si="0"/>
        <v>3106.9983999999999</v>
      </c>
      <c r="F32" s="47"/>
      <c r="G32" s="113"/>
      <c r="H32" s="113"/>
      <c r="I32" s="112"/>
      <c r="J32" s="112"/>
    </row>
    <row r="33" spans="1:10" ht="15" customHeight="1" x14ac:dyDescent="0.25">
      <c r="A33" s="43"/>
      <c r="B33" s="117" t="s">
        <v>74</v>
      </c>
      <c r="C33" s="107">
        <v>45.648800000000001</v>
      </c>
      <c r="D33" s="107">
        <v>10.621600000000001</v>
      </c>
      <c r="E33" s="122">
        <f t="shared" si="0"/>
        <v>56.270400000000002</v>
      </c>
      <c r="F33" s="47"/>
      <c r="G33" s="114"/>
      <c r="H33" s="114"/>
      <c r="I33" s="112"/>
      <c r="J33" s="112"/>
    </row>
    <row r="34" spans="1:10" ht="15" customHeight="1" x14ac:dyDescent="0.25">
      <c r="A34" s="43"/>
      <c r="B34" s="117" t="s">
        <v>75</v>
      </c>
      <c r="C34" s="108">
        <v>1981</v>
      </c>
      <c r="D34" s="108">
        <v>166</v>
      </c>
      <c r="E34" s="122">
        <f t="shared" si="0"/>
        <v>2147</v>
      </c>
      <c r="F34" s="47"/>
      <c r="G34" s="111"/>
      <c r="H34" s="111"/>
      <c r="I34" s="112"/>
      <c r="J34" s="112"/>
    </row>
    <row r="35" spans="1:10" ht="15" customHeight="1" x14ac:dyDescent="0.25">
      <c r="A35" s="43"/>
      <c r="B35" s="117" t="s">
        <v>76</v>
      </c>
      <c r="C35" s="107">
        <v>20.170400000000001</v>
      </c>
      <c r="D35" s="107">
        <v>16.415199999999999</v>
      </c>
      <c r="E35" s="122">
        <f t="shared" si="0"/>
        <v>36.585599999999999</v>
      </c>
      <c r="F35" s="47"/>
      <c r="G35" s="43"/>
      <c r="H35" s="43"/>
    </row>
    <row r="36" spans="1:10" ht="15" customHeight="1" x14ac:dyDescent="0.25">
      <c r="A36" s="43"/>
      <c r="B36" s="117" t="s">
        <v>77</v>
      </c>
      <c r="C36" s="107">
        <v>168.7944</v>
      </c>
      <c r="D36" s="107">
        <v>28.968</v>
      </c>
      <c r="E36" s="122">
        <f t="shared" si="0"/>
        <v>197.76239999999999</v>
      </c>
      <c r="F36" s="47"/>
      <c r="G36" s="43"/>
      <c r="H36" s="43"/>
    </row>
    <row r="37" spans="1:10" ht="15" customHeight="1" x14ac:dyDescent="0.25">
      <c r="A37" s="43"/>
      <c r="B37" s="117" t="s">
        <v>78</v>
      </c>
      <c r="C37" s="107">
        <v>6.3696000000000002</v>
      </c>
      <c r="D37" s="107">
        <v>6.7591999999999999</v>
      </c>
      <c r="E37" s="122">
        <f t="shared" si="0"/>
        <v>13.1288</v>
      </c>
      <c r="F37" s="47"/>
      <c r="G37" s="43"/>
      <c r="H37" s="43"/>
    </row>
    <row r="38" spans="1:10" ht="15" customHeight="1" x14ac:dyDescent="0.25">
      <c r="A38" s="43"/>
      <c r="B38" s="117" t="s">
        <v>79</v>
      </c>
      <c r="C38" s="108">
        <v>3916</v>
      </c>
      <c r="D38" s="108">
        <v>586</v>
      </c>
      <c r="E38" s="122">
        <f t="shared" si="0"/>
        <v>4502</v>
      </c>
      <c r="F38" s="47"/>
      <c r="G38" s="43"/>
      <c r="H38" s="43"/>
    </row>
    <row r="39" spans="1:10" ht="15" customHeight="1" x14ac:dyDescent="0.25">
      <c r="A39" s="43"/>
      <c r="B39" s="117" t="s">
        <v>80</v>
      </c>
      <c r="C39" s="108">
        <v>7094</v>
      </c>
      <c r="D39" s="108">
        <v>246</v>
      </c>
      <c r="E39" s="122">
        <f t="shared" si="0"/>
        <v>7340</v>
      </c>
      <c r="F39" s="47"/>
      <c r="G39" s="43"/>
      <c r="H39" s="43"/>
    </row>
    <row r="40" spans="1:10" ht="15" customHeight="1" x14ac:dyDescent="0.25">
      <c r="A40" s="43"/>
      <c r="B40" s="117" t="s">
        <v>81</v>
      </c>
      <c r="C40" s="107">
        <v>16.985600000000002</v>
      </c>
      <c r="D40" s="107">
        <v>11.587199999999999</v>
      </c>
      <c r="E40" s="122">
        <f t="shared" si="0"/>
        <v>28.572800000000001</v>
      </c>
      <c r="F40" s="47"/>
      <c r="G40" s="43"/>
      <c r="H40" s="43"/>
    </row>
    <row r="41" spans="1:10" ht="15" customHeight="1" x14ac:dyDescent="0.25">
      <c r="A41" s="43"/>
      <c r="B41" s="117" t="s">
        <v>82</v>
      </c>
      <c r="C41" s="108">
        <v>5071</v>
      </c>
      <c r="D41" s="108">
        <v>455</v>
      </c>
      <c r="E41" s="122">
        <f t="shared" si="0"/>
        <v>5526</v>
      </c>
      <c r="F41" s="47"/>
      <c r="G41" s="43"/>
      <c r="H41" s="43"/>
    </row>
    <row r="42" spans="1:10" ht="15" customHeight="1" x14ac:dyDescent="0.25">
      <c r="A42" s="43"/>
      <c r="B42" s="117" t="s">
        <v>83</v>
      </c>
      <c r="C42" s="107">
        <v>220.81280000000001</v>
      </c>
      <c r="D42" s="107">
        <v>10.621600000000001</v>
      </c>
      <c r="E42" s="122">
        <f t="shared" si="0"/>
        <v>231.43440000000001</v>
      </c>
      <c r="F42" s="47"/>
      <c r="G42" s="43"/>
      <c r="H42" s="43"/>
    </row>
    <row r="43" spans="1:10" ht="15" customHeight="1" x14ac:dyDescent="0.25">
      <c r="A43" s="43"/>
      <c r="B43" s="117" t="s">
        <v>84</v>
      </c>
      <c r="C43" s="107">
        <v>2045.7103999999999</v>
      </c>
      <c r="D43" s="107">
        <v>251.5872</v>
      </c>
      <c r="E43" s="122">
        <f t="shared" si="0"/>
        <v>2297.2975999999999</v>
      </c>
      <c r="F43" s="47"/>
      <c r="G43" s="43"/>
      <c r="H43" s="43"/>
    </row>
    <row r="44" spans="1:10" ht="15" customHeight="1" x14ac:dyDescent="0.25">
      <c r="A44" s="43"/>
      <c r="B44" s="117" t="s">
        <v>85</v>
      </c>
      <c r="C44" s="108">
        <v>2020</v>
      </c>
      <c r="D44" s="108">
        <v>192</v>
      </c>
      <c r="E44" s="122">
        <f t="shared" si="0"/>
        <v>2212</v>
      </c>
      <c r="F44" s="47"/>
      <c r="G44" s="43"/>
      <c r="H44" s="43"/>
    </row>
    <row r="45" spans="1:10" ht="15" customHeight="1" x14ac:dyDescent="0.25">
      <c r="A45" s="43"/>
      <c r="B45" s="117" t="s">
        <v>86</v>
      </c>
      <c r="C45" s="107">
        <v>46.7104</v>
      </c>
      <c r="D45" s="107">
        <v>39.589599999999997</v>
      </c>
      <c r="E45" s="122">
        <f t="shared" si="0"/>
        <v>86.3</v>
      </c>
      <c r="F45" s="47"/>
      <c r="G45" s="43"/>
      <c r="H45" s="43"/>
    </row>
    <row r="46" spans="1:10" ht="15" customHeight="1" x14ac:dyDescent="0.25">
      <c r="A46" s="43"/>
      <c r="B46" s="117" t="s">
        <v>87</v>
      </c>
      <c r="C46" s="108">
        <v>13530</v>
      </c>
      <c r="D46" s="108">
        <v>951</v>
      </c>
      <c r="E46" s="122">
        <f t="shared" si="0"/>
        <v>14481</v>
      </c>
      <c r="F46" s="47"/>
      <c r="G46" s="43"/>
      <c r="H46" s="43"/>
    </row>
    <row r="47" spans="1:10" ht="15" customHeight="1" x14ac:dyDescent="0.25">
      <c r="A47" s="43"/>
      <c r="B47" s="117" t="s">
        <v>88</v>
      </c>
      <c r="C47" s="107">
        <v>2.1232000000000002</v>
      </c>
      <c r="D47" s="107">
        <v>7.7248000000000001</v>
      </c>
      <c r="E47" s="122">
        <f t="shared" si="0"/>
        <v>9.8480000000000008</v>
      </c>
      <c r="F47" s="47"/>
      <c r="G47" s="43"/>
      <c r="H47" s="43"/>
    </row>
    <row r="48" spans="1:10" ht="15" customHeight="1" x14ac:dyDescent="0.25">
      <c r="A48" s="43"/>
      <c r="B48" s="117" t="s">
        <v>89</v>
      </c>
      <c r="C48" s="108">
        <v>9354</v>
      </c>
      <c r="D48" s="108">
        <v>1781</v>
      </c>
      <c r="E48" s="122">
        <f t="shared" si="0"/>
        <v>11135</v>
      </c>
      <c r="F48" s="43"/>
      <c r="G48" s="43"/>
      <c r="H48" s="43"/>
    </row>
    <row r="49" spans="1:8" ht="15" customHeight="1" thickBot="1" x14ac:dyDescent="0.3">
      <c r="A49" s="43"/>
      <c r="B49" s="118" t="s">
        <v>90</v>
      </c>
      <c r="C49" s="109">
        <v>148.624</v>
      </c>
      <c r="D49" s="109">
        <v>10.621600000000001</v>
      </c>
      <c r="E49" s="123">
        <f t="shared" si="0"/>
        <v>159.2456</v>
      </c>
      <c r="F49" s="47"/>
      <c r="G49" s="43"/>
      <c r="H49" s="43"/>
    </row>
    <row r="50" spans="1:8" ht="15.75" thickBot="1" x14ac:dyDescent="0.3">
      <c r="A50" s="43"/>
      <c r="B50" s="110"/>
      <c r="C50" s="125">
        <f>SUM(C18:C49)</f>
        <v>66176.825599999996</v>
      </c>
      <c r="D50" s="125">
        <f>SUM(D18:D49)</f>
        <v>6022.4143999999997</v>
      </c>
      <c r="E50" s="124">
        <f>SUM(E18:E49)</f>
        <v>72199.239999999991</v>
      </c>
      <c r="F50" s="43"/>
      <c r="G50" s="43"/>
      <c r="H50" s="43"/>
    </row>
    <row r="51" spans="1:8" x14ac:dyDescent="0.25">
      <c r="A51" s="43"/>
      <c r="B51" s="119" t="s">
        <v>91</v>
      </c>
      <c r="C51" s="120">
        <f xml:space="preserve"> (100000/10010590)*(C50/12)*12</f>
        <v>661.06818479230492</v>
      </c>
      <c r="D51" s="120">
        <f xml:space="preserve"> (100000/10010590)*(D50/12)*12</f>
        <v>60.160434100287794</v>
      </c>
      <c r="E51" s="110"/>
      <c r="F51" s="43"/>
      <c r="G51" s="43"/>
      <c r="H51" s="43"/>
    </row>
    <row r="52" spans="1:8" x14ac:dyDescent="0.25">
      <c r="A52" s="43"/>
      <c r="B52" s="48"/>
      <c r="C52" s="48"/>
      <c r="D52" s="48"/>
      <c r="E52" s="48"/>
      <c r="F52" s="43"/>
      <c r="G52" s="43"/>
      <c r="H52" s="43"/>
    </row>
    <row r="53" spans="1:8" x14ac:dyDescent="0.25">
      <c r="A53" s="43"/>
      <c r="B53" s="43"/>
      <c r="C53" s="43"/>
      <c r="D53" s="43"/>
      <c r="E53" s="43"/>
      <c r="F53" s="43"/>
      <c r="G53" s="43"/>
      <c r="H53" s="43"/>
    </row>
    <row r="54" spans="1:8" x14ac:dyDescent="0.25">
      <c r="A54" s="43"/>
      <c r="B54" s="43"/>
      <c r="C54" s="43"/>
      <c r="D54" s="43"/>
      <c r="E54" s="43"/>
      <c r="F54" s="43"/>
      <c r="G54" s="43"/>
      <c r="H54" s="43"/>
    </row>
    <row r="55" spans="1:8" x14ac:dyDescent="0.25">
      <c r="A55" s="43"/>
      <c r="B55" s="43"/>
      <c r="C55" s="43"/>
      <c r="D55" s="43"/>
      <c r="E55" s="43"/>
      <c r="F55" s="43"/>
      <c r="G55" s="43"/>
      <c r="H55" s="43"/>
    </row>
    <row r="56" spans="1:8" x14ac:dyDescent="0.25">
      <c r="A56" s="43"/>
      <c r="B56" s="43"/>
      <c r="C56" s="43"/>
      <c r="D56" s="43"/>
      <c r="E56" s="43"/>
      <c r="F56" s="43"/>
      <c r="G56" s="43"/>
      <c r="H56" s="43"/>
    </row>
    <row r="57" spans="1:8" x14ac:dyDescent="0.25">
      <c r="A57" s="43"/>
      <c r="B57" s="43"/>
      <c r="C57" s="43"/>
      <c r="D57" s="43"/>
      <c r="E57" s="43"/>
      <c r="F57" s="43"/>
      <c r="G57" s="43"/>
      <c r="H57" s="43"/>
    </row>
    <row r="58" spans="1:8" x14ac:dyDescent="0.25">
      <c r="A58" s="43"/>
      <c r="B58" s="49"/>
      <c r="C58" s="43"/>
      <c r="D58" s="43"/>
      <c r="E58" s="43"/>
      <c r="F58" s="43"/>
      <c r="G58" s="43"/>
      <c r="H58" s="43"/>
    </row>
  </sheetData>
  <mergeCells count="11">
    <mergeCell ref="C16:C17"/>
    <mergeCell ref="D16:D17"/>
    <mergeCell ref="E16:E17"/>
    <mergeCell ref="A5:G5"/>
    <mergeCell ref="A6:G6"/>
    <mergeCell ref="A7:G7"/>
    <mergeCell ref="A9:G9"/>
    <mergeCell ref="A10:G10"/>
    <mergeCell ref="B16:B17"/>
    <mergeCell ref="A14:G14"/>
    <mergeCell ref="A12:G13"/>
  </mergeCells>
  <pageMargins left="0.19685039370078741" right="0.19685039370078741" top="0.73685039370078742" bottom="0.19685039370078741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4"/>
  <sheetViews>
    <sheetView topLeftCell="A4" zoomScaleNormal="100" workbookViewId="0">
      <selection activeCell="A6" sqref="A6:P6"/>
    </sheetView>
  </sheetViews>
  <sheetFormatPr baseColWidth="10" defaultColWidth="11.42578125" defaultRowHeight="14.25" x14ac:dyDescent="0.2"/>
  <cols>
    <col min="1" max="1" width="1.42578125" style="1" customWidth="1"/>
    <col min="2" max="2" width="18.28515625" style="1" customWidth="1"/>
    <col min="3" max="3" width="26.140625" style="1" bestFit="1" customWidth="1"/>
    <col min="4" max="9" width="4.42578125" style="1" bestFit="1" customWidth="1"/>
    <col min="10" max="13" width="3.7109375" style="1" customWidth="1"/>
    <col min="14" max="14" width="4" style="1" customWidth="1"/>
    <col min="15" max="15" width="5.28515625" style="1" customWidth="1"/>
    <col min="16" max="16" width="11.28515625" style="1" customWidth="1"/>
    <col min="17" max="17" width="3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6"/>
    </row>
    <row r="11" spans="1:19" s="3" customFormat="1" ht="19.5" x14ac:dyDescent="0.35">
      <c r="A11" s="168" t="s">
        <v>39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3">
      <c r="A13" s="167" t="s">
        <v>53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64"/>
      <c r="R13" s="64"/>
    </row>
    <row r="14" spans="1:19" s="3" customFormat="1" ht="18.75" customHeight="1" x14ac:dyDescent="0.3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4"/>
      <c r="R14" s="64"/>
    </row>
    <row r="15" spans="1:19" s="3" customFormat="1" ht="18.75" customHeight="1" thickBot="1" x14ac:dyDescent="0.35">
      <c r="A15" s="64"/>
      <c r="B15" s="162" t="s">
        <v>34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64"/>
    </row>
    <row r="16" spans="1:19" s="3" customFormat="1" ht="63" thickBot="1" x14ac:dyDescent="0.35">
      <c r="A16" s="64"/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  <c r="Q16" s="64"/>
      <c r="R16" s="64"/>
    </row>
    <row r="17" spans="1:18" s="3" customFormat="1" ht="17.100000000000001" customHeight="1" x14ac:dyDescent="0.3">
      <c r="A17" s="64"/>
      <c r="B17" s="136" t="s">
        <v>28</v>
      </c>
      <c r="C17" s="66" t="s">
        <v>26</v>
      </c>
      <c r="D17" s="67">
        <v>17</v>
      </c>
      <c r="E17" s="67">
        <v>3</v>
      </c>
      <c r="F17" s="67">
        <v>15</v>
      </c>
      <c r="G17" s="67">
        <v>6</v>
      </c>
      <c r="H17" s="67">
        <v>6</v>
      </c>
      <c r="I17" s="67">
        <v>8</v>
      </c>
      <c r="J17" s="67">
        <v>6</v>
      </c>
      <c r="K17" s="67">
        <v>9</v>
      </c>
      <c r="L17" s="67">
        <v>9</v>
      </c>
      <c r="M17" s="67">
        <v>11</v>
      </c>
      <c r="N17" s="67">
        <v>13</v>
      </c>
      <c r="O17" s="67">
        <v>257</v>
      </c>
      <c r="P17" s="55">
        <f>SUM(D17:O17)</f>
        <v>360</v>
      </c>
      <c r="Q17" s="64"/>
      <c r="R17" s="64"/>
    </row>
    <row r="18" spans="1:18" s="3" customFormat="1" ht="17.100000000000001" customHeight="1" x14ac:dyDescent="0.3">
      <c r="A18" s="64"/>
      <c r="B18" s="163"/>
      <c r="C18" s="68" t="s">
        <v>25</v>
      </c>
      <c r="D18" s="67">
        <v>23</v>
      </c>
      <c r="E18" s="67">
        <v>17</v>
      </c>
      <c r="F18" s="67">
        <v>10</v>
      </c>
      <c r="G18" s="67">
        <v>5</v>
      </c>
      <c r="H18" s="67">
        <v>17</v>
      </c>
      <c r="I18" s="67">
        <v>1</v>
      </c>
      <c r="J18" s="67">
        <v>17</v>
      </c>
      <c r="K18" s="67">
        <v>13</v>
      </c>
      <c r="L18" s="67">
        <v>21</v>
      </c>
      <c r="M18" s="67">
        <v>21</v>
      </c>
      <c r="N18" s="67">
        <v>13</v>
      </c>
      <c r="O18" s="67">
        <v>257</v>
      </c>
      <c r="P18" s="78">
        <f>SUM(D18:O18)</f>
        <v>415</v>
      </c>
      <c r="Q18" s="64"/>
      <c r="R18" s="64"/>
    </row>
    <row r="19" spans="1:18" s="3" customFormat="1" ht="17.100000000000001" customHeight="1" x14ac:dyDescent="0.3">
      <c r="A19" s="64"/>
      <c r="B19" s="163"/>
      <c r="C19" s="69" t="s">
        <v>23</v>
      </c>
      <c r="D19" s="70">
        <f t="shared" ref="D19:O19" si="0">SUM(D17:D18)</f>
        <v>40</v>
      </c>
      <c r="E19" s="70">
        <f t="shared" si="0"/>
        <v>20</v>
      </c>
      <c r="F19" s="70">
        <f t="shared" si="0"/>
        <v>25</v>
      </c>
      <c r="G19" s="70">
        <f t="shared" si="0"/>
        <v>11</v>
      </c>
      <c r="H19" s="70">
        <f t="shared" si="0"/>
        <v>23</v>
      </c>
      <c r="I19" s="70">
        <f t="shared" si="0"/>
        <v>9</v>
      </c>
      <c r="J19" s="70">
        <v>23</v>
      </c>
      <c r="K19" s="70">
        <v>22</v>
      </c>
      <c r="L19" s="70">
        <v>30</v>
      </c>
      <c r="M19" s="70">
        <v>32</v>
      </c>
      <c r="N19" s="70">
        <f t="shared" si="0"/>
        <v>26</v>
      </c>
      <c r="O19" s="70">
        <f t="shared" si="0"/>
        <v>514</v>
      </c>
      <c r="P19" s="71">
        <f>SUM(P17:P18)</f>
        <v>775</v>
      </c>
      <c r="Q19" s="64"/>
      <c r="R19" s="64"/>
    </row>
    <row r="20" spans="1:18" s="3" customFormat="1" ht="17.100000000000001" customHeight="1" x14ac:dyDescent="0.3">
      <c r="A20" s="64"/>
      <c r="B20" s="163" t="s">
        <v>27</v>
      </c>
      <c r="C20" s="66" t="s">
        <v>26</v>
      </c>
      <c r="D20" s="67">
        <v>124</v>
      </c>
      <c r="E20" s="67">
        <v>71</v>
      </c>
      <c r="F20" s="67">
        <v>84</v>
      </c>
      <c r="G20" s="67">
        <v>57</v>
      </c>
      <c r="H20" s="67">
        <v>81</v>
      </c>
      <c r="I20" s="67">
        <v>123</v>
      </c>
      <c r="J20" s="67">
        <v>81</v>
      </c>
      <c r="K20" s="67">
        <v>157</v>
      </c>
      <c r="L20" s="67">
        <v>92</v>
      </c>
      <c r="M20" s="67">
        <v>81</v>
      </c>
      <c r="N20" s="67">
        <v>82</v>
      </c>
      <c r="O20" s="67">
        <v>414</v>
      </c>
      <c r="P20" s="78">
        <f>SUM(D20:O20)</f>
        <v>1447</v>
      </c>
      <c r="Q20" s="64"/>
      <c r="R20" s="64"/>
    </row>
    <row r="21" spans="1:18" s="3" customFormat="1" ht="17.100000000000001" customHeight="1" x14ac:dyDescent="0.3">
      <c r="A21" s="64"/>
      <c r="B21" s="163"/>
      <c r="C21" s="68" t="s">
        <v>25</v>
      </c>
      <c r="D21" s="67">
        <v>73</v>
      </c>
      <c r="E21" s="67">
        <v>111</v>
      </c>
      <c r="F21" s="67">
        <v>82</v>
      </c>
      <c r="G21" s="67">
        <v>50</v>
      </c>
      <c r="H21" s="67">
        <v>112</v>
      </c>
      <c r="I21" s="67">
        <v>141</v>
      </c>
      <c r="J21" s="67">
        <v>122</v>
      </c>
      <c r="K21" s="67">
        <v>139</v>
      </c>
      <c r="L21" s="67">
        <v>111</v>
      </c>
      <c r="M21" s="67">
        <v>86</v>
      </c>
      <c r="N21" s="67">
        <v>111</v>
      </c>
      <c r="O21" s="67">
        <v>362</v>
      </c>
      <c r="P21" s="78">
        <f>SUM(D21:O21)</f>
        <v>1500</v>
      </c>
      <c r="Q21" s="64"/>
      <c r="R21" s="64"/>
    </row>
    <row r="22" spans="1:18" s="3" customFormat="1" ht="17.100000000000001" customHeight="1" x14ac:dyDescent="0.3">
      <c r="A22" s="64"/>
      <c r="B22" s="163"/>
      <c r="C22" s="68" t="s">
        <v>24</v>
      </c>
      <c r="D22" s="67">
        <v>9</v>
      </c>
      <c r="E22" s="67">
        <v>18</v>
      </c>
      <c r="F22" s="67">
        <v>25</v>
      </c>
      <c r="G22" s="67">
        <v>16</v>
      </c>
      <c r="H22" s="67">
        <v>19</v>
      </c>
      <c r="I22" s="67">
        <v>35</v>
      </c>
      <c r="J22" s="67">
        <v>19</v>
      </c>
      <c r="K22" s="67">
        <v>24</v>
      </c>
      <c r="L22" s="67">
        <v>0</v>
      </c>
      <c r="M22" s="67">
        <v>0</v>
      </c>
      <c r="N22" s="67">
        <v>18</v>
      </c>
      <c r="O22" s="67">
        <v>2</v>
      </c>
      <c r="P22" s="78">
        <f>SUM(D22:O22)</f>
        <v>185</v>
      </c>
      <c r="Q22" s="64"/>
      <c r="R22" s="64"/>
    </row>
    <row r="23" spans="1:18" s="3" customFormat="1" ht="17.100000000000001" customHeight="1" x14ac:dyDescent="0.3">
      <c r="A23" s="64"/>
      <c r="B23" s="163"/>
      <c r="C23" s="69" t="s">
        <v>23</v>
      </c>
      <c r="D23" s="70">
        <f t="shared" ref="D23:P23" si="1">SUM(D20:D22)</f>
        <v>206</v>
      </c>
      <c r="E23" s="70">
        <f t="shared" si="1"/>
        <v>200</v>
      </c>
      <c r="F23" s="70">
        <f t="shared" si="1"/>
        <v>191</v>
      </c>
      <c r="G23" s="70">
        <f t="shared" si="1"/>
        <v>123</v>
      </c>
      <c r="H23" s="70">
        <f t="shared" si="1"/>
        <v>212</v>
      </c>
      <c r="I23" s="70">
        <f t="shared" si="1"/>
        <v>299</v>
      </c>
      <c r="J23" s="70">
        <f t="shared" si="1"/>
        <v>222</v>
      </c>
      <c r="K23" s="70">
        <f t="shared" si="1"/>
        <v>320</v>
      </c>
      <c r="L23" s="70">
        <f t="shared" si="1"/>
        <v>203</v>
      </c>
      <c r="M23" s="70">
        <f t="shared" si="1"/>
        <v>167</v>
      </c>
      <c r="N23" s="70">
        <f t="shared" si="1"/>
        <v>211</v>
      </c>
      <c r="O23" s="70">
        <f t="shared" si="1"/>
        <v>778</v>
      </c>
      <c r="P23" s="71">
        <f t="shared" si="1"/>
        <v>3132</v>
      </c>
      <c r="Q23" s="64"/>
      <c r="R23" s="64"/>
    </row>
    <row r="24" spans="1:18" s="3" customFormat="1" ht="30.75" customHeight="1" thickBot="1" x14ac:dyDescent="0.35">
      <c r="A24" s="64"/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9</v>
      </c>
      <c r="N24" s="76">
        <v>0</v>
      </c>
      <c r="O24" s="76">
        <v>0</v>
      </c>
      <c r="P24" s="77">
        <f>SUM(D24:O24)</f>
        <v>9</v>
      </c>
      <c r="Q24" s="64"/>
      <c r="R24" s="64"/>
    </row>
    <row r="25" spans="1:18" s="3" customFormat="1" ht="18.75" customHeight="1" thickBot="1" x14ac:dyDescent="0.35">
      <c r="A25" s="64"/>
      <c r="B25" s="133" t="s">
        <v>0</v>
      </c>
      <c r="C25" s="133"/>
      <c r="D25" s="63">
        <f t="shared" ref="D25:O25" si="2">D19+D23+D24</f>
        <v>246</v>
      </c>
      <c r="E25" s="63">
        <f t="shared" si="2"/>
        <v>220</v>
      </c>
      <c r="F25" s="63">
        <f t="shared" si="2"/>
        <v>216</v>
      </c>
      <c r="G25" s="63">
        <f t="shared" si="2"/>
        <v>134</v>
      </c>
      <c r="H25" s="63">
        <f t="shared" si="2"/>
        <v>235</v>
      </c>
      <c r="I25" s="63">
        <f t="shared" si="2"/>
        <v>308</v>
      </c>
      <c r="J25" s="63">
        <f t="shared" si="2"/>
        <v>245</v>
      </c>
      <c r="K25" s="63">
        <f t="shared" si="2"/>
        <v>342</v>
      </c>
      <c r="L25" s="63">
        <f t="shared" si="2"/>
        <v>233</v>
      </c>
      <c r="M25" s="63">
        <f t="shared" si="2"/>
        <v>208</v>
      </c>
      <c r="N25" s="63">
        <f t="shared" si="2"/>
        <v>237</v>
      </c>
      <c r="O25" s="63">
        <f t="shared" si="2"/>
        <v>1292</v>
      </c>
      <c r="P25" s="63">
        <f>P19+P23+P24</f>
        <v>3916</v>
      </c>
      <c r="Q25" s="64"/>
      <c r="R25" s="64"/>
    </row>
    <row r="26" spans="1:18" s="3" customFormat="1" ht="16.5" x14ac:dyDescent="0.3">
      <c r="A26" s="64"/>
      <c r="B26" s="6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64"/>
      <c r="Q26" s="64"/>
      <c r="R26" s="64"/>
    </row>
    <row r="27" spans="1:18" s="3" customFormat="1" ht="16.5" x14ac:dyDescent="0.3">
      <c r="A27" s="64"/>
      <c r="B27" s="6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64"/>
      <c r="Q27" s="64"/>
      <c r="R27" s="64"/>
    </row>
    <row r="28" spans="1:18" s="3" customFormat="1" ht="16.5" x14ac:dyDescent="0.3">
      <c r="A28" s="64"/>
      <c r="B28" s="6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64"/>
      <c r="Q28" s="64"/>
      <c r="R28" s="64"/>
    </row>
    <row r="29" spans="1:18" s="3" customFormat="1" ht="16.5" x14ac:dyDescent="0.3">
      <c r="A29" s="64"/>
      <c r="B29" s="6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64"/>
      <c r="Q29" s="64"/>
      <c r="R29" s="64"/>
    </row>
    <row r="30" spans="1:18" s="3" customFormat="1" ht="16.5" x14ac:dyDescent="0.3">
      <c r="A30" s="64"/>
      <c r="B30" s="6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4"/>
      <c r="Q30" s="64"/>
      <c r="R30" s="64"/>
    </row>
    <row r="31" spans="1:18" s="3" customFormat="1" ht="16.5" x14ac:dyDescent="0.3">
      <c r="A31" s="64"/>
      <c r="B31" s="6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4"/>
      <c r="Q31" s="64"/>
      <c r="R31" s="64"/>
    </row>
    <row r="32" spans="1:18" ht="21" thickBot="1" x14ac:dyDescent="0.35">
      <c r="A32" s="64"/>
      <c r="B32" s="162" t="s">
        <v>33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64"/>
    </row>
    <row r="33" spans="1:18" ht="63" thickBot="1" x14ac:dyDescent="0.35">
      <c r="A33" s="64"/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75"/>
      <c r="R33" s="64"/>
    </row>
    <row r="34" spans="1:18" ht="20.100000000000001" customHeight="1" x14ac:dyDescent="0.3">
      <c r="A34" s="64"/>
      <c r="B34" s="164" t="s">
        <v>6</v>
      </c>
      <c r="C34" s="53" t="s">
        <v>5</v>
      </c>
      <c r="D34" s="54">
        <v>1</v>
      </c>
      <c r="E34" s="54">
        <v>3</v>
      </c>
      <c r="F34" s="54">
        <v>3</v>
      </c>
      <c r="G34" s="54">
        <v>0</v>
      </c>
      <c r="H34" s="54">
        <v>4</v>
      </c>
      <c r="I34" s="54">
        <v>0</v>
      </c>
      <c r="J34" s="54">
        <v>4</v>
      </c>
      <c r="K34" s="54">
        <v>5</v>
      </c>
      <c r="L34" s="54">
        <v>4</v>
      </c>
      <c r="M34" s="54">
        <v>4</v>
      </c>
      <c r="N34" s="54">
        <v>0</v>
      </c>
      <c r="O34" s="54">
        <v>24</v>
      </c>
      <c r="P34" s="55">
        <f>SUM(D34:O34)</f>
        <v>52</v>
      </c>
      <c r="Q34" s="75"/>
      <c r="R34" s="64"/>
    </row>
    <row r="35" spans="1:18" ht="20.100000000000001" customHeight="1" x14ac:dyDescent="0.3">
      <c r="A35" s="64"/>
      <c r="B35" s="165"/>
      <c r="C35" s="56" t="s">
        <v>4</v>
      </c>
      <c r="D35" s="57">
        <v>4</v>
      </c>
      <c r="E35" s="57">
        <v>5</v>
      </c>
      <c r="F35" s="57">
        <v>3</v>
      </c>
      <c r="G35" s="57">
        <v>7</v>
      </c>
      <c r="H35" s="57">
        <v>7</v>
      </c>
      <c r="I35" s="57">
        <v>1</v>
      </c>
      <c r="J35" s="57">
        <v>7</v>
      </c>
      <c r="K35" s="57">
        <v>8</v>
      </c>
      <c r="L35" s="57">
        <v>13</v>
      </c>
      <c r="M35" s="57">
        <v>5</v>
      </c>
      <c r="N35" s="57">
        <v>8</v>
      </c>
      <c r="O35" s="57">
        <v>19</v>
      </c>
      <c r="P35" s="58">
        <f>SUM(D35:O35)</f>
        <v>87</v>
      </c>
      <c r="Q35" s="75"/>
      <c r="R35" s="64"/>
    </row>
    <row r="36" spans="1:18" ht="20.100000000000001" customHeight="1" x14ac:dyDescent="0.3">
      <c r="A36" s="64"/>
      <c r="B36" s="165"/>
      <c r="C36" s="56" t="s">
        <v>3</v>
      </c>
      <c r="D36" s="59">
        <v>0</v>
      </c>
      <c r="E36" s="59">
        <v>0</v>
      </c>
      <c r="F36" s="59">
        <v>0</v>
      </c>
      <c r="G36" s="59">
        <v>1</v>
      </c>
      <c r="H36" s="59">
        <v>0</v>
      </c>
      <c r="I36" s="59">
        <v>1</v>
      </c>
      <c r="J36" s="59">
        <v>0</v>
      </c>
      <c r="K36" s="59">
        <v>0</v>
      </c>
      <c r="L36" s="59">
        <v>0</v>
      </c>
      <c r="M36" s="59">
        <v>0</v>
      </c>
      <c r="N36" s="59">
        <v>3</v>
      </c>
      <c r="O36" s="59">
        <v>3</v>
      </c>
      <c r="P36" s="58">
        <f>SUM(D36:O36)</f>
        <v>8</v>
      </c>
      <c r="Q36" s="75"/>
      <c r="R36" s="64"/>
    </row>
    <row r="37" spans="1:18" ht="20.100000000000001" customHeight="1" x14ac:dyDescent="0.3">
      <c r="A37" s="64"/>
      <c r="B37" s="165"/>
      <c r="C37" s="56" t="s">
        <v>2</v>
      </c>
      <c r="D37" s="57">
        <v>9</v>
      </c>
      <c r="E37" s="57">
        <v>12</v>
      </c>
      <c r="F37" s="57">
        <v>10</v>
      </c>
      <c r="G37" s="57">
        <v>14</v>
      </c>
      <c r="H37" s="57">
        <v>3</v>
      </c>
      <c r="I37" s="57">
        <v>13</v>
      </c>
      <c r="J37" s="57">
        <v>3</v>
      </c>
      <c r="K37" s="57">
        <v>8</v>
      </c>
      <c r="L37" s="57">
        <v>6</v>
      </c>
      <c r="M37" s="57">
        <v>4</v>
      </c>
      <c r="N37" s="57">
        <v>0</v>
      </c>
      <c r="O37" s="57">
        <v>17</v>
      </c>
      <c r="P37" s="58">
        <f>SUM(D37:O37)</f>
        <v>99</v>
      </c>
      <c r="Q37" s="75"/>
      <c r="R37" s="64"/>
    </row>
    <row r="38" spans="1:18" ht="20.100000000000001" customHeight="1" thickBot="1" x14ac:dyDescent="0.35">
      <c r="A38" s="64"/>
      <c r="B38" s="166"/>
      <c r="C38" s="60" t="s">
        <v>1</v>
      </c>
      <c r="D38" s="61">
        <v>0</v>
      </c>
      <c r="E38" s="61">
        <v>0</v>
      </c>
      <c r="F38" s="61">
        <v>0</v>
      </c>
      <c r="G38" s="61">
        <v>2</v>
      </c>
      <c r="H38" s="61">
        <v>0</v>
      </c>
      <c r="I38" s="61">
        <v>0</v>
      </c>
      <c r="J38" s="61">
        <v>0</v>
      </c>
      <c r="K38" s="61">
        <v>0</v>
      </c>
      <c r="L38" s="61">
        <v>1</v>
      </c>
      <c r="M38" s="61">
        <v>1</v>
      </c>
      <c r="N38" s="61">
        <v>11</v>
      </c>
      <c r="O38" s="61">
        <v>0</v>
      </c>
      <c r="P38" s="62">
        <f>SUM(D38:O38)</f>
        <v>15</v>
      </c>
      <c r="Q38" s="75"/>
      <c r="R38" s="64"/>
    </row>
    <row r="39" spans="1:18" ht="20.100000000000001" customHeight="1" thickBot="1" x14ac:dyDescent="0.35">
      <c r="A39" s="64"/>
      <c r="B39" s="133" t="s">
        <v>0</v>
      </c>
      <c r="C39" s="133"/>
      <c r="D39" s="63">
        <f>SUM(D34:D38)</f>
        <v>14</v>
      </c>
      <c r="E39" s="63">
        <f t="shared" ref="E39:O39" si="3">SUM(E34:E38)</f>
        <v>20</v>
      </c>
      <c r="F39" s="63">
        <f t="shared" si="3"/>
        <v>16</v>
      </c>
      <c r="G39" s="63">
        <f t="shared" si="3"/>
        <v>24</v>
      </c>
      <c r="H39" s="63">
        <f t="shared" si="3"/>
        <v>14</v>
      </c>
      <c r="I39" s="63">
        <f t="shared" si="3"/>
        <v>15</v>
      </c>
      <c r="J39" s="63">
        <f t="shared" si="3"/>
        <v>14</v>
      </c>
      <c r="K39" s="63">
        <f t="shared" si="3"/>
        <v>21</v>
      </c>
      <c r="L39" s="63">
        <f t="shared" si="3"/>
        <v>24</v>
      </c>
      <c r="M39" s="63">
        <f t="shared" si="3"/>
        <v>14</v>
      </c>
      <c r="N39" s="63">
        <f t="shared" si="3"/>
        <v>22</v>
      </c>
      <c r="O39" s="63">
        <f t="shared" si="3"/>
        <v>63</v>
      </c>
      <c r="P39" s="63">
        <f t="shared" ref="P39" si="4">SUM(P34:P38)</f>
        <v>261</v>
      </c>
      <c r="Q39" s="75"/>
      <c r="R39" s="64"/>
    </row>
    <row r="40" spans="1:18" ht="16.5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6.5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x14ac:dyDescent="0.3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18" ht="16.5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1:18" ht="16.5" x14ac:dyDescent="0.3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</sheetData>
  <mergeCells count="13">
    <mergeCell ref="B39:C39"/>
    <mergeCell ref="A5:P5"/>
    <mergeCell ref="A6:P6"/>
    <mergeCell ref="A7:P7"/>
    <mergeCell ref="B15:Q15"/>
    <mergeCell ref="B17:B19"/>
    <mergeCell ref="B20:B23"/>
    <mergeCell ref="B25:C25"/>
    <mergeCell ref="B32:Q32"/>
    <mergeCell ref="B34:B38"/>
    <mergeCell ref="A13:P13"/>
    <mergeCell ref="A10:Q10"/>
    <mergeCell ref="A11:Q11"/>
  </mergeCells>
  <pageMargins left="0.19685039370078741" right="0.19685039370078741" top="0.19685039370078741" bottom="0.19685039370078741" header="0.31496062992125984" footer="0.31496062992125984"/>
  <pageSetup paperSize="122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2"/>
  <sheetViews>
    <sheetView workbookViewId="0"/>
  </sheetViews>
  <sheetFormatPr baseColWidth="10" defaultColWidth="11.42578125" defaultRowHeight="14.25" x14ac:dyDescent="0.2"/>
  <cols>
    <col min="1" max="1" width="2.85546875" style="1" customWidth="1"/>
    <col min="2" max="2" width="19.140625" style="1" customWidth="1"/>
    <col min="3" max="3" width="26.140625" style="1" customWidth="1"/>
    <col min="4" max="9" width="3.7109375" style="1" bestFit="1" customWidth="1"/>
    <col min="10" max="15" width="3.7109375" style="1" customWidth="1"/>
    <col min="16" max="16" width="8.140625" style="1" customWidth="1"/>
    <col min="17" max="17" width="3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9.5" x14ac:dyDescent="0.35">
      <c r="A11" s="168" t="s">
        <v>42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45">
      <c r="B13" s="160" t="s">
        <v>53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9" s="3" customFormat="1" ht="18.75" customHeight="1" x14ac:dyDescent="0.3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4"/>
    </row>
    <row r="15" spans="1:19" s="3" customFormat="1" ht="18.75" customHeight="1" thickBot="1" x14ac:dyDescent="0.3">
      <c r="B15" s="169" t="s">
        <v>34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1:19" s="3" customFormat="1" ht="63" thickBot="1" x14ac:dyDescent="0.35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  <c r="Q16" s="64"/>
    </row>
    <row r="17" spans="2:17" s="3" customFormat="1" ht="20.100000000000001" customHeight="1" x14ac:dyDescent="0.3">
      <c r="B17" s="136" t="s">
        <v>28</v>
      </c>
      <c r="C17" s="66" t="s">
        <v>26</v>
      </c>
      <c r="D17" s="67">
        <v>12</v>
      </c>
      <c r="E17" s="67">
        <v>10</v>
      </c>
      <c r="F17" s="67">
        <v>3</v>
      </c>
      <c r="G17" s="67">
        <v>6</v>
      </c>
      <c r="H17" s="67">
        <v>6</v>
      </c>
      <c r="I17" s="67">
        <v>4</v>
      </c>
      <c r="J17" s="67">
        <v>2</v>
      </c>
      <c r="K17" s="67">
        <v>4</v>
      </c>
      <c r="L17" s="67">
        <v>9</v>
      </c>
      <c r="M17" s="67">
        <v>8</v>
      </c>
      <c r="N17" s="67">
        <v>18</v>
      </c>
      <c r="O17" s="67">
        <v>6</v>
      </c>
      <c r="P17" s="55">
        <f>SUM(D17:O17)</f>
        <v>88</v>
      </c>
      <c r="Q17" s="64"/>
    </row>
    <row r="18" spans="2:17" s="3" customFormat="1" ht="20.100000000000001" customHeight="1" x14ac:dyDescent="0.3">
      <c r="B18" s="163"/>
      <c r="C18" s="68" t="s">
        <v>25</v>
      </c>
      <c r="D18" s="67">
        <v>4</v>
      </c>
      <c r="E18" s="67">
        <v>6</v>
      </c>
      <c r="F18" s="67">
        <v>11</v>
      </c>
      <c r="G18" s="67">
        <v>8</v>
      </c>
      <c r="H18" s="67">
        <v>7</v>
      </c>
      <c r="I18" s="67">
        <v>13</v>
      </c>
      <c r="J18" s="67">
        <v>13</v>
      </c>
      <c r="K18" s="67">
        <v>12</v>
      </c>
      <c r="L18" s="67">
        <v>18</v>
      </c>
      <c r="M18" s="67">
        <v>10</v>
      </c>
      <c r="N18" s="67">
        <v>19</v>
      </c>
      <c r="O18" s="67">
        <v>11</v>
      </c>
      <c r="P18" s="78">
        <f>SUM(D18:O18)</f>
        <v>132</v>
      </c>
      <c r="Q18" s="64"/>
    </row>
    <row r="19" spans="2:17" s="3" customFormat="1" ht="20.100000000000001" customHeight="1" x14ac:dyDescent="0.3">
      <c r="B19" s="163"/>
      <c r="C19" s="69" t="s">
        <v>23</v>
      </c>
      <c r="D19" s="70">
        <f t="shared" ref="D19:P19" si="0">SUM(D17:D18)</f>
        <v>16</v>
      </c>
      <c r="E19" s="70">
        <f t="shared" si="0"/>
        <v>16</v>
      </c>
      <c r="F19" s="70">
        <f t="shared" si="0"/>
        <v>14</v>
      </c>
      <c r="G19" s="70">
        <f t="shared" si="0"/>
        <v>14</v>
      </c>
      <c r="H19" s="70">
        <f t="shared" si="0"/>
        <v>13</v>
      </c>
      <c r="I19" s="70">
        <f t="shared" si="0"/>
        <v>17</v>
      </c>
      <c r="J19" s="70">
        <f t="shared" si="0"/>
        <v>15</v>
      </c>
      <c r="K19" s="70">
        <f t="shared" si="0"/>
        <v>16</v>
      </c>
      <c r="L19" s="70">
        <f t="shared" si="0"/>
        <v>27</v>
      </c>
      <c r="M19" s="70">
        <f t="shared" si="0"/>
        <v>18</v>
      </c>
      <c r="N19" s="70">
        <f t="shared" si="0"/>
        <v>37</v>
      </c>
      <c r="O19" s="70">
        <f t="shared" si="0"/>
        <v>17</v>
      </c>
      <c r="P19" s="71">
        <f t="shared" si="0"/>
        <v>220</v>
      </c>
      <c r="Q19" s="64"/>
    </row>
    <row r="20" spans="2:17" s="3" customFormat="1" ht="20.100000000000001" customHeight="1" x14ac:dyDescent="0.3">
      <c r="B20" s="163" t="s">
        <v>27</v>
      </c>
      <c r="C20" s="66" t="s">
        <v>26</v>
      </c>
      <c r="D20" s="67">
        <v>37</v>
      </c>
      <c r="E20" s="67">
        <v>29</v>
      </c>
      <c r="F20" s="67">
        <v>37</v>
      </c>
      <c r="G20" s="67">
        <v>20</v>
      </c>
      <c r="H20" s="67">
        <v>23</v>
      </c>
      <c r="I20" s="67">
        <v>29</v>
      </c>
      <c r="J20" s="67">
        <v>24</v>
      </c>
      <c r="K20" s="67">
        <v>36</v>
      </c>
      <c r="L20" s="67">
        <v>39</v>
      </c>
      <c r="M20" s="67">
        <v>30</v>
      </c>
      <c r="N20" s="67">
        <v>40</v>
      </c>
      <c r="O20" s="67">
        <v>22</v>
      </c>
      <c r="P20" s="78">
        <f>SUM(D20:O20)</f>
        <v>366</v>
      </c>
      <c r="Q20" s="64"/>
    </row>
    <row r="21" spans="2:17" s="3" customFormat="1" ht="20.100000000000001" customHeight="1" x14ac:dyDescent="0.3">
      <c r="B21" s="163"/>
      <c r="C21" s="68" t="s">
        <v>25</v>
      </c>
      <c r="D21" s="67">
        <v>75</v>
      </c>
      <c r="E21" s="67">
        <v>68</v>
      </c>
      <c r="F21" s="67">
        <v>95</v>
      </c>
      <c r="G21" s="67">
        <v>75</v>
      </c>
      <c r="H21" s="67">
        <v>90</v>
      </c>
      <c r="I21" s="67">
        <v>72</v>
      </c>
      <c r="J21" s="67">
        <v>112</v>
      </c>
      <c r="K21" s="67">
        <v>92</v>
      </c>
      <c r="L21" s="67">
        <v>108</v>
      </c>
      <c r="M21" s="67">
        <v>74</v>
      </c>
      <c r="N21" s="67">
        <v>90</v>
      </c>
      <c r="O21" s="67">
        <v>73</v>
      </c>
      <c r="P21" s="78">
        <f>SUM(D21:O21)</f>
        <v>1024</v>
      </c>
      <c r="Q21" s="64"/>
    </row>
    <row r="22" spans="2:17" s="3" customFormat="1" ht="20.100000000000001" customHeight="1" x14ac:dyDescent="0.3">
      <c r="B22" s="163"/>
      <c r="C22" s="68" t="s">
        <v>24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78">
        <f>SUM(D22:O22)</f>
        <v>0</v>
      </c>
      <c r="Q22" s="64"/>
    </row>
    <row r="23" spans="2:17" s="3" customFormat="1" ht="20.100000000000001" customHeight="1" x14ac:dyDescent="0.3">
      <c r="B23" s="163"/>
      <c r="C23" s="69" t="s">
        <v>23</v>
      </c>
      <c r="D23" s="70">
        <f t="shared" ref="D23:P23" si="1">SUM(D20:D22)</f>
        <v>112</v>
      </c>
      <c r="E23" s="70">
        <f t="shared" si="1"/>
        <v>97</v>
      </c>
      <c r="F23" s="70">
        <f t="shared" si="1"/>
        <v>132</v>
      </c>
      <c r="G23" s="70">
        <f t="shared" si="1"/>
        <v>95</v>
      </c>
      <c r="H23" s="70">
        <f t="shared" si="1"/>
        <v>113</v>
      </c>
      <c r="I23" s="70">
        <f t="shared" si="1"/>
        <v>101</v>
      </c>
      <c r="J23" s="70">
        <f t="shared" si="1"/>
        <v>136</v>
      </c>
      <c r="K23" s="70">
        <f t="shared" si="1"/>
        <v>128</v>
      </c>
      <c r="L23" s="70">
        <f t="shared" si="1"/>
        <v>147</v>
      </c>
      <c r="M23" s="70">
        <f t="shared" si="1"/>
        <v>104</v>
      </c>
      <c r="N23" s="70">
        <f t="shared" si="1"/>
        <v>130</v>
      </c>
      <c r="O23" s="70">
        <f t="shared" si="1"/>
        <v>95</v>
      </c>
      <c r="P23" s="71">
        <f t="shared" si="1"/>
        <v>1390</v>
      </c>
      <c r="Q23" s="64"/>
    </row>
    <row r="24" spans="2:17" s="3" customFormat="1" ht="26.25" customHeight="1" thickBot="1" x14ac:dyDescent="0.35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  <c r="Q24" s="64"/>
    </row>
    <row r="25" spans="2:17" s="3" customFormat="1" ht="20.100000000000001" customHeight="1" thickBot="1" x14ac:dyDescent="0.35">
      <c r="B25" s="133" t="s">
        <v>0</v>
      </c>
      <c r="C25" s="133"/>
      <c r="D25" s="63">
        <f t="shared" ref="D25:P25" si="2">D19+D23+D24</f>
        <v>128</v>
      </c>
      <c r="E25" s="63">
        <f t="shared" si="2"/>
        <v>113</v>
      </c>
      <c r="F25" s="63">
        <f t="shared" si="2"/>
        <v>146</v>
      </c>
      <c r="G25" s="63">
        <f t="shared" si="2"/>
        <v>109</v>
      </c>
      <c r="H25" s="63">
        <f t="shared" si="2"/>
        <v>126</v>
      </c>
      <c r="I25" s="63">
        <f t="shared" si="2"/>
        <v>118</v>
      </c>
      <c r="J25" s="63">
        <f t="shared" si="2"/>
        <v>151</v>
      </c>
      <c r="K25" s="63">
        <f t="shared" si="2"/>
        <v>144</v>
      </c>
      <c r="L25" s="63">
        <f t="shared" si="2"/>
        <v>174</v>
      </c>
      <c r="M25" s="63">
        <f t="shared" si="2"/>
        <v>122</v>
      </c>
      <c r="N25" s="63">
        <f t="shared" si="2"/>
        <v>167</v>
      </c>
      <c r="O25" s="63">
        <f t="shared" si="2"/>
        <v>112</v>
      </c>
      <c r="P25" s="63">
        <f t="shared" si="2"/>
        <v>1610</v>
      </c>
      <c r="Q25" s="64"/>
    </row>
    <row r="26" spans="2:17" s="3" customFormat="1" ht="16.5" x14ac:dyDescent="0.3">
      <c r="B26" s="6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64"/>
      <c r="Q26" s="64"/>
    </row>
    <row r="27" spans="2:17" s="3" customFormat="1" ht="16.5" x14ac:dyDescent="0.3">
      <c r="B27" s="6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64"/>
      <c r="Q27" s="64"/>
    </row>
    <row r="28" spans="2:17" s="3" customFormat="1" ht="16.5" x14ac:dyDescent="0.3">
      <c r="B28" s="6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64"/>
      <c r="Q28" s="64"/>
    </row>
    <row r="29" spans="2:17" s="3" customFormat="1" ht="16.5" x14ac:dyDescent="0.3">
      <c r="B29" s="6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64"/>
      <c r="Q29" s="64"/>
    </row>
    <row r="30" spans="2:17" s="3" customFormat="1" ht="16.5" x14ac:dyDescent="0.3">
      <c r="B30" s="6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4"/>
      <c r="Q30" s="64"/>
    </row>
    <row r="31" spans="2:17" s="3" customFormat="1" ht="16.5" x14ac:dyDescent="0.3">
      <c r="B31" s="6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4"/>
      <c r="Q31" s="64"/>
    </row>
    <row r="32" spans="2:17" ht="21" thickBot="1" x14ac:dyDescent="0.25">
      <c r="B32" s="162" t="s">
        <v>33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2:17" ht="63" thickBot="1" x14ac:dyDescent="0.25"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75"/>
    </row>
    <row r="34" spans="2:17" ht="20.100000000000001" customHeight="1" x14ac:dyDescent="0.2">
      <c r="B34" s="164" t="s">
        <v>6</v>
      </c>
      <c r="C34" s="53" t="s">
        <v>5</v>
      </c>
      <c r="D34" s="79">
        <v>3</v>
      </c>
      <c r="E34" s="79">
        <v>0</v>
      </c>
      <c r="F34" s="79">
        <v>0</v>
      </c>
      <c r="G34" s="79">
        <v>3</v>
      </c>
      <c r="H34" s="79">
        <v>2</v>
      </c>
      <c r="I34" s="79">
        <v>3</v>
      </c>
      <c r="J34" s="79">
        <v>1</v>
      </c>
      <c r="K34" s="79">
        <v>0</v>
      </c>
      <c r="L34" s="79">
        <v>1</v>
      </c>
      <c r="M34" s="79">
        <v>2</v>
      </c>
      <c r="N34" s="79">
        <v>0</v>
      </c>
      <c r="O34" s="79">
        <v>0</v>
      </c>
      <c r="P34" s="55">
        <f t="shared" ref="P34:P38" si="3">SUM(D34:O34)</f>
        <v>15</v>
      </c>
      <c r="Q34" s="75"/>
    </row>
    <row r="35" spans="2:17" ht="20.100000000000001" customHeight="1" x14ac:dyDescent="0.2">
      <c r="B35" s="165"/>
      <c r="C35" s="56" t="s">
        <v>4</v>
      </c>
      <c r="D35" s="80">
        <v>1</v>
      </c>
      <c r="E35" s="80">
        <v>0</v>
      </c>
      <c r="F35" s="80">
        <v>0</v>
      </c>
      <c r="G35" s="80">
        <v>1</v>
      </c>
      <c r="H35" s="80">
        <v>1</v>
      </c>
      <c r="I35" s="80">
        <v>1</v>
      </c>
      <c r="J35" s="80">
        <v>0</v>
      </c>
      <c r="K35" s="80">
        <v>2</v>
      </c>
      <c r="L35" s="80">
        <v>0</v>
      </c>
      <c r="M35" s="80">
        <v>1</v>
      </c>
      <c r="N35" s="80">
        <v>2</v>
      </c>
      <c r="O35" s="80">
        <v>2</v>
      </c>
      <c r="P35" s="58">
        <f t="shared" si="3"/>
        <v>11</v>
      </c>
      <c r="Q35" s="75"/>
    </row>
    <row r="36" spans="2:17" ht="20.100000000000001" customHeight="1" x14ac:dyDescent="0.25">
      <c r="B36" s="165"/>
      <c r="C36" s="56" t="s">
        <v>3</v>
      </c>
      <c r="D36" s="81">
        <v>0</v>
      </c>
      <c r="E36" s="81">
        <v>0</v>
      </c>
      <c r="F36" s="81">
        <v>0</v>
      </c>
      <c r="G36" s="81">
        <v>0</v>
      </c>
      <c r="H36" s="81">
        <v>2</v>
      </c>
      <c r="I36" s="81">
        <v>1</v>
      </c>
      <c r="J36" s="81">
        <v>1</v>
      </c>
      <c r="K36" s="81">
        <v>1</v>
      </c>
      <c r="L36" s="81">
        <v>0</v>
      </c>
      <c r="M36" s="81">
        <v>1</v>
      </c>
      <c r="N36" s="81">
        <v>0</v>
      </c>
      <c r="O36" s="81">
        <v>0</v>
      </c>
      <c r="P36" s="58">
        <f t="shared" si="3"/>
        <v>6</v>
      </c>
      <c r="Q36" s="75"/>
    </row>
    <row r="37" spans="2:17" ht="20.100000000000001" customHeight="1" x14ac:dyDescent="0.2">
      <c r="B37" s="165"/>
      <c r="C37" s="56" t="s">
        <v>36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1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58">
        <f t="shared" si="3"/>
        <v>1</v>
      </c>
      <c r="Q37" s="75"/>
    </row>
    <row r="38" spans="2:17" ht="20.100000000000001" customHeight="1" thickBot="1" x14ac:dyDescent="0.25">
      <c r="B38" s="166"/>
      <c r="C38" s="60" t="s">
        <v>2</v>
      </c>
      <c r="D38" s="82">
        <v>1</v>
      </c>
      <c r="E38" s="82">
        <v>1</v>
      </c>
      <c r="F38" s="82">
        <v>3</v>
      </c>
      <c r="G38" s="82">
        <v>1</v>
      </c>
      <c r="H38" s="82">
        <v>0</v>
      </c>
      <c r="I38" s="82">
        <v>0</v>
      </c>
      <c r="J38" s="82">
        <v>1</v>
      </c>
      <c r="K38" s="82">
        <v>2</v>
      </c>
      <c r="L38" s="82">
        <v>3</v>
      </c>
      <c r="M38" s="82">
        <v>5</v>
      </c>
      <c r="N38" s="82">
        <v>2</v>
      </c>
      <c r="O38" s="82">
        <v>2</v>
      </c>
      <c r="P38" s="62">
        <f t="shared" si="3"/>
        <v>21</v>
      </c>
      <c r="Q38" s="75"/>
    </row>
    <row r="39" spans="2:17" ht="20.100000000000001" customHeight="1" thickBot="1" x14ac:dyDescent="0.25">
      <c r="B39" s="133" t="s">
        <v>0</v>
      </c>
      <c r="C39" s="133"/>
      <c r="D39" s="63">
        <f t="shared" ref="D39:P39" si="4">SUM(D34:D38)</f>
        <v>5</v>
      </c>
      <c r="E39" s="63">
        <f t="shared" si="4"/>
        <v>1</v>
      </c>
      <c r="F39" s="63">
        <f t="shared" si="4"/>
        <v>3</v>
      </c>
      <c r="G39" s="63">
        <f t="shared" si="4"/>
        <v>5</v>
      </c>
      <c r="H39" s="63">
        <f t="shared" si="4"/>
        <v>5</v>
      </c>
      <c r="I39" s="63">
        <f t="shared" si="4"/>
        <v>6</v>
      </c>
      <c r="J39" s="63">
        <f t="shared" si="4"/>
        <v>3</v>
      </c>
      <c r="K39" s="63">
        <f t="shared" si="4"/>
        <v>5</v>
      </c>
      <c r="L39" s="63">
        <f t="shared" si="4"/>
        <v>4</v>
      </c>
      <c r="M39" s="63">
        <f t="shared" si="4"/>
        <v>9</v>
      </c>
      <c r="N39" s="63">
        <f t="shared" si="4"/>
        <v>4</v>
      </c>
      <c r="O39" s="63">
        <f t="shared" si="4"/>
        <v>4</v>
      </c>
      <c r="P39" s="63">
        <f t="shared" si="4"/>
        <v>54</v>
      </c>
      <c r="Q39" s="75"/>
    </row>
    <row r="40" spans="2:17" ht="16.5" x14ac:dyDescent="0.3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2:17" ht="16.5" x14ac:dyDescent="0.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2:17" ht="16.5" x14ac:dyDescent="0.3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</sheetData>
  <mergeCells count="13">
    <mergeCell ref="B39:C39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2:Q32"/>
    <mergeCell ref="B13:Q13"/>
    <mergeCell ref="B34:B38"/>
  </mergeCells>
  <pageMargins left="0.19685039370078741" right="0.19685039370078741" top="0.19685039370078741" bottom="0.19685039370078741" header="0.31496062992125984" footer="0.31496062992125984"/>
  <pageSetup paperSize="122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0"/>
  <sheetViews>
    <sheetView topLeftCell="A9" workbookViewId="0">
      <selection activeCell="A11" sqref="A11:P11"/>
    </sheetView>
  </sheetViews>
  <sheetFormatPr baseColWidth="10" defaultColWidth="11.42578125" defaultRowHeight="14.25" x14ac:dyDescent="0.2"/>
  <cols>
    <col min="1" max="1" width="1.42578125" style="1" customWidth="1"/>
    <col min="2" max="2" width="18.28515625" style="1" customWidth="1"/>
    <col min="3" max="3" width="25.85546875" style="1" bestFit="1" customWidth="1"/>
    <col min="4" max="9" width="3.7109375" style="1" bestFit="1" customWidth="1"/>
    <col min="10" max="13" width="3.7109375" style="1" customWidth="1"/>
    <col min="14" max="14" width="5" style="1" bestFit="1" customWidth="1"/>
    <col min="15" max="15" width="5.7109375" style="1" customWidth="1"/>
    <col min="16" max="16" width="8.140625" style="1" customWidth="1"/>
    <col min="17" max="17" width="3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9.5" x14ac:dyDescent="0.35">
      <c r="A11" s="168" t="s">
        <v>43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45">
      <c r="B13" s="160" t="s">
        <v>53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62" t="s">
        <v>34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14</v>
      </c>
      <c r="E17" s="67">
        <v>6</v>
      </c>
      <c r="F17" s="67">
        <v>42</v>
      </c>
      <c r="G17" s="67">
        <v>10</v>
      </c>
      <c r="H17" s="67">
        <v>6</v>
      </c>
      <c r="I17" s="67">
        <v>5</v>
      </c>
      <c r="J17" s="67">
        <v>10</v>
      </c>
      <c r="K17" s="67">
        <v>14</v>
      </c>
      <c r="L17" s="67">
        <v>8</v>
      </c>
      <c r="M17" s="67">
        <v>13</v>
      </c>
      <c r="N17" s="67">
        <v>15</v>
      </c>
      <c r="O17" s="67">
        <v>257</v>
      </c>
      <c r="P17" s="55">
        <f>SUM(D17:O17)</f>
        <v>400</v>
      </c>
    </row>
    <row r="18" spans="2:17" s="3" customFormat="1" ht="17.100000000000001" customHeight="1" x14ac:dyDescent="0.25">
      <c r="B18" s="163"/>
      <c r="C18" s="68" t="s">
        <v>25</v>
      </c>
      <c r="D18" s="67">
        <v>21</v>
      </c>
      <c r="E18" s="67">
        <v>16</v>
      </c>
      <c r="F18" s="67">
        <v>44</v>
      </c>
      <c r="G18" s="67">
        <v>12</v>
      </c>
      <c r="H18" s="67">
        <v>7</v>
      </c>
      <c r="I18" s="67">
        <v>27</v>
      </c>
      <c r="J18" s="67">
        <v>29</v>
      </c>
      <c r="K18" s="67">
        <v>29</v>
      </c>
      <c r="L18" s="67">
        <v>24</v>
      </c>
      <c r="M18" s="67">
        <v>16</v>
      </c>
      <c r="N18" s="67">
        <v>11</v>
      </c>
      <c r="O18" s="67">
        <v>257</v>
      </c>
      <c r="P18" s="78">
        <f>SUM(D18:O18)</f>
        <v>493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P19" si="0">SUM(D17:D18)</f>
        <v>35</v>
      </c>
      <c r="E19" s="70">
        <f t="shared" si="0"/>
        <v>22</v>
      </c>
      <c r="F19" s="70">
        <f t="shared" si="0"/>
        <v>86</v>
      </c>
      <c r="G19" s="70">
        <f t="shared" si="0"/>
        <v>22</v>
      </c>
      <c r="H19" s="70">
        <f t="shared" si="0"/>
        <v>13</v>
      </c>
      <c r="I19" s="70">
        <f t="shared" si="0"/>
        <v>32</v>
      </c>
      <c r="J19" s="70">
        <f t="shared" si="0"/>
        <v>39</v>
      </c>
      <c r="K19" s="70">
        <f t="shared" si="0"/>
        <v>43</v>
      </c>
      <c r="L19" s="70">
        <f t="shared" si="0"/>
        <v>32</v>
      </c>
      <c r="M19" s="70">
        <f t="shared" si="0"/>
        <v>29</v>
      </c>
      <c r="N19" s="70">
        <v>26</v>
      </c>
      <c r="O19" s="70">
        <v>514</v>
      </c>
      <c r="P19" s="71">
        <f t="shared" si="0"/>
        <v>893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33</v>
      </c>
      <c r="E20" s="67">
        <v>32</v>
      </c>
      <c r="F20" s="67">
        <v>12</v>
      </c>
      <c r="G20" s="67">
        <v>42</v>
      </c>
      <c r="H20" s="67">
        <v>23</v>
      </c>
      <c r="I20" s="67">
        <v>32</v>
      </c>
      <c r="J20" s="67">
        <v>32</v>
      </c>
      <c r="K20" s="67">
        <v>44</v>
      </c>
      <c r="L20" s="67">
        <v>35</v>
      </c>
      <c r="M20" s="67">
        <v>39</v>
      </c>
      <c r="N20" s="67">
        <v>44</v>
      </c>
      <c r="O20" s="67">
        <v>417</v>
      </c>
      <c r="P20" s="78">
        <f>SUM(D20:O20)</f>
        <v>785</v>
      </c>
    </row>
    <row r="21" spans="2:17" s="3" customFormat="1" ht="17.100000000000001" customHeight="1" x14ac:dyDescent="0.25">
      <c r="B21" s="163"/>
      <c r="C21" s="68" t="s">
        <v>25</v>
      </c>
      <c r="D21" s="67">
        <v>28</v>
      </c>
      <c r="E21" s="67">
        <v>9</v>
      </c>
      <c r="F21" s="67">
        <v>18</v>
      </c>
      <c r="G21" s="67">
        <v>27</v>
      </c>
      <c r="H21" s="67">
        <v>90</v>
      </c>
      <c r="I21" s="67">
        <v>38</v>
      </c>
      <c r="J21" s="67">
        <v>35</v>
      </c>
      <c r="K21" s="67">
        <v>28</v>
      </c>
      <c r="L21" s="67">
        <v>39</v>
      </c>
      <c r="M21" s="67">
        <v>42</v>
      </c>
      <c r="N21" s="67">
        <v>28</v>
      </c>
      <c r="O21" s="67">
        <v>362</v>
      </c>
      <c r="P21" s="78">
        <f>SUM(D21:O21)</f>
        <v>744</v>
      </c>
    </row>
    <row r="22" spans="2:17" s="3" customFormat="1" ht="17.100000000000001" customHeight="1" x14ac:dyDescent="0.25">
      <c r="B22" s="163"/>
      <c r="C22" s="68" t="s">
        <v>24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2</v>
      </c>
      <c r="P22" s="78">
        <f>SUM(D22:O22)</f>
        <v>2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P23" si="1">SUM(D20:D22)</f>
        <v>61</v>
      </c>
      <c r="E23" s="70">
        <f t="shared" si="1"/>
        <v>41</v>
      </c>
      <c r="F23" s="70">
        <f t="shared" si="1"/>
        <v>30</v>
      </c>
      <c r="G23" s="70">
        <f t="shared" si="1"/>
        <v>69</v>
      </c>
      <c r="H23" s="70">
        <f t="shared" si="1"/>
        <v>113</v>
      </c>
      <c r="I23" s="70">
        <f t="shared" si="1"/>
        <v>70</v>
      </c>
      <c r="J23" s="70">
        <f t="shared" si="1"/>
        <v>67</v>
      </c>
      <c r="K23" s="70">
        <f t="shared" si="1"/>
        <v>72</v>
      </c>
      <c r="L23" s="70">
        <f t="shared" si="1"/>
        <v>74</v>
      </c>
      <c r="M23" s="70">
        <f t="shared" si="1"/>
        <v>81</v>
      </c>
      <c r="N23" s="70">
        <v>72</v>
      </c>
      <c r="O23" s="70">
        <v>771</v>
      </c>
      <c r="P23" s="71">
        <f t="shared" si="1"/>
        <v>1531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 t="shared" ref="D25:P25" si="2">D19+D23+D24</f>
        <v>96</v>
      </c>
      <c r="E25" s="63">
        <f t="shared" si="2"/>
        <v>63</v>
      </c>
      <c r="F25" s="63">
        <f t="shared" si="2"/>
        <v>116</v>
      </c>
      <c r="G25" s="63">
        <f t="shared" si="2"/>
        <v>91</v>
      </c>
      <c r="H25" s="63">
        <f t="shared" si="2"/>
        <v>126</v>
      </c>
      <c r="I25" s="63">
        <f t="shared" si="2"/>
        <v>102</v>
      </c>
      <c r="J25" s="63">
        <f t="shared" si="2"/>
        <v>106</v>
      </c>
      <c r="K25" s="63">
        <f t="shared" si="2"/>
        <v>115</v>
      </c>
      <c r="L25" s="63">
        <f t="shared" si="2"/>
        <v>106</v>
      </c>
      <c r="M25" s="63">
        <f t="shared" si="2"/>
        <v>110</v>
      </c>
      <c r="N25" s="63">
        <f>N19+N23+N24</f>
        <v>98</v>
      </c>
      <c r="O25" s="63">
        <f t="shared" si="2"/>
        <v>1285</v>
      </c>
      <c r="P25" s="63">
        <f t="shared" si="2"/>
        <v>2424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7" ht="21" thickBot="1" x14ac:dyDescent="0.25">
      <c r="B32" s="162" t="s">
        <v>33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2:17" ht="63" thickBot="1" x14ac:dyDescent="0.25"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75"/>
    </row>
    <row r="34" spans="2:17" x14ac:dyDescent="0.2">
      <c r="B34" s="170" t="s">
        <v>6</v>
      </c>
      <c r="C34" s="53" t="s">
        <v>5</v>
      </c>
      <c r="D34" s="79">
        <v>3</v>
      </c>
      <c r="E34" s="79">
        <v>3</v>
      </c>
      <c r="F34" s="79">
        <v>2</v>
      </c>
      <c r="G34" s="79">
        <v>1</v>
      </c>
      <c r="H34" s="79">
        <v>2</v>
      </c>
      <c r="I34" s="79">
        <v>3</v>
      </c>
      <c r="J34" s="79">
        <v>2</v>
      </c>
      <c r="K34" s="79">
        <v>3</v>
      </c>
      <c r="L34" s="79">
        <v>1</v>
      </c>
      <c r="M34" s="79">
        <v>1</v>
      </c>
      <c r="N34" s="79">
        <v>0</v>
      </c>
      <c r="O34" s="79">
        <v>24</v>
      </c>
      <c r="P34" s="55">
        <f t="shared" ref="P34:P39" si="3">SUM(D34:O34)</f>
        <v>45</v>
      </c>
      <c r="Q34" s="75"/>
    </row>
    <row r="35" spans="2:17" x14ac:dyDescent="0.2">
      <c r="B35" s="171"/>
      <c r="C35" s="56" t="s">
        <v>4</v>
      </c>
      <c r="D35" s="80">
        <v>3</v>
      </c>
      <c r="E35" s="80">
        <v>1</v>
      </c>
      <c r="F35" s="80">
        <v>0</v>
      </c>
      <c r="G35" s="80">
        <v>0</v>
      </c>
      <c r="H35" s="80">
        <v>1</v>
      </c>
      <c r="I35" s="80">
        <v>1</v>
      </c>
      <c r="J35" s="80">
        <v>0</v>
      </c>
      <c r="K35" s="80">
        <v>1</v>
      </c>
      <c r="L35" s="80">
        <v>4</v>
      </c>
      <c r="M35" s="80">
        <v>3</v>
      </c>
      <c r="N35" s="80">
        <v>1</v>
      </c>
      <c r="O35" s="80">
        <v>19</v>
      </c>
      <c r="P35" s="58">
        <f t="shared" si="3"/>
        <v>34</v>
      </c>
      <c r="Q35" s="75"/>
    </row>
    <row r="36" spans="2:17" ht="15" x14ac:dyDescent="0.25">
      <c r="B36" s="171"/>
      <c r="C36" s="56" t="s">
        <v>3</v>
      </c>
      <c r="D36" s="81">
        <v>0</v>
      </c>
      <c r="E36" s="81">
        <v>0</v>
      </c>
      <c r="F36" s="81">
        <v>0</v>
      </c>
      <c r="G36" s="81">
        <v>0</v>
      </c>
      <c r="H36" s="81">
        <v>2</v>
      </c>
      <c r="I36" s="81">
        <v>0</v>
      </c>
      <c r="J36" s="81">
        <v>0</v>
      </c>
      <c r="K36" s="81">
        <v>1</v>
      </c>
      <c r="L36" s="81">
        <v>0</v>
      </c>
      <c r="M36" s="81">
        <v>1</v>
      </c>
      <c r="N36" s="81">
        <v>0</v>
      </c>
      <c r="O36" s="81">
        <v>3</v>
      </c>
      <c r="P36" s="58">
        <f t="shared" si="3"/>
        <v>7</v>
      </c>
      <c r="Q36" s="75"/>
    </row>
    <row r="37" spans="2:17" ht="15" x14ac:dyDescent="0.25">
      <c r="B37" s="171"/>
      <c r="C37" s="56" t="s">
        <v>36</v>
      </c>
      <c r="D37" s="81">
        <v>0</v>
      </c>
      <c r="E37" s="81">
        <v>0</v>
      </c>
      <c r="F37" s="81">
        <v>0</v>
      </c>
      <c r="G37" s="81">
        <v>0</v>
      </c>
      <c r="H37" s="81">
        <v>1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58">
        <f t="shared" si="3"/>
        <v>1</v>
      </c>
      <c r="Q37" s="75"/>
    </row>
    <row r="38" spans="2:17" x14ac:dyDescent="0.2">
      <c r="B38" s="171"/>
      <c r="C38" s="56" t="s">
        <v>2</v>
      </c>
      <c r="D38" s="80">
        <v>1</v>
      </c>
      <c r="E38" s="80">
        <v>1</v>
      </c>
      <c r="F38" s="80">
        <v>5</v>
      </c>
      <c r="G38" s="80">
        <v>1</v>
      </c>
      <c r="H38" s="80">
        <v>0</v>
      </c>
      <c r="I38" s="80">
        <v>2</v>
      </c>
      <c r="J38" s="80">
        <v>0</v>
      </c>
      <c r="K38" s="80">
        <v>0</v>
      </c>
      <c r="L38" s="80">
        <v>0</v>
      </c>
      <c r="M38" s="80">
        <v>0</v>
      </c>
      <c r="N38" s="80">
        <v>2</v>
      </c>
      <c r="O38" s="80">
        <v>17</v>
      </c>
      <c r="P38" s="58">
        <f t="shared" si="3"/>
        <v>29</v>
      </c>
      <c r="Q38" s="75"/>
    </row>
    <row r="39" spans="2:17" ht="15" thickBot="1" x14ac:dyDescent="0.25">
      <c r="B39" s="172"/>
      <c r="C39" s="60"/>
      <c r="D39" s="82">
        <v>0</v>
      </c>
      <c r="E39" s="82">
        <v>0</v>
      </c>
      <c r="F39" s="82">
        <v>0</v>
      </c>
      <c r="G39" s="82">
        <v>0</v>
      </c>
      <c r="H39" s="82">
        <v>1</v>
      </c>
      <c r="I39" s="82">
        <v>0</v>
      </c>
      <c r="J39" s="82">
        <v>0</v>
      </c>
      <c r="K39" s="82">
        <v>1</v>
      </c>
      <c r="L39" s="82">
        <v>0</v>
      </c>
      <c r="M39" s="82">
        <v>0</v>
      </c>
      <c r="N39" s="82">
        <v>0</v>
      </c>
      <c r="O39" s="82">
        <v>0</v>
      </c>
      <c r="P39" s="62">
        <f t="shared" si="3"/>
        <v>2</v>
      </c>
      <c r="Q39" s="75"/>
    </row>
    <row r="40" spans="2:17" ht="15" thickBot="1" x14ac:dyDescent="0.25">
      <c r="B40" s="133" t="s">
        <v>0</v>
      </c>
      <c r="C40" s="133"/>
      <c r="D40" s="63">
        <f>SUM(D34:D39)</f>
        <v>7</v>
      </c>
      <c r="E40" s="63">
        <f>SUM(E34:E39)</f>
        <v>5</v>
      </c>
      <c r="F40" s="63">
        <f>SUM(F34:F39)</f>
        <v>7</v>
      </c>
      <c r="G40" s="63">
        <f>SUM(G34:G39)</f>
        <v>2</v>
      </c>
      <c r="H40" s="63">
        <f>SUM(H34:H39)</f>
        <v>7</v>
      </c>
      <c r="I40" s="63">
        <v>5</v>
      </c>
      <c r="J40" s="63">
        <f t="shared" ref="J40:P40" si="4">SUM(J34:J39)</f>
        <v>2</v>
      </c>
      <c r="K40" s="63">
        <f t="shared" si="4"/>
        <v>6</v>
      </c>
      <c r="L40" s="63">
        <f t="shared" si="4"/>
        <v>5</v>
      </c>
      <c r="M40" s="63">
        <f t="shared" si="4"/>
        <v>5</v>
      </c>
      <c r="N40" s="63">
        <f t="shared" si="4"/>
        <v>3</v>
      </c>
      <c r="O40" s="63">
        <f t="shared" si="4"/>
        <v>63</v>
      </c>
      <c r="P40" s="63">
        <f t="shared" si="4"/>
        <v>118</v>
      </c>
      <c r="Q40" s="75"/>
    </row>
  </sheetData>
  <mergeCells count="13">
    <mergeCell ref="B40:C40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2:Q32"/>
    <mergeCell ref="B34:B39"/>
    <mergeCell ref="B13:Q13"/>
  </mergeCells>
  <pageMargins left="0.19685039370078741" right="0.19685039370078741" top="0.19685039370078741" bottom="0.19685039370078741" header="0.31496062992125984" footer="0.31496062992125984"/>
  <pageSetup paperSize="122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9"/>
  <sheetViews>
    <sheetView topLeftCell="A4" workbookViewId="0">
      <selection activeCell="A11" sqref="A11:P11"/>
    </sheetView>
  </sheetViews>
  <sheetFormatPr baseColWidth="10" defaultColWidth="11.42578125" defaultRowHeight="14.25" x14ac:dyDescent="0.2"/>
  <cols>
    <col min="1" max="1" width="2.85546875" style="1" customWidth="1"/>
    <col min="2" max="2" width="18.42578125" style="1" customWidth="1"/>
    <col min="3" max="3" width="26" style="1" customWidth="1"/>
    <col min="4" max="9" width="3.7109375" style="1" bestFit="1" customWidth="1"/>
    <col min="10" max="15" width="3.7109375" style="1" customWidth="1"/>
    <col min="16" max="16" width="8.140625" style="1" customWidth="1"/>
    <col min="17" max="17" width="3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9.5" x14ac:dyDescent="0.35">
      <c r="A11" s="168" t="s">
        <v>44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45">
      <c r="B13" s="160" t="s">
        <v>53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43" t="s">
        <v>34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8</v>
      </c>
      <c r="E17" s="67">
        <v>6</v>
      </c>
      <c r="F17" s="67">
        <v>18</v>
      </c>
      <c r="G17" s="67">
        <v>9</v>
      </c>
      <c r="H17" s="67">
        <v>13</v>
      </c>
      <c r="I17" s="67">
        <v>12</v>
      </c>
      <c r="J17" s="67">
        <v>13</v>
      </c>
      <c r="K17" s="67">
        <v>15</v>
      </c>
      <c r="L17" s="67">
        <v>10</v>
      </c>
      <c r="M17" s="67">
        <v>6</v>
      </c>
      <c r="N17" s="67">
        <v>5</v>
      </c>
      <c r="O17" s="67">
        <v>10</v>
      </c>
      <c r="P17" s="55">
        <f>SUM(D17:O17)</f>
        <v>125</v>
      </c>
    </row>
    <row r="18" spans="2:17" s="3" customFormat="1" ht="17.100000000000001" customHeight="1" x14ac:dyDescent="0.25">
      <c r="B18" s="163"/>
      <c r="C18" s="68" t="s">
        <v>25</v>
      </c>
      <c r="D18" s="67">
        <v>23</v>
      </c>
      <c r="E18" s="67">
        <v>18</v>
      </c>
      <c r="F18" s="67">
        <v>20</v>
      </c>
      <c r="G18" s="67">
        <v>11</v>
      </c>
      <c r="H18" s="67">
        <v>12</v>
      </c>
      <c r="I18" s="67">
        <v>11</v>
      </c>
      <c r="J18" s="67">
        <v>12</v>
      </c>
      <c r="K18" s="67">
        <v>16</v>
      </c>
      <c r="L18" s="67">
        <v>10</v>
      </c>
      <c r="M18" s="67">
        <v>16</v>
      </c>
      <c r="N18" s="67">
        <v>15</v>
      </c>
      <c r="O18" s="67">
        <v>7</v>
      </c>
      <c r="P18" s="78">
        <f>SUM(D18:O18)</f>
        <v>171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P19" si="0">SUM(D17:D18)</f>
        <v>31</v>
      </c>
      <c r="E19" s="70">
        <f t="shared" si="0"/>
        <v>24</v>
      </c>
      <c r="F19" s="70">
        <f t="shared" si="0"/>
        <v>38</v>
      </c>
      <c r="G19" s="70">
        <f t="shared" si="0"/>
        <v>20</v>
      </c>
      <c r="H19" s="70">
        <f t="shared" si="0"/>
        <v>25</v>
      </c>
      <c r="I19" s="70">
        <f t="shared" si="0"/>
        <v>23</v>
      </c>
      <c r="J19" s="70">
        <f t="shared" si="0"/>
        <v>25</v>
      </c>
      <c r="K19" s="70">
        <v>31</v>
      </c>
      <c r="L19" s="70">
        <f t="shared" si="0"/>
        <v>20</v>
      </c>
      <c r="M19" s="70">
        <f t="shared" si="0"/>
        <v>22</v>
      </c>
      <c r="N19" s="70">
        <f t="shared" si="0"/>
        <v>20</v>
      </c>
      <c r="O19" s="70">
        <f t="shared" si="0"/>
        <v>17</v>
      </c>
      <c r="P19" s="71">
        <f t="shared" si="0"/>
        <v>296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93</v>
      </c>
      <c r="E20" s="67">
        <v>46</v>
      </c>
      <c r="F20" s="67">
        <v>73</v>
      </c>
      <c r="G20" s="67">
        <v>64</v>
      </c>
      <c r="H20" s="67">
        <v>74</v>
      </c>
      <c r="I20" s="67">
        <v>80</v>
      </c>
      <c r="J20" s="67">
        <v>74</v>
      </c>
      <c r="K20" s="67">
        <v>62</v>
      </c>
      <c r="L20" s="67">
        <v>55</v>
      </c>
      <c r="M20" s="67">
        <v>77</v>
      </c>
      <c r="N20" s="67">
        <v>45</v>
      </c>
      <c r="O20" s="67">
        <v>56</v>
      </c>
      <c r="P20" s="78">
        <f>SUM(D20:O20)</f>
        <v>799</v>
      </c>
    </row>
    <row r="21" spans="2:17" s="3" customFormat="1" ht="17.100000000000001" customHeight="1" x14ac:dyDescent="0.25">
      <c r="B21" s="163"/>
      <c r="C21" s="68" t="s">
        <v>25</v>
      </c>
      <c r="D21" s="67">
        <v>63</v>
      </c>
      <c r="E21" s="67">
        <v>83</v>
      </c>
      <c r="F21" s="67">
        <v>81</v>
      </c>
      <c r="G21" s="67">
        <v>51</v>
      </c>
      <c r="H21" s="67">
        <v>96</v>
      </c>
      <c r="I21" s="67">
        <v>60</v>
      </c>
      <c r="J21" s="67">
        <v>96</v>
      </c>
      <c r="K21" s="67">
        <v>83</v>
      </c>
      <c r="L21" s="67">
        <v>72</v>
      </c>
      <c r="M21" s="67">
        <v>67</v>
      </c>
      <c r="N21" s="67">
        <v>73</v>
      </c>
      <c r="O21" s="67">
        <v>75</v>
      </c>
      <c r="P21" s="78">
        <f>SUM(D21:O21)</f>
        <v>900</v>
      </c>
    </row>
    <row r="22" spans="2:17" s="3" customFormat="1" ht="17.100000000000001" customHeight="1" x14ac:dyDescent="0.25">
      <c r="B22" s="163"/>
      <c r="C22" s="68" t="s">
        <v>24</v>
      </c>
      <c r="D22" s="67">
        <v>0</v>
      </c>
      <c r="E22" s="67">
        <v>0</v>
      </c>
      <c r="F22" s="67">
        <v>0</v>
      </c>
      <c r="G22" s="67">
        <v>1</v>
      </c>
      <c r="H22" s="67">
        <v>3</v>
      </c>
      <c r="I22" s="67">
        <v>2</v>
      </c>
      <c r="J22" s="67">
        <v>3</v>
      </c>
      <c r="K22" s="67">
        <v>0</v>
      </c>
      <c r="L22" s="67">
        <v>4</v>
      </c>
      <c r="M22" s="67">
        <v>3</v>
      </c>
      <c r="N22" s="67">
        <v>4</v>
      </c>
      <c r="O22" s="67">
        <v>5</v>
      </c>
      <c r="P22" s="78">
        <f>SUM(D22:O22)</f>
        <v>25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P23" si="1">SUM(D20:D22)</f>
        <v>156</v>
      </c>
      <c r="E23" s="70">
        <f t="shared" si="1"/>
        <v>129</v>
      </c>
      <c r="F23" s="70">
        <f t="shared" si="1"/>
        <v>154</v>
      </c>
      <c r="G23" s="70">
        <f t="shared" si="1"/>
        <v>116</v>
      </c>
      <c r="H23" s="70">
        <f t="shared" si="1"/>
        <v>173</v>
      </c>
      <c r="I23" s="70">
        <f t="shared" si="1"/>
        <v>142</v>
      </c>
      <c r="J23" s="70">
        <f t="shared" si="1"/>
        <v>173</v>
      </c>
      <c r="K23" s="70">
        <v>145</v>
      </c>
      <c r="L23" s="70">
        <f t="shared" si="1"/>
        <v>131</v>
      </c>
      <c r="M23" s="70">
        <f t="shared" si="1"/>
        <v>147</v>
      </c>
      <c r="N23" s="70">
        <f t="shared" si="1"/>
        <v>122</v>
      </c>
      <c r="O23" s="70">
        <f t="shared" si="1"/>
        <v>136</v>
      </c>
      <c r="P23" s="71">
        <f t="shared" si="1"/>
        <v>1724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 t="shared" ref="D25:P25" si="2">D19+D23+D24</f>
        <v>187</v>
      </c>
      <c r="E25" s="63">
        <f t="shared" si="2"/>
        <v>153</v>
      </c>
      <c r="F25" s="63">
        <f t="shared" si="2"/>
        <v>192</v>
      </c>
      <c r="G25" s="63">
        <f t="shared" si="2"/>
        <v>136</v>
      </c>
      <c r="H25" s="63">
        <f t="shared" si="2"/>
        <v>198</v>
      </c>
      <c r="I25" s="63">
        <f t="shared" si="2"/>
        <v>165</v>
      </c>
      <c r="J25" s="63">
        <f t="shared" si="2"/>
        <v>198</v>
      </c>
      <c r="K25" s="63">
        <v>176</v>
      </c>
      <c r="L25" s="63">
        <f t="shared" si="2"/>
        <v>151</v>
      </c>
      <c r="M25" s="63">
        <f t="shared" si="2"/>
        <v>169</v>
      </c>
      <c r="N25" s="63">
        <f t="shared" si="2"/>
        <v>142</v>
      </c>
      <c r="O25" s="63">
        <f t="shared" si="2"/>
        <v>153</v>
      </c>
      <c r="P25" s="63">
        <f t="shared" si="2"/>
        <v>2020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7" ht="21" thickBot="1" x14ac:dyDescent="0.25">
      <c r="B32" s="143" t="s">
        <v>33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2:17" ht="63" thickBot="1" x14ac:dyDescent="0.3"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2"/>
    </row>
    <row r="34" spans="2:17" ht="15" x14ac:dyDescent="0.25">
      <c r="B34" s="164" t="s">
        <v>6</v>
      </c>
      <c r="C34" s="53" t="s">
        <v>5</v>
      </c>
      <c r="D34" s="79">
        <v>8</v>
      </c>
      <c r="E34" s="79">
        <v>12</v>
      </c>
      <c r="F34" s="79">
        <v>11</v>
      </c>
      <c r="G34" s="79">
        <v>4</v>
      </c>
      <c r="H34" s="79">
        <v>8</v>
      </c>
      <c r="I34" s="79">
        <v>3</v>
      </c>
      <c r="J34" s="79">
        <v>8</v>
      </c>
      <c r="K34" s="79">
        <v>8</v>
      </c>
      <c r="L34" s="79">
        <v>10</v>
      </c>
      <c r="M34" s="79">
        <v>1</v>
      </c>
      <c r="N34" s="79">
        <v>5</v>
      </c>
      <c r="O34" s="79">
        <v>4</v>
      </c>
      <c r="P34" s="55">
        <f>SUM(D34:O34)</f>
        <v>82</v>
      </c>
      <c r="Q34" s="2"/>
    </row>
    <row r="35" spans="2:17" ht="15" x14ac:dyDescent="0.25">
      <c r="B35" s="165"/>
      <c r="C35" s="56" t="s">
        <v>4</v>
      </c>
      <c r="D35" s="80">
        <v>2</v>
      </c>
      <c r="E35" s="80">
        <v>2</v>
      </c>
      <c r="F35" s="80">
        <v>7</v>
      </c>
      <c r="G35" s="80">
        <v>6</v>
      </c>
      <c r="H35" s="80">
        <v>2</v>
      </c>
      <c r="I35" s="80">
        <v>4</v>
      </c>
      <c r="J35" s="80">
        <v>2</v>
      </c>
      <c r="K35" s="80">
        <v>1</v>
      </c>
      <c r="L35" s="80">
        <v>3</v>
      </c>
      <c r="M35" s="80">
        <v>5</v>
      </c>
      <c r="N35" s="80">
        <v>4</v>
      </c>
      <c r="O35" s="80">
        <v>3</v>
      </c>
      <c r="P35" s="58">
        <f>SUM(D35:O35)</f>
        <v>41</v>
      </c>
      <c r="Q35" s="2"/>
    </row>
    <row r="36" spans="2:17" ht="15" x14ac:dyDescent="0.25">
      <c r="B36" s="165"/>
      <c r="C36" s="56" t="s">
        <v>3</v>
      </c>
      <c r="D36" s="81">
        <v>1</v>
      </c>
      <c r="E36" s="81">
        <v>4</v>
      </c>
      <c r="F36" s="81">
        <v>8</v>
      </c>
      <c r="G36" s="81">
        <v>9</v>
      </c>
      <c r="H36" s="81">
        <v>1</v>
      </c>
      <c r="I36" s="81">
        <v>1</v>
      </c>
      <c r="J36" s="81">
        <v>1</v>
      </c>
      <c r="K36" s="81">
        <v>0</v>
      </c>
      <c r="L36" s="81">
        <v>0</v>
      </c>
      <c r="M36" s="81">
        <v>1</v>
      </c>
      <c r="N36" s="81">
        <v>0</v>
      </c>
      <c r="O36" s="81">
        <v>1</v>
      </c>
      <c r="P36" s="58">
        <f>SUM(D36:O36)</f>
        <v>27</v>
      </c>
      <c r="Q36" s="2"/>
    </row>
    <row r="37" spans="2:17" ht="15" x14ac:dyDescent="0.25">
      <c r="B37" s="165"/>
      <c r="C37" s="56" t="s">
        <v>2</v>
      </c>
      <c r="D37" s="80">
        <v>0</v>
      </c>
      <c r="E37" s="80">
        <v>0</v>
      </c>
      <c r="F37" s="80">
        <v>1</v>
      </c>
      <c r="G37" s="80">
        <v>11</v>
      </c>
      <c r="H37" s="80">
        <v>2</v>
      </c>
      <c r="I37" s="80">
        <v>7</v>
      </c>
      <c r="J37" s="80">
        <v>2</v>
      </c>
      <c r="K37" s="80">
        <v>0</v>
      </c>
      <c r="L37" s="80">
        <v>1</v>
      </c>
      <c r="M37" s="80">
        <v>3</v>
      </c>
      <c r="N37" s="80">
        <v>4</v>
      </c>
      <c r="O37" s="80">
        <v>7</v>
      </c>
      <c r="P37" s="58">
        <f>SUM(D37:O37)</f>
        <v>38</v>
      </c>
      <c r="Q37" s="2"/>
    </row>
    <row r="38" spans="2:17" ht="15.75" thickBot="1" x14ac:dyDescent="0.3">
      <c r="B38" s="166"/>
      <c r="C38" s="60" t="s">
        <v>1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1</v>
      </c>
      <c r="L38" s="82">
        <v>1</v>
      </c>
      <c r="M38" s="82">
        <v>0</v>
      </c>
      <c r="N38" s="82">
        <v>1</v>
      </c>
      <c r="O38" s="82">
        <v>1</v>
      </c>
      <c r="P38" s="62">
        <f>SUM(D38:O38)</f>
        <v>4</v>
      </c>
      <c r="Q38" s="2"/>
    </row>
    <row r="39" spans="2:17" ht="15.75" thickBot="1" x14ac:dyDescent="0.3">
      <c r="B39" s="133" t="s">
        <v>0</v>
      </c>
      <c r="C39" s="133"/>
      <c r="D39" s="63">
        <f t="shared" ref="D39:P39" si="3">SUM(D34:D38)</f>
        <v>11</v>
      </c>
      <c r="E39" s="63">
        <f t="shared" si="3"/>
        <v>18</v>
      </c>
      <c r="F39" s="63">
        <f t="shared" si="3"/>
        <v>27</v>
      </c>
      <c r="G39" s="63">
        <f t="shared" si="3"/>
        <v>30</v>
      </c>
      <c r="H39" s="63">
        <f t="shared" si="3"/>
        <v>13</v>
      </c>
      <c r="I39" s="63">
        <f t="shared" si="3"/>
        <v>15</v>
      </c>
      <c r="J39" s="63">
        <f t="shared" si="3"/>
        <v>13</v>
      </c>
      <c r="K39" s="63">
        <f t="shared" si="3"/>
        <v>10</v>
      </c>
      <c r="L39" s="63">
        <f t="shared" si="3"/>
        <v>15</v>
      </c>
      <c r="M39" s="63">
        <f t="shared" si="3"/>
        <v>10</v>
      </c>
      <c r="N39" s="63">
        <f t="shared" si="3"/>
        <v>14</v>
      </c>
      <c r="O39" s="63">
        <f t="shared" si="3"/>
        <v>16</v>
      </c>
      <c r="P39" s="63">
        <f t="shared" si="3"/>
        <v>192</v>
      </c>
      <c r="Q39" s="2"/>
    </row>
  </sheetData>
  <mergeCells count="13">
    <mergeCell ref="B39:C39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2:Q32"/>
    <mergeCell ref="B34:B38"/>
    <mergeCell ref="B13:Q13"/>
  </mergeCells>
  <pageMargins left="0.19685039370078741" right="0.19685039370078741" top="0.73685039370078742" bottom="0.19685039370078741" header="0.31496062992125984" footer="0.31496062992125984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39"/>
  <sheetViews>
    <sheetView workbookViewId="0">
      <selection activeCell="A11" sqref="A11:P11"/>
    </sheetView>
  </sheetViews>
  <sheetFormatPr baseColWidth="10" defaultColWidth="11.42578125" defaultRowHeight="14.25" x14ac:dyDescent="0.2"/>
  <cols>
    <col min="1" max="1" width="2.85546875" style="1" customWidth="1"/>
    <col min="2" max="2" width="19.140625" style="1" customWidth="1"/>
    <col min="3" max="3" width="27.140625" style="1" customWidth="1"/>
    <col min="4" max="9" width="4" style="1" bestFit="1" customWidth="1"/>
    <col min="10" max="15" width="3.7109375" style="1" customWidth="1"/>
    <col min="16" max="16" width="8.140625" style="1" customWidth="1"/>
    <col min="17" max="17" width="3" style="1" customWidth="1"/>
    <col min="18" max="18" width="10.710937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9.5" x14ac:dyDescent="0.35">
      <c r="A11" s="168" t="s">
        <v>45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45">
      <c r="A13" s="160" t="s">
        <v>53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40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43" t="s">
        <v>34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225</v>
      </c>
      <c r="E17" s="67">
        <v>182</v>
      </c>
      <c r="F17" s="67">
        <v>223</v>
      </c>
      <c r="G17" s="67">
        <v>232</v>
      </c>
      <c r="H17" s="67">
        <v>214</v>
      </c>
      <c r="I17" s="67">
        <v>220</v>
      </c>
      <c r="J17" s="67">
        <v>225</v>
      </c>
      <c r="K17" s="67">
        <v>251</v>
      </c>
      <c r="L17" s="67">
        <v>225</v>
      </c>
      <c r="M17" s="67">
        <v>234</v>
      </c>
      <c r="N17" s="67">
        <v>249</v>
      </c>
      <c r="O17" s="67">
        <v>221</v>
      </c>
      <c r="P17" s="55">
        <f>SUM(D17:O17)</f>
        <v>2701</v>
      </c>
    </row>
    <row r="18" spans="2:17" s="3" customFormat="1" ht="17.100000000000001" customHeight="1" x14ac:dyDescent="0.25">
      <c r="B18" s="163"/>
      <c r="C18" s="68" t="s">
        <v>25</v>
      </c>
      <c r="D18" s="67">
        <v>172</v>
      </c>
      <c r="E18" s="67">
        <v>167</v>
      </c>
      <c r="F18" s="67">
        <v>234</v>
      </c>
      <c r="G18" s="67">
        <v>200</v>
      </c>
      <c r="H18" s="67">
        <v>183</v>
      </c>
      <c r="I18" s="67">
        <v>217</v>
      </c>
      <c r="J18" s="67">
        <v>198</v>
      </c>
      <c r="K18" s="67">
        <v>198</v>
      </c>
      <c r="L18" s="67">
        <v>152</v>
      </c>
      <c r="M18" s="67">
        <v>152</v>
      </c>
      <c r="N18" s="67">
        <v>126</v>
      </c>
      <c r="O18" s="67">
        <v>184</v>
      </c>
      <c r="P18" s="78">
        <f>SUM(D18:O18)</f>
        <v>2183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P19" si="0">SUM(D17:D18)</f>
        <v>397</v>
      </c>
      <c r="E19" s="70">
        <f t="shared" si="0"/>
        <v>349</v>
      </c>
      <c r="F19" s="70">
        <f t="shared" si="0"/>
        <v>457</v>
      </c>
      <c r="G19" s="70">
        <f t="shared" si="0"/>
        <v>432</v>
      </c>
      <c r="H19" s="70">
        <f t="shared" si="0"/>
        <v>397</v>
      </c>
      <c r="I19" s="70">
        <f t="shared" si="0"/>
        <v>437</v>
      </c>
      <c r="J19" s="70">
        <f t="shared" si="0"/>
        <v>423</v>
      </c>
      <c r="K19" s="70">
        <f t="shared" si="0"/>
        <v>449</v>
      </c>
      <c r="L19" s="70">
        <f t="shared" si="0"/>
        <v>377</v>
      </c>
      <c r="M19" s="70">
        <f t="shared" si="0"/>
        <v>386</v>
      </c>
      <c r="N19" s="70">
        <f t="shared" si="0"/>
        <v>375</v>
      </c>
      <c r="O19" s="70">
        <f t="shared" si="0"/>
        <v>405</v>
      </c>
      <c r="P19" s="71">
        <f t="shared" si="0"/>
        <v>4884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79</v>
      </c>
      <c r="E20" s="67">
        <v>101</v>
      </c>
      <c r="F20" s="67">
        <v>88</v>
      </c>
      <c r="G20" s="67">
        <v>71</v>
      </c>
      <c r="H20" s="67">
        <v>55</v>
      </c>
      <c r="I20" s="67">
        <v>57</v>
      </c>
      <c r="J20" s="67">
        <v>51</v>
      </c>
      <c r="K20" s="67">
        <v>63</v>
      </c>
      <c r="L20" s="67">
        <v>68</v>
      </c>
      <c r="M20" s="67">
        <v>75</v>
      </c>
      <c r="N20" s="67">
        <v>59</v>
      </c>
      <c r="O20" s="67">
        <v>68</v>
      </c>
      <c r="P20" s="78">
        <f>SUM(D20:O20)</f>
        <v>835</v>
      </c>
    </row>
    <row r="21" spans="2:17" s="3" customFormat="1" ht="17.100000000000001" customHeight="1" x14ac:dyDescent="0.25">
      <c r="B21" s="163"/>
      <c r="C21" s="68" t="s">
        <v>25</v>
      </c>
      <c r="D21" s="67">
        <v>73</v>
      </c>
      <c r="E21" s="67">
        <v>92</v>
      </c>
      <c r="F21" s="67">
        <v>82</v>
      </c>
      <c r="G21" s="67">
        <v>73</v>
      </c>
      <c r="H21" s="67">
        <v>58</v>
      </c>
      <c r="I21" s="67">
        <v>85</v>
      </c>
      <c r="J21" s="67">
        <v>61</v>
      </c>
      <c r="K21" s="67">
        <v>67</v>
      </c>
      <c r="L21" s="67">
        <v>72</v>
      </c>
      <c r="M21" s="67">
        <v>74</v>
      </c>
      <c r="N21" s="67">
        <v>71</v>
      </c>
      <c r="O21" s="67">
        <v>68</v>
      </c>
      <c r="P21" s="78">
        <f>SUM(D21:O21)</f>
        <v>876</v>
      </c>
    </row>
    <row r="22" spans="2:17" s="3" customFormat="1" ht="17.100000000000001" customHeight="1" x14ac:dyDescent="0.25">
      <c r="B22" s="163"/>
      <c r="C22" s="68" t="s">
        <v>24</v>
      </c>
      <c r="D22" s="67">
        <v>44</v>
      </c>
      <c r="E22" s="67">
        <v>42</v>
      </c>
      <c r="F22" s="67">
        <v>26</v>
      </c>
      <c r="G22" s="67">
        <v>23</v>
      </c>
      <c r="H22" s="67">
        <v>31</v>
      </c>
      <c r="I22" s="67">
        <v>39</v>
      </c>
      <c r="J22" s="67">
        <v>32</v>
      </c>
      <c r="K22" s="67">
        <v>23</v>
      </c>
      <c r="L22" s="67">
        <v>32</v>
      </c>
      <c r="M22" s="67">
        <v>36</v>
      </c>
      <c r="N22" s="67">
        <v>78</v>
      </c>
      <c r="O22" s="67">
        <v>19</v>
      </c>
      <c r="P22" s="78">
        <f>SUM(D22:O22)</f>
        <v>425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P23" si="1">SUM(D20:D22)</f>
        <v>196</v>
      </c>
      <c r="E23" s="70">
        <f t="shared" si="1"/>
        <v>235</v>
      </c>
      <c r="F23" s="70">
        <f t="shared" si="1"/>
        <v>196</v>
      </c>
      <c r="G23" s="70">
        <f t="shared" si="1"/>
        <v>167</v>
      </c>
      <c r="H23" s="70">
        <f t="shared" si="1"/>
        <v>144</v>
      </c>
      <c r="I23" s="70">
        <f t="shared" si="1"/>
        <v>181</v>
      </c>
      <c r="J23" s="70">
        <f t="shared" si="1"/>
        <v>144</v>
      </c>
      <c r="K23" s="70">
        <f t="shared" si="1"/>
        <v>153</v>
      </c>
      <c r="L23" s="70">
        <f t="shared" si="1"/>
        <v>172</v>
      </c>
      <c r="M23" s="70">
        <f t="shared" si="1"/>
        <v>185</v>
      </c>
      <c r="N23" s="70">
        <f t="shared" si="1"/>
        <v>208</v>
      </c>
      <c r="O23" s="70">
        <f t="shared" si="1"/>
        <v>155</v>
      </c>
      <c r="P23" s="71">
        <f t="shared" si="1"/>
        <v>2136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 t="shared" ref="D25:P25" si="2">D19+D23+D24</f>
        <v>593</v>
      </c>
      <c r="E25" s="63">
        <f t="shared" si="2"/>
        <v>584</v>
      </c>
      <c r="F25" s="63">
        <f t="shared" si="2"/>
        <v>653</v>
      </c>
      <c r="G25" s="63">
        <f t="shared" si="2"/>
        <v>599</v>
      </c>
      <c r="H25" s="63">
        <f t="shared" si="2"/>
        <v>541</v>
      </c>
      <c r="I25" s="63">
        <f t="shared" si="2"/>
        <v>618</v>
      </c>
      <c r="J25" s="63">
        <f t="shared" si="2"/>
        <v>567</v>
      </c>
      <c r="K25" s="63">
        <f t="shared" si="2"/>
        <v>602</v>
      </c>
      <c r="L25" s="63">
        <f t="shared" si="2"/>
        <v>549</v>
      </c>
      <c r="M25" s="63">
        <f t="shared" si="2"/>
        <v>571</v>
      </c>
      <c r="N25" s="63">
        <f t="shared" si="2"/>
        <v>583</v>
      </c>
      <c r="O25" s="63">
        <f t="shared" si="2"/>
        <v>560</v>
      </c>
      <c r="P25" s="63">
        <f t="shared" si="2"/>
        <v>7020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7" ht="21" thickBot="1" x14ac:dyDescent="0.25">
      <c r="B32" s="143" t="s">
        <v>33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2:20" ht="63" thickBot="1" x14ac:dyDescent="0.3"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2"/>
      <c r="T33" s="87"/>
    </row>
    <row r="34" spans="2:20" ht="15" x14ac:dyDescent="0.25">
      <c r="B34" s="164" t="s">
        <v>6</v>
      </c>
      <c r="C34" s="53" t="s">
        <v>5</v>
      </c>
      <c r="D34" s="79">
        <v>3</v>
      </c>
      <c r="E34" s="79">
        <v>9</v>
      </c>
      <c r="F34" s="79">
        <v>11</v>
      </c>
      <c r="G34" s="79">
        <v>7</v>
      </c>
      <c r="H34" s="79">
        <v>4</v>
      </c>
      <c r="I34" s="79">
        <v>7</v>
      </c>
      <c r="J34" s="79">
        <v>11</v>
      </c>
      <c r="K34" s="79">
        <v>3</v>
      </c>
      <c r="L34" s="79">
        <v>11</v>
      </c>
      <c r="M34" s="79">
        <v>17</v>
      </c>
      <c r="N34" s="79">
        <v>12</v>
      </c>
      <c r="O34" s="79">
        <v>0</v>
      </c>
      <c r="P34" s="55">
        <f>SUM(D34:O34)</f>
        <v>95</v>
      </c>
      <c r="Q34" s="2"/>
    </row>
    <row r="35" spans="2:20" ht="15" x14ac:dyDescent="0.25">
      <c r="B35" s="165"/>
      <c r="C35" s="56" t="s">
        <v>4</v>
      </c>
      <c r="D35" s="80">
        <v>9</v>
      </c>
      <c r="E35" s="80">
        <v>6</v>
      </c>
      <c r="F35" s="80">
        <v>9</v>
      </c>
      <c r="G35" s="80">
        <v>5</v>
      </c>
      <c r="H35" s="80">
        <v>7</v>
      </c>
      <c r="I35" s="80">
        <v>7</v>
      </c>
      <c r="J35" s="80">
        <v>8</v>
      </c>
      <c r="K35" s="80">
        <v>5</v>
      </c>
      <c r="L35" s="80">
        <v>11</v>
      </c>
      <c r="M35" s="80">
        <v>26</v>
      </c>
      <c r="N35" s="80">
        <v>11</v>
      </c>
      <c r="O35" s="80">
        <v>10</v>
      </c>
      <c r="P35" s="58">
        <f>SUM(D35:O35)</f>
        <v>114</v>
      </c>
      <c r="Q35" s="2"/>
    </row>
    <row r="36" spans="2:20" ht="15" x14ac:dyDescent="0.25">
      <c r="B36" s="165"/>
      <c r="C36" s="56" t="s">
        <v>3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58">
        <f>SUM(D36:O36)</f>
        <v>0</v>
      </c>
      <c r="Q36" s="2"/>
    </row>
    <row r="37" spans="2:20" ht="15" x14ac:dyDescent="0.25">
      <c r="B37" s="165"/>
      <c r="C37" s="56" t="s">
        <v>2</v>
      </c>
      <c r="D37" s="80">
        <v>3</v>
      </c>
      <c r="E37" s="80">
        <v>8</v>
      </c>
      <c r="F37" s="80">
        <v>8</v>
      </c>
      <c r="G37" s="80">
        <v>4</v>
      </c>
      <c r="H37" s="80">
        <v>2</v>
      </c>
      <c r="I37" s="80">
        <v>14</v>
      </c>
      <c r="J37" s="80">
        <v>12</v>
      </c>
      <c r="K37" s="80">
        <v>16</v>
      </c>
      <c r="L37" s="80">
        <v>10</v>
      </c>
      <c r="M37" s="80">
        <v>18</v>
      </c>
      <c r="N37" s="80">
        <v>9</v>
      </c>
      <c r="O37" s="80">
        <v>6</v>
      </c>
      <c r="P37" s="58">
        <f>SUM(D37:O37)</f>
        <v>110</v>
      </c>
      <c r="Q37" s="2"/>
    </row>
    <row r="38" spans="2:20" ht="15.75" thickBot="1" x14ac:dyDescent="0.3">
      <c r="B38" s="166"/>
      <c r="C38" s="60" t="s">
        <v>1</v>
      </c>
      <c r="D38" s="82">
        <v>1</v>
      </c>
      <c r="E38" s="82">
        <v>1</v>
      </c>
      <c r="F38" s="82">
        <v>3</v>
      </c>
      <c r="G38" s="82">
        <v>5</v>
      </c>
      <c r="H38" s="82">
        <v>4</v>
      </c>
      <c r="I38" s="82">
        <v>0</v>
      </c>
      <c r="J38" s="82">
        <v>1</v>
      </c>
      <c r="K38" s="82">
        <v>1</v>
      </c>
      <c r="L38" s="82">
        <v>3</v>
      </c>
      <c r="M38" s="82">
        <v>6</v>
      </c>
      <c r="N38" s="82">
        <v>1</v>
      </c>
      <c r="O38" s="82">
        <v>1</v>
      </c>
      <c r="P38" s="62">
        <f>SUM(D38:O38)</f>
        <v>27</v>
      </c>
      <c r="Q38" s="2"/>
    </row>
    <row r="39" spans="2:20" ht="15.75" thickBot="1" x14ac:dyDescent="0.3">
      <c r="B39" s="133" t="s">
        <v>0</v>
      </c>
      <c r="C39" s="133"/>
      <c r="D39" s="63">
        <f t="shared" ref="D39:P39" si="3">SUM(D34:D38)</f>
        <v>16</v>
      </c>
      <c r="E39" s="63">
        <f t="shared" si="3"/>
        <v>24</v>
      </c>
      <c r="F39" s="63">
        <f t="shared" si="3"/>
        <v>31</v>
      </c>
      <c r="G39" s="63">
        <f t="shared" si="3"/>
        <v>21</v>
      </c>
      <c r="H39" s="63">
        <f t="shared" si="3"/>
        <v>17</v>
      </c>
      <c r="I39" s="63">
        <f t="shared" si="3"/>
        <v>28</v>
      </c>
      <c r="J39" s="63">
        <f t="shared" si="3"/>
        <v>32</v>
      </c>
      <c r="K39" s="63">
        <f t="shared" si="3"/>
        <v>25</v>
      </c>
      <c r="L39" s="63">
        <f t="shared" si="3"/>
        <v>35</v>
      </c>
      <c r="M39" s="63">
        <f t="shared" si="3"/>
        <v>67</v>
      </c>
      <c r="N39" s="63">
        <f t="shared" si="3"/>
        <v>33</v>
      </c>
      <c r="O39" s="63">
        <f t="shared" si="3"/>
        <v>17</v>
      </c>
      <c r="P39" s="63">
        <f t="shared" si="3"/>
        <v>346</v>
      </c>
      <c r="Q39" s="2"/>
    </row>
  </sheetData>
  <mergeCells count="13">
    <mergeCell ref="B39:C39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2:Q32"/>
    <mergeCell ref="B34:B38"/>
    <mergeCell ref="A13:Q13"/>
  </mergeCells>
  <pageMargins left="0.19685039370078741" right="0.19685039370078741" top="0.19685039370078741" bottom="0.19685039370078741" header="0.31496062992125984" footer="0.31496062992125984"/>
  <pageSetup paperSize="122"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9"/>
  <sheetViews>
    <sheetView topLeftCell="A7" workbookViewId="0">
      <selection activeCell="A10" sqref="A10:P10"/>
    </sheetView>
  </sheetViews>
  <sheetFormatPr baseColWidth="10" defaultColWidth="11.42578125" defaultRowHeight="14.25" x14ac:dyDescent="0.2"/>
  <cols>
    <col min="1" max="1" width="5.85546875" style="1" customWidth="1"/>
    <col min="2" max="2" width="18.85546875" style="1" customWidth="1"/>
    <col min="3" max="3" width="26" style="1" customWidth="1"/>
    <col min="4" max="5" width="4" style="1" bestFit="1" customWidth="1"/>
    <col min="6" max="7" width="3.7109375" style="1" bestFit="1" customWidth="1"/>
    <col min="8" max="8" width="4" style="1" bestFit="1" customWidth="1"/>
    <col min="9" max="9" width="3.7109375" style="1" bestFit="1" customWidth="1"/>
    <col min="10" max="15" width="3.7109375" style="1" customWidth="1"/>
    <col min="16" max="16" width="8.140625" style="1" customWidth="1"/>
    <col min="17" max="17" width="2.28515625" style="1" customWidth="1"/>
    <col min="18" max="18" width="4.570312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9.5" x14ac:dyDescent="0.35">
      <c r="A11" s="168" t="s">
        <v>46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45">
      <c r="A13" s="160" t="s">
        <v>53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40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A15" s="143" t="s">
        <v>34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26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5</v>
      </c>
      <c r="E17" s="67">
        <v>3</v>
      </c>
      <c r="F17" s="67">
        <v>2</v>
      </c>
      <c r="G17" s="67">
        <v>5</v>
      </c>
      <c r="H17" s="67">
        <v>8</v>
      </c>
      <c r="I17" s="67">
        <v>1</v>
      </c>
      <c r="J17" s="67">
        <v>8</v>
      </c>
      <c r="K17" s="67">
        <v>5</v>
      </c>
      <c r="L17" s="67">
        <v>11</v>
      </c>
      <c r="M17" s="67">
        <v>9</v>
      </c>
      <c r="N17" s="67">
        <v>7</v>
      </c>
      <c r="O17" s="67">
        <v>8</v>
      </c>
      <c r="P17" s="55">
        <f>SUM(D17:O17)</f>
        <v>72</v>
      </c>
    </row>
    <row r="18" spans="2:17" s="3" customFormat="1" ht="17.100000000000001" customHeight="1" x14ac:dyDescent="0.25">
      <c r="B18" s="163"/>
      <c r="C18" s="68" t="s">
        <v>25</v>
      </c>
      <c r="D18" s="67">
        <v>9</v>
      </c>
      <c r="E18" s="67">
        <v>7</v>
      </c>
      <c r="F18" s="67">
        <v>5</v>
      </c>
      <c r="G18" s="67">
        <v>6</v>
      </c>
      <c r="H18" s="67">
        <v>7</v>
      </c>
      <c r="I18" s="67">
        <v>11</v>
      </c>
      <c r="J18" s="67">
        <v>5</v>
      </c>
      <c r="K18" s="67">
        <v>13</v>
      </c>
      <c r="L18" s="67">
        <v>15</v>
      </c>
      <c r="M18" s="67">
        <v>7</v>
      </c>
      <c r="N18" s="67">
        <v>25</v>
      </c>
      <c r="O18" s="67">
        <v>13</v>
      </c>
      <c r="P18" s="78">
        <f>SUM(D18:O18)</f>
        <v>123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P19" si="0">SUM(D17:D18)</f>
        <v>14</v>
      </c>
      <c r="E19" s="70">
        <f t="shared" si="0"/>
        <v>10</v>
      </c>
      <c r="F19" s="70">
        <f t="shared" si="0"/>
        <v>7</v>
      </c>
      <c r="G19" s="70">
        <f t="shared" si="0"/>
        <v>11</v>
      </c>
      <c r="H19" s="70">
        <f t="shared" si="0"/>
        <v>15</v>
      </c>
      <c r="I19" s="70">
        <f t="shared" si="0"/>
        <v>12</v>
      </c>
      <c r="J19" s="70">
        <f t="shared" si="0"/>
        <v>13</v>
      </c>
      <c r="K19" s="70">
        <f t="shared" si="0"/>
        <v>18</v>
      </c>
      <c r="L19" s="70">
        <f t="shared" si="0"/>
        <v>26</v>
      </c>
      <c r="M19" s="70">
        <f t="shared" si="0"/>
        <v>16</v>
      </c>
      <c r="N19" s="70">
        <f t="shared" si="0"/>
        <v>32</v>
      </c>
      <c r="O19" s="70">
        <f t="shared" si="0"/>
        <v>21</v>
      </c>
      <c r="P19" s="71">
        <f t="shared" si="0"/>
        <v>195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38</v>
      </c>
      <c r="E20" s="67">
        <v>56</v>
      </c>
      <c r="F20" s="67">
        <v>19</v>
      </c>
      <c r="G20" s="67">
        <v>30</v>
      </c>
      <c r="H20" s="67">
        <v>36</v>
      </c>
      <c r="I20" s="67">
        <v>36</v>
      </c>
      <c r="J20" s="67">
        <v>45</v>
      </c>
      <c r="K20" s="67">
        <v>60</v>
      </c>
      <c r="L20" s="67">
        <v>56</v>
      </c>
      <c r="M20" s="67">
        <v>45</v>
      </c>
      <c r="N20" s="67">
        <v>38</v>
      </c>
      <c r="O20" s="67">
        <v>35</v>
      </c>
      <c r="P20" s="78">
        <f>SUM(D20:O20)</f>
        <v>494</v>
      </c>
    </row>
    <row r="21" spans="2:17" s="3" customFormat="1" ht="17.100000000000001" customHeight="1" x14ac:dyDescent="0.25">
      <c r="B21" s="163"/>
      <c r="C21" s="68" t="s">
        <v>25</v>
      </c>
      <c r="D21" s="67">
        <v>106</v>
      </c>
      <c r="E21" s="67">
        <v>82</v>
      </c>
      <c r="F21" s="67">
        <v>96</v>
      </c>
      <c r="G21" s="67">
        <v>86</v>
      </c>
      <c r="H21" s="67">
        <v>101</v>
      </c>
      <c r="I21" s="67">
        <v>98</v>
      </c>
      <c r="J21" s="67">
        <v>90</v>
      </c>
      <c r="K21" s="67">
        <v>110</v>
      </c>
      <c r="L21" s="67">
        <v>110</v>
      </c>
      <c r="M21" s="67">
        <v>135</v>
      </c>
      <c r="N21" s="67">
        <v>110</v>
      </c>
      <c r="O21" s="67">
        <v>120</v>
      </c>
      <c r="P21" s="78">
        <f>SUM(D21:O21)</f>
        <v>1244</v>
      </c>
    </row>
    <row r="22" spans="2:17" s="3" customFormat="1" ht="17.100000000000001" customHeight="1" x14ac:dyDescent="0.25">
      <c r="B22" s="163"/>
      <c r="C22" s="68" t="s">
        <v>24</v>
      </c>
      <c r="D22" s="67">
        <v>5</v>
      </c>
      <c r="E22" s="67">
        <v>3</v>
      </c>
      <c r="F22" s="67">
        <v>3</v>
      </c>
      <c r="G22" s="67">
        <v>4</v>
      </c>
      <c r="H22" s="67">
        <v>5</v>
      </c>
      <c r="I22" s="67">
        <v>4</v>
      </c>
      <c r="J22" s="67">
        <v>10</v>
      </c>
      <c r="K22" s="67">
        <v>3</v>
      </c>
      <c r="L22" s="67">
        <v>10</v>
      </c>
      <c r="M22" s="67">
        <v>1</v>
      </c>
      <c r="N22" s="67">
        <v>0</v>
      </c>
      <c r="O22" s="67">
        <v>0</v>
      </c>
      <c r="P22" s="78">
        <f>SUM(D22:O22)</f>
        <v>48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P23" si="1">SUM(D20:D22)</f>
        <v>149</v>
      </c>
      <c r="E23" s="70">
        <f t="shared" si="1"/>
        <v>141</v>
      </c>
      <c r="F23" s="70">
        <f t="shared" si="1"/>
        <v>118</v>
      </c>
      <c r="G23" s="70">
        <f t="shared" si="1"/>
        <v>120</v>
      </c>
      <c r="H23" s="70">
        <f t="shared" si="1"/>
        <v>142</v>
      </c>
      <c r="I23" s="70">
        <f t="shared" si="1"/>
        <v>138</v>
      </c>
      <c r="J23" s="70">
        <f t="shared" si="1"/>
        <v>145</v>
      </c>
      <c r="K23" s="70">
        <f t="shared" si="1"/>
        <v>173</v>
      </c>
      <c r="L23" s="70">
        <f t="shared" si="1"/>
        <v>176</v>
      </c>
      <c r="M23" s="70">
        <f t="shared" si="1"/>
        <v>181</v>
      </c>
      <c r="N23" s="70">
        <f t="shared" si="1"/>
        <v>148</v>
      </c>
      <c r="O23" s="70">
        <f t="shared" si="1"/>
        <v>155</v>
      </c>
      <c r="P23" s="71">
        <f t="shared" si="1"/>
        <v>1786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 t="shared" ref="D25:P25" si="2">D19+D23+D24</f>
        <v>163</v>
      </c>
      <c r="E25" s="63">
        <f t="shared" si="2"/>
        <v>151</v>
      </c>
      <c r="F25" s="63">
        <f t="shared" si="2"/>
        <v>125</v>
      </c>
      <c r="G25" s="63">
        <f t="shared" si="2"/>
        <v>131</v>
      </c>
      <c r="H25" s="63">
        <f t="shared" si="2"/>
        <v>157</v>
      </c>
      <c r="I25" s="63">
        <f t="shared" si="2"/>
        <v>150</v>
      </c>
      <c r="J25" s="63">
        <f t="shared" si="2"/>
        <v>158</v>
      </c>
      <c r="K25" s="63">
        <f t="shared" si="2"/>
        <v>191</v>
      </c>
      <c r="L25" s="63">
        <f t="shared" si="2"/>
        <v>202</v>
      </c>
      <c r="M25" s="63">
        <f t="shared" si="2"/>
        <v>197</v>
      </c>
      <c r="N25" s="63">
        <f t="shared" si="2"/>
        <v>180</v>
      </c>
      <c r="O25" s="63">
        <f t="shared" si="2"/>
        <v>176</v>
      </c>
      <c r="P25" s="63">
        <f t="shared" si="2"/>
        <v>1981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7" ht="21" thickBot="1" x14ac:dyDescent="0.25">
      <c r="B32" s="143" t="s">
        <v>33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2:17" ht="63" thickBot="1" x14ac:dyDescent="0.3"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2"/>
    </row>
    <row r="34" spans="2:17" ht="15" x14ac:dyDescent="0.25">
      <c r="B34" s="164" t="s">
        <v>6</v>
      </c>
      <c r="C34" s="53" t="s">
        <v>5</v>
      </c>
      <c r="D34" s="79">
        <v>1</v>
      </c>
      <c r="E34" s="79">
        <v>5</v>
      </c>
      <c r="F34" s="79">
        <v>3</v>
      </c>
      <c r="G34" s="79">
        <v>10</v>
      </c>
      <c r="H34" s="79">
        <v>5</v>
      </c>
      <c r="I34" s="79">
        <v>5</v>
      </c>
      <c r="J34" s="79">
        <v>7</v>
      </c>
      <c r="K34" s="79">
        <v>10</v>
      </c>
      <c r="L34" s="79">
        <v>5</v>
      </c>
      <c r="M34" s="79">
        <v>6</v>
      </c>
      <c r="N34" s="79">
        <v>12</v>
      </c>
      <c r="O34" s="79">
        <v>4</v>
      </c>
      <c r="P34" s="55">
        <f>SUM(D34:O34)</f>
        <v>73</v>
      </c>
      <c r="Q34" s="2"/>
    </row>
    <row r="35" spans="2:17" ht="15" x14ac:dyDescent="0.25">
      <c r="B35" s="165"/>
      <c r="C35" s="56" t="s">
        <v>4</v>
      </c>
      <c r="D35" s="80">
        <v>4</v>
      </c>
      <c r="E35" s="80">
        <v>3</v>
      </c>
      <c r="F35" s="80">
        <v>3</v>
      </c>
      <c r="G35" s="80">
        <v>0</v>
      </c>
      <c r="H35" s="80">
        <v>0</v>
      </c>
      <c r="I35" s="80">
        <v>4</v>
      </c>
      <c r="J35" s="80">
        <v>3</v>
      </c>
      <c r="K35" s="80">
        <v>1</v>
      </c>
      <c r="L35" s="80">
        <v>4</v>
      </c>
      <c r="M35" s="80">
        <v>3</v>
      </c>
      <c r="N35" s="80">
        <v>1</v>
      </c>
      <c r="O35" s="80">
        <v>1</v>
      </c>
      <c r="P35" s="58">
        <f>SUM(D35:O35)</f>
        <v>27</v>
      </c>
      <c r="Q35" s="2"/>
    </row>
    <row r="36" spans="2:17" ht="15" x14ac:dyDescent="0.25">
      <c r="B36" s="165"/>
      <c r="C36" s="56" t="s">
        <v>3</v>
      </c>
      <c r="D36" s="81">
        <v>0</v>
      </c>
      <c r="E36" s="81">
        <v>2</v>
      </c>
      <c r="F36" s="81">
        <v>1</v>
      </c>
      <c r="G36" s="81">
        <v>1</v>
      </c>
      <c r="H36" s="81">
        <v>1</v>
      </c>
      <c r="I36" s="81">
        <v>1</v>
      </c>
      <c r="J36" s="81">
        <v>0</v>
      </c>
      <c r="K36" s="81">
        <v>1</v>
      </c>
      <c r="L36" s="81">
        <v>3</v>
      </c>
      <c r="M36" s="81">
        <v>0</v>
      </c>
      <c r="N36" s="81">
        <v>0</v>
      </c>
      <c r="O36" s="81">
        <v>0</v>
      </c>
      <c r="P36" s="58">
        <f>SUM(D36:O36)</f>
        <v>10</v>
      </c>
      <c r="Q36" s="2"/>
    </row>
    <row r="37" spans="2:17" ht="15" x14ac:dyDescent="0.25">
      <c r="B37" s="165"/>
      <c r="C37" s="56" t="s">
        <v>2</v>
      </c>
      <c r="D37" s="80">
        <v>9</v>
      </c>
      <c r="E37" s="80">
        <v>5</v>
      </c>
      <c r="F37" s="80">
        <v>3</v>
      </c>
      <c r="G37" s="80">
        <v>6</v>
      </c>
      <c r="H37" s="80">
        <v>3</v>
      </c>
      <c r="I37" s="80">
        <v>3</v>
      </c>
      <c r="J37" s="80">
        <v>3</v>
      </c>
      <c r="K37" s="80">
        <v>2</v>
      </c>
      <c r="L37" s="80">
        <v>5</v>
      </c>
      <c r="M37" s="80">
        <v>5</v>
      </c>
      <c r="N37" s="80">
        <v>2</v>
      </c>
      <c r="O37" s="80">
        <v>1</v>
      </c>
      <c r="P37" s="58">
        <f>SUM(D37:O37)</f>
        <v>47</v>
      </c>
      <c r="Q37" s="2"/>
    </row>
    <row r="38" spans="2:17" ht="15.75" thickBot="1" x14ac:dyDescent="0.3">
      <c r="B38" s="166"/>
      <c r="C38" s="60" t="s">
        <v>1</v>
      </c>
      <c r="D38" s="82">
        <v>0</v>
      </c>
      <c r="E38" s="82">
        <v>0</v>
      </c>
      <c r="F38" s="82">
        <v>0</v>
      </c>
      <c r="G38" s="82">
        <v>0</v>
      </c>
      <c r="H38" s="82">
        <v>1</v>
      </c>
      <c r="I38" s="82">
        <v>0</v>
      </c>
      <c r="J38" s="82">
        <v>1</v>
      </c>
      <c r="K38" s="82">
        <v>1</v>
      </c>
      <c r="L38" s="82">
        <v>2</v>
      </c>
      <c r="M38" s="82">
        <v>3</v>
      </c>
      <c r="N38" s="82">
        <v>0</v>
      </c>
      <c r="O38" s="82">
        <v>1</v>
      </c>
      <c r="P38" s="62">
        <f>SUM(D38:O38)</f>
        <v>9</v>
      </c>
      <c r="Q38" s="2"/>
    </row>
    <row r="39" spans="2:17" ht="15.75" thickBot="1" x14ac:dyDescent="0.3">
      <c r="B39" s="133" t="s">
        <v>0</v>
      </c>
      <c r="C39" s="133"/>
      <c r="D39" s="63">
        <f t="shared" ref="D39:P39" si="3">SUM(D34:D38)</f>
        <v>14</v>
      </c>
      <c r="E39" s="63">
        <f t="shared" si="3"/>
        <v>15</v>
      </c>
      <c r="F39" s="63">
        <f t="shared" si="3"/>
        <v>10</v>
      </c>
      <c r="G39" s="63">
        <f t="shared" si="3"/>
        <v>17</v>
      </c>
      <c r="H39" s="63">
        <f t="shared" si="3"/>
        <v>10</v>
      </c>
      <c r="I39" s="63">
        <f t="shared" si="3"/>
        <v>13</v>
      </c>
      <c r="J39" s="63">
        <f t="shared" si="3"/>
        <v>14</v>
      </c>
      <c r="K39" s="63">
        <f t="shared" si="3"/>
        <v>15</v>
      </c>
      <c r="L39" s="63">
        <f t="shared" si="3"/>
        <v>19</v>
      </c>
      <c r="M39" s="63">
        <f t="shared" si="3"/>
        <v>17</v>
      </c>
      <c r="N39" s="63">
        <f t="shared" si="3"/>
        <v>15</v>
      </c>
      <c r="O39" s="63">
        <f t="shared" si="3"/>
        <v>7</v>
      </c>
      <c r="P39" s="63">
        <f t="shared" si="3"/>
        <v>166</v>
      </c>
      <c r="Q39" s="2"/>
    </row>
  </sheetData>
  <mergeCells count="13">
    <mergeCell ref="B39:C39"/>
    <mergeCell ref="A5:P5"/>
    <mergeCell ref="A6:P6"/>
    <mergeCell ref="A7:P7"/>
    <mergeCell ref="A10:P10"/>
    <mergeCell ref="A11:P11"/>
    <mergeCell ref="B17:B19"/>
    <mergeCell ref="B20:B23"/>
    <mergeCell ref="B25:C25"/>
    <mergeCell ref="B32:Q32"/>
    <mergeCell ref="B34:B38"/>
    <mergeCell ref="A15:P15"/>
    <mergeCell ref="A13:P13"/>
  </mergeCells>
  <pageMargins left="0.19685039370078741" right="0.19685039370078741" top="0.19685039370078741" bottom="0.19685039370078741" header="0.31496062992125984" footer="0.31496062992125984"/>
  <pageSetup paperSize="122" scale="9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2"/>
  <sheetViews>
    <sheetView topLeftCell="A4" workbookViewId="0">
      <selection activeCell="D26" sqref="D26"/>
    </sheetView>
  </sheetViews>
  <sheetFormatPr baseColWidth="10" defaultColWidth="11.42578125" defaultRowHeight="14.25" x14ac:dyDescent="0.2"/>
  <cols>
    <col min="1" max="1" width="4.28515625" style="1" customWidth="1"/>
    <col min="2" max="2" width="20.140625" style="1" customWidth="1"/>
    <col min="3" max="3" width="29.140625" style="1" customWidth="1"/>
    <col min="4" max="9" width="4" style="1" bestFit="1" customWidth="1"/>
    <col min="10" max="14" width="3.7109375" style="1" customWidth="1"/>
    <col min="15" max="15" width="5.42578125" style="1" customWidth="1"/>
    <col min="16" max="16" width="8.140625" style="1" customWidth="1"/>
    <col min="17" max="17" width="1.42578125" style="1" customWidth="1"/>
    <col min="18" max="18" width="2.42578125" style="1" customWidth="1"/>
    <col min="19" max="267" width="11.42578125" style="1"/>
    <col min="268" max="268" width="32.140625" style="1" customWidth="1"/>
    <col min="269" max="269" width="25.7109375" style="1" customWidth="1"/>
    <col min="270" max="270" width="22.7109375" style="1" customWidth="1"/>
    <col min="271" max="271" width="9.7109375" style="1" customWidth="1"/>
    <col min="272" max="272" width="6.7109375" style="1" customWidth="1"/>
    <col min="273" max="273" width="13.85546875" style="1" customWidth="1"/>
    <col min="274" max="274" width="21" style="1" customWidth="1"/>
    <col min="275" max="523" width="11.42578125" style="1"/>
    <col min="524" max="524" width="32.140625" style="1" customWidth="1"/>
    <col min="525" max="525" width="25.7109375" style="1" customWidth="1"/>
    <col min="526" max="526" width="22.7109375" style="1" customWidth="1"/>
    <col min="527" max="527" width="9.7109375" style="1" customWidth="1"/>
    <col min="528" max="528" width="6.7109375" style="1" customWidth="1"/>
    <col min="529" max="529" width="13.85546875" style="1" customWidth="1"/>
    <col min="530" max="530" width="21" style="1" customWidth="1"/>
    <col min="531" max="779" width="11.42578125" style="1"/>
    <col min="780" max="780" width="32.140625" style="1" customWidth="1"/>
    <col min="781" max="781" width="25.7109375" style="1" customWidth="1"/>
    <col min="782" max="782" width="22.7109375" style="1" customWidth="1"/>
    <col min="783" max="783" width="9.7109375" style="1" customWidth="1"/>
    <col min="784" max="784" width="6.7109375" style="1" customWidth="1"/>
    <col min="785" max="785" width="13.85546875" style="1" customWidth="1"/>
    <col min="786" max="786" width="21" style="1" customWidth="1"/>
    <col min="787" max="1035" width="11.42578125" style="1"/>
    <col min="1036" max="1036" width="32.140625" style="1" customWidth="1"/>
    <col min="1037" max="1037" width="25.7109375" style="1" customWidth="1"/>
    <col min="1038" max="1038" width="22.7109375" style="1" customWidth="1"/>
    <col min="1039" max="1039" width="9.7109375" style="1" customWidth="1"/>
    <col min="1040" max="1040" width="6.7109375" style="1" customWidth="1"/>
    <col min="1041" max="1041" width="13.85546875" style="1" customWidth="1"/>
    <col min="1042" max="1042" width="21" style="1" customWidth="1"/>
    <col min="1043" max="1291" width="11.42578125" style="1"/>
    <col min="1292" max="1292" width="32.140625" style="1" customWidth="1"/>
    <col min="1293" max="1293" width="25.7109375" style="1" customWidth="1"/>
    <col min="1294" max="1294" width="22.7109375" style="1" customWidth="1"/>
    <col min="1295" max="1295" width="9.7109375" style="1" customWidth="1"/>
    <col min="1296" max="1296" width="6.7109375" style="1" customWidth="1"/>
    <col min="1297" max="1297" width="13.85546875" style="1" customWidth="1"/>
    <col min="1298" max="1298" width="21" style="1" customWidth="1"/>
    <col min="1299" max="1547" width="11.42578125" style="1"/>
    <col min="1548" max="1548" width="32.140625" style="1" customWidth="1"/>
    <col min="1549" max="1549" width="25.7109375" style="1" customWidth="1"/>
    <col min="1550" max="1550" width="22.7109375" style="1" customWidth="1"/>
    <col min="1551" max="1551" width="9.7109375" style="1" customWidth="1"/>
    <col min="1552" max="1552" width="6.7109375" style="1" customWidth="1"/>
    <col min="1553" max="1553" width="13.85546875" style="1" customWidth="1"/>
    <col min="1554" max="1554" width="21" style="1" customWidth="1"/>
    <col min="1555" max="1803" width="11.42578125" style="1"/>
    <col min="1804" max="1804" width="32.140625" style="1" customWidth="1"/>
    <col min="1805" max="1805" width="25.7109375" style="1" customWidth="1"/>
    <col min="1806" max="1806" width="22.7109375" style="1" customWidth="1"/>
    <col min="1807" max="1807" width="9.7109375" style="1" customWidth="1"/>
    <col min="1808" max="1808" width="6.7109375" style="1" customWidth="1"/>
    <col min="1809" max="1809" width="13.85546875" style="1" customWidth="1"/>
    <col min="1810" max="1810" width="21" style="1" customWidth="1"/>
    <col min="1811" max="2059" width="11.42578125" style="1"/>
    <col min="2060" max="2060" width="32.140625" style="1" customWidth="1"/>
    <col min="2061" max="2061" width="25.7109375" style="1" customWidth="1"/>
    <col min="2062" max="2062" width="22.7109375" style="1" customWidth="1"/>
    <col min="2063" max="2063" width="9.7109375" style="1" customWidth="1"/>
    <col min="2064" max="2064" width="6.7109375" style="1" customWidth="1"/>
    <col min="2065" max="2065" width="13.85546875" style="1" customWidth="1"/>
    <col min="2066" max="2066" width="21" style="1" customWidth="1"/>
    <col min="2067" max="2315" width="11.42578125" style="1"/>
    <col min="2316" max="2316" width="32.140625" style="1" customWidth="1"/>
    <col min="2317" max="2317" width="25.7109375" style="1" customWidth="1"/>
    <col min="2318" max="2318" width="22.7109375" style="1" customWidth="1"/>
    <col min="2319" max="2319" width="9.7109375" style="1" customWidth="1"/>
    <col min="2320" max="2320" width="6.7109375" style="1" customWidth="1"/>
    <col min="2321" max="2321" width="13.85546875" style="1" customWidth="1"/>
    <col min="2322" max="2322" width="21" style="1" customWidth="1"/>
    <col min="2323" max="2571" width="11.42578125" style="1"/>
    <col min="2572" max="2572" width="32.140625" style="1" customWidth="1"/>
    <col min="2573" max="2573" width="25.7109375" style="1" customWidth="1"/>
    <col min="2574" max="2574" width="22.7109375" style="1" customWidth="1"/>
    <col min="2575" max="2575" width="9.7109375" style="1" customWidth="1"/>
    <col min="2576" max="2576" width="6.7109375" style="1" customWidth="1"/>
    <col min="2577" max="2577" width="13.85546875" style="1" customWidth="1"/>
    <col min="2578" max="2578" width="21" style="1" customWidth="1"/>
    <col min="2579" max="2827" width="11.42578125" style="1"/>
    <col min="2828" max="2828" width="32.140625" style="1" customWidth="1"/>
    <col min="2829" max="2829" width="25.7109375" style="1" customWidth="1"/>
    <col min="2830" max="2830" width="22.7109375" style="1" customWidth="1"/>
    <col min="2831" max="2831" width="9.7109375" style="1" customWidth="1"/>
    <col min="2832" max="2832" width="6.7109375" style="1" customWidth="1"/>
    <col min="2833" max="2833" width="13.85546875" style="1" customWidth="1"/>
    <col min="2834" max="2834" width="21" style="1" customWidth="1"/>
    <col min="2835" max="3083" width="11.42578125" style="1"/>
    <col min="3084" max="3084" width="32.140625" style="1" customWidth="1"/>
    <col min="3085" max="3085" width="25.7109375" style="1" customWidth="1"/>
    <col min="3086" max="3086" width="22.7109375" style="1" customWidth="1"/>
    <col min="3087" max="3087" width="9.7109375" style="1" customWidth="1"/>
    <col min="3088" max="3088" width="6.7109375" style="1" customWidth="1"/>
    <col min="3089" max="3089" width="13.85546875" style="1" customWidth="1"/>
    <col min="3090" max="3090" width="21" style="1" customWidth="1"/>
    <col min="3091" max="3339" width="11.42578125" style="1"/>
    <col min="3340" max="3340" width="32.140625" style="1" customWidth="1"/>
    <col min="3341" max="3341" width="25.7109375" style="1" customWidth="1"/>
    <col min="3342" max="3342" width="22.7109375" style="1" customWidth="1"/>
    <col min="3343" max="3343" width="9.7109375" style="1" customWidth="1"/>
    <col min="3344" max="3344" width="6.7109375" style="1" customWidth="1"/>
    <col min="3345" max="3345" width="13.85546875" style="1" customWidth="1"/>
    <col min="3346" max="3346" width="21" style="1" customWidth="1"/>
    <col min="3347" max="3595" width="11.42578125" style="1"/>
    <col min="3596" max="3596" width="32.140625" style="1" customWidth="1"/>
    <col min="3597" max="3597" width="25.7109375" style="1" customWidth="1"/>
    <col min="3598" max="3598" width="22.7109375" style="1" customWidth="1"/>
    <col min="3599" max="3599" width="9.7109375" style="1" customWidth="1"/>
    <col min="3600" max="3600" width="6.7109375" style="1" customWidth="1"/>
    <col min="3601" max="3601" width="13.85546875" style="1" customWidth="1"/>
    <col min="3602" max="3602" width="21" style="1" customWidth="1"/>
    <col min="3603" max="3851" width="11.42578125" style="1"/>
    <col min="3852" max="3852" width="32.140625" style="1" customWidth="1"/>
    <col min="3853" max="3853" width="25.7109375" style="1" customWidth="1"/>
    <col min="3854" max="3854" width="22.7109375" style="1" customWidth="1"/>
    <col min="3855" max="3855" width="9.7109375" style="1" customWidth="1"/>
    <col min="3856" max="3856" width="6.7109375" style="1" customWidth="1"/>
    <col min="3857" max="3857" width="13.85546875" style="1" customWidth="1"/>
    <col min="3858" max="3858" width="21" style="1" customWidth="1"/>
    <col min="3859" max="4107" width="11.42578125" style="1"/>
    <col min="4108" max="4108" width="32.140625" style="1" customWidth="1"/>
    <col min="4109" max="4109" width="25.7109375" style="1" customWidth="1"/>
    <col min="4110" max="4110" width="22.7109375" style="1" customWidth="1"/>
    <col min="4111" max="4111" width="9.7109375" style="1" customWidth="1"/>
    <col min="4112" max="4112" width="6.7109375" style="1" customWidth="1"/>
    <col min="4113" max="4113" width="13.85546875" style="1" customWidth="1"/>
    <col min="4114" max="4114" width="21" style="1" customWidth="1"/>
    <col min="4115" max="4363" width="11.42578125" style="1"/>
    <col min="4364" max="4364" width="32.140625" style="1" customWidth="1"/>
    <col min="4365" max="4365" width="25.7109375" style="1" customWidth="1"/>
    <col min="4366" max="4366" width="22.7109375" style="1" customWidth="1"/>
    <col min="4367" max="4367" width="9.7109375" style="1" customWidth="1"/>
    <col min="4368" max="4368" width="6.7109375" style="1" customWidth="1"/>
    <col min="4369" max="4369" width="13.85546875" style="1" customWidth="1"/>
    <col min="4370" max="4370" width="21" style="1" customWidth="1"/>
    <col min="4371" max="4619" width="11.42578125" style="1"/>
    <col min="4620" max="4620" width="32.140625" style="1" customWidth="1"/>
    <col min="4621" max="4621" width="25.7109375" style="1" customWidth="1"/>
    <col min="4622" max="4622" width="22.7109375" style="1" customWidth="1"/>
    <col min="4623" max="4623" width="9.7109375" style="1" customWidth="1"/>
    <col min="4624" max="4624" width="6.7109375" style="1" customWidth="1"/>
    <col min="4625" max="4625" width="13.85546875" style="1" customWidth="1"/>
    <col min="4626" max="4626" width="21" style="1" customWidth="1"/>
    <col min="4627" max="4875" width="11.42578125" style="1"/>
    <col min="4876" max="4876" width="32.140625" style="1" customWidth="1"/>
    <col min="4877" max="4877" width="25.7109375" style="1" customWidth="1"/>
    <col min="4878" max="4878" width="22.7109375" style="1" customWidth="1"/>
    <col min="4879" max="4879" width="9.7109375" style="1" customWidth="1"/>
    <col min="4880" max="4880" width="6.7109375" style="1" customWidth="1"/>
    <col min="4881" max="4881" width="13.85546875" style="1" customWidth="1"/>
    <col min="4882" max="4882" width="21" style="1" customWidth="1"/>
    <col min="4883" max="5131" width="11.42578125" style="1"/>
    <col min="5132" max="5132" width="32.140625" style="1" customWidth="1"/>
    <col min="5133" max="5133" width="25.7109375" style="1" customWidth="1"/>
    <col min="5134" max="5134" width="22.7109375" style="1" customWidth="1"/>
    <col min="5135" max="5135" width="9.7109375" style="1" customWidth="1"/>
    <col min="5136" max="5136" width="6.7109375" style="1" customWidth="1"/>
    <col min="5137" max="5137" width="13.85546875" style="1" customWidth="1"/>
    <col min="5138" max="5138" width="21" style="1" customWidth="1"/>
    <col min="5139" max="5387" width="11.42578125" style="1"/>
    <col min="5388" max="5388" width="32.140625" style="1" customWidth="1"/>
    <col min="5389" max="5389" width="25.7109375" style="1" customWidth="1"/>
    <col min="5390" max="5390" width="22.7109375" style="1" customWidth="1"/>
    <col min="5391" max="5391" width="9.7109375" style="1" customWidth="1"/>
    <col min="5392" max="5392" width="6.7109375" style="1" customWidth="1"/>
    <col min="5393" max="5393" width="13.85546875" style="1" customWidth="1"/>
    <col min="5394" max="5394" width="21" style="1" customWidth="1"/>
    <col min="5395" max="5643" width="11.42578125" style="1"/>
    <col min="5644" max="5644" width="32.140625" style="1" customWidth="1"/>
    <col min="5645" max="5645" width="25.7109375" style="1" customWidth="1"/>
    <col min="5646" max="5646" width="22.7109375" style="1" customWidth="1"/>
    <col min="5647" max="5647" width="9.7109375" style="1" customWidth="1"/>
    <col min="5648" max="5648" width="6.7109375" style="1" customWidth="1"/>
    <col min="5649" max="5649" width="13.85546875" style="1" customWidth="1"/>
    <col min="5650" max="5650" width="21" style="1" customWidth="1"/>
    <col min="5651" max="5899" width="11.42578125" style="1"/>
    <col min="5900" max="5900" width="32.140625" style="1" customWidth="1"/>
    <col min="5901" max="5901" width="25.7109375" style="1" customWidth="1"/>
    <col min="5902" max="5902" width="22.7109375" style="1" customWidth="1"/>
    <col min="5903" max="5903" width="9.7109375" style="1" customWidth="1"/>
    <col min="5904" max="5904" width="6.7109375" style="1" customWidth="1"/>
    <col min="5905" max="5905" width="13.85546875" style="1" customWidth="1"/>
    <col min="5906" max="5906" width="21" style="1" customWidth="1"/>
    <col min="5907" max="6155" width="11.42578125" style="1"/>
    <col min="6156" max="6156" width="32.140625" style="1" customWidth="1"/>
    <col min="6157" max="6157" width="25.7109375" style="1" customWidth="1"/>
    <col min="6158" max="6158" width="22.7109375" style="1" customWidth="1"/>
    <col min="6159" max="6159" width="9.7109375" style="1" customWidth="1"/>
    <col min="6160" max="6160" width="6.7109375" style="1" customWidth="1"/>
    <col min="6161" max="6161" width="13.85546875" style="1" customWidth="1"/>
    <col min="6162" max="6162" width="21" style="1" customWidth="1"/>
    <col min="6163" max="6411" width="11.42578125" style="1"/>
    <col min="6412" max="6412" width="32.140625" style="1" customWidth="1"/>
    <col min="6413" max="6413" width="25.7109375" style="1" customWidth="1"/>
    <col min="6414" max="6414" width="22.7109375" style="1" customWidth="1"/>
    <col min="6415" max="6415" width="9.7109375" style="1" customWidth="1"/>
    <col min="6416" max="6416" width="6.7109375" style="1" customWidth="1"/>
    <col min="6417" max="6417" width="13.85546875" style="1" customWidth="1"/>
    <col min="6418" max="6418" width="21" style="1" customWidth="1"/>
    <col min="6419" max="6667" width="11.42578125" style="1"/>
    <col min="6668" max="6668" width="32.140625" style="1" customWidth="1"/>
    <col min="6669" max="6669" width="25.7109375" style="1" customWidth="1"/>
    <col min="6670" max="6670" width="22.7109375" style="1" customWidth="1"/>
    <col min="6671" max="6671" width="9.7109375" style="1" customWidth="1"/>
    <col min="6672" max="6672" width="6.7109375" style="1" customWidth="1"/>
    <col min="6673" max="6673" width="13.85546875" style="1" customWidth="1"/>
    <col min="6674" max="6674" width="21" style="1" customWidth="1"/>
    <col min="6675" max="6923" width="11.42578125" style="1"/>
    <col min="6924" max="6924" width="32.140625" style="1" customWidth="1"/>
    <col min="6925" max="6925" width="25.7109375" style="1" customWidth="1"/>
    <col min="6926" max="6926" width="22.7109375" style="1" customWidth="1"/>
    <col min="6927" max="6927" width="9.7109375" style="1" customWidth="1"/>
    <col min="6928" max="6928" width="6.7109375" style="1" customWidth="1"/>
    <col min="6929" max="6929" width="13.85546875" style="1" customWidth="1"/>
    <col min="6930" max="6930" width="21" style="1" customWidth="1"/>
    <col min="6931" max="7179" width="11.42578125" style="1"/>
    <col min="7180" max="7180" width="32.140625" style="1" customWidth="1"/>
    <col min="7181" max="7181" width="25.7109375" style="1" customWidth="1"/>
    <col min="7182" max="7182" width="22.7109375" style="1" customWidth="1"/>
    <col min="7183" max="7183" width="9.7109375" style="1" customWidth="1"/>
    <col min="7184" max="7184" width="6.7109375" style="1" customWidth="1"/>
    <col min="7185" max="7185" width="13.85546875" style="1" customWidth="1"/>
    <col min="7186" max="7186" width="21" style="1" customWidth="1"/>
    <col min="7187" max="7435" width="11.42578125" style="1"/>
    <col min="7436" max="7436" width="32.140625" style="1" customWidth="1"/>
    <col min="7437" max="7437" width="25.7109375" style="1" customWidth="1"/>
    <col min="7438" max="7438" width="22.7109375" style="1" customWidth="1"/>
    <col min="7439" max="7439" width="9.7109375" style="1" customWidth="1"/>
    <col min="7440" max="7440" width="6.7109375" style="1" customWidth="1"/>
    <col min="7441" max="7441" width="13.85546875" style="1" customWidth="1"/>
    <col min="7442" max="7442" width="21" style="1" customWidth="1"/>
    <col min="7443" max="7691" width="11.42578125" style="1"/>
    <col min="7692" max="7692" width="32.140625" style="1" customWidth="1"/>
    <col min="7693" max="7693" width="25.7109375" style="1" customWidth="1"/>
    <col min="7694" max="7694" width="22.7109375" style="1" customWidth="1"/>
    <col min="7695" max="7695" width="9.7109375" style="1" customWidth="1"/>
    <col min="7696" max="7696" width="6.7109375" style="1" customWidth="1"/>
    <col min="7697" max="7697" width="13.85546875" style="1" customWidth="1"/>
    <col min="7698" max="7698" width="21" style="1" customWidth="1"/>
    <col min="7699" max="7947" width="11.42578125" style="1"/>
    <col min="7948" max="7948" width="32.140625" style="1" customWidth="1"/>
    <col min="7949" max="7949" width="25.7109375" style="1" customWidth="1"/>
    <col min="7950" max="7950" width="22.7109375" style="1" customWidth="1"/>
    <col min="7951" max="7951" width="9.7109375" style="1" customWidth="1"/>
    <col min="7952" max="7952" width="6.7109375" style="1" customWidth="1"/>
    <col min="7953" max="7953" width="13.85546875" style="1" customWidth="1"/>
    <col min="7954" max="7954" width="21" style="1" customWidth="1"/>
    <col min="7955" max="8203" width="11.42578125" style="1"/>
    <col min="8204" max="8204" width="32.140625" style="1" customWidth="1"/>
    <col min="8205" max="8205" width="25.7109375" style="1" customWidth="1"/>
    <col min="8206" max="8206" width="22.7109375" style="1" customWidth="1"/>
    <col min="8207" max="8207" width="9.7109375" style="1" customWidth="1"/>
    <col min="8208" max="8208" width="6.7109375" style="1" customWidth="1"/>
    <col min="8209" max="8209" width="13.85546875" style="1" customWidth="1"/>
    <col min="8210" max="8210" width="21" style="1" customWidth="1"/>
    <col min="8211" max="8459" width="11.42578125" style="1"/>
    <col min="8460" max="8460" width="32.140625" style="1" customWidth="1"/>
    <col min="8461" max="8461" width="25.7109375" style="1" customWidth="1"/>
    <col min="8462" max="8462" width="22.7109375" style="1" customWidth="1"/>
    <col min="8463" max="8463" width="9.7109375" style="1" customWidth="1"/>
    <col min="8464" max="8464" width="6.7109375" style="1" customWidth="1"/>
    <col min="8465" max="8465" width="13.85546875" style="1" customWidth="1"/>
    <col min="8466" max="8466" width="21" style="1" customWidth="1"/>
    <col min="8467" max="8715" width="11.42578125" style="1"/>
    <col min="8716" max="8716" width="32.140625" style="1" customWidth="1"/>
    <col min="8717" max="8717" width="25.7109375" style="1" customWidth="1"/>
    <col min="8718" max="8718" width="22.7109375" style="1" customWidth="1"/>
    <col min="8719" max="8719" width="9.7109375" style="1" customWidth="1"/>
    <col min="8720" max="8720" width="6.7109375" style="1" customWidth="1"/>
    <col min="8721" max="8721" width="13.85546875" style="1" customWidth="1"/>
    <col min="8722" max="8722" width="21" style="1" customWidth="1"/>
    <col min="8723" max="8971" width="11.42578125" style="1"/>
    <col min="8972" max="8972" width="32.140625" style="1" customWidth="1"/>
    <col min="8973" max="8973" width="25.7109375" style="1" customWidth="1"/>
    <col min="8974" max="8974" width="22.7109375" style="1" customWidth="1"/>
    <col min="8975" max="8975" width="9.7109375" style="1" customWidth="1"/>
    <col min="8976" max="8976" width="6.7109375" style="1" customWidth="1"/>
    <col min="8977" max="8977" width="13.85546875" style="1" customWidth="1"/>
    <col min="8978" max="8978" width="21" style="1" customWidth="1"/>
    <col min="8979" max="9227" width="11.42578125" style="1"/>
    <col min="9228" max="9228" width="32.140625" style="1" customWidth="1"/>
    <col min="9229" max="9229" width="25.7109375" style="1" customWidth="1"/>
    <col min="9230" max="9230" width="22.7109375" style="1" customWidth="1"/>
    <col min="9231" max="9231" width="9.7109375" style="1" customWidth="1"/>
    <col min="9232" max="9232" width="6.7109375" style="1" customWidth="1"/>
    <col min="9233" max="9233" width="13.85546875" style="1" customWidth="1"/>
    <col min="9234" max="9234" width="21" style="1" customWidth="1"/>
    <col min="9235" max="9483" width="11.42578125" style="1"/>
    <col min="9484" max="9484" width="32.140625" style="1" customWidth="1"/>
    <col min="9485" max="9485" width="25.7109375" style="1" customWidth="1"/>
    <col min="9486" max="9486" width="22.7109375" style="1" customWidth="1"/>
    <col min="9487" max="9487" width="9.7109375" style="1" customWidth="1"/>
    <col min="9488" max="9488" width="6.7109375" style="1" customWidth="1"/>
    <col min="9489" max="9489" width="13.85546875" style="1" customWidth="1"/>
    <col min="9490" max="9490" width="21" style="1" customWidth="1"/>
    <col min="9491" max="9739" width="11.42578125" style="1"/>
    <col min="9740" max="9740" width="32.140625" style="1" customWidth="1"/>
    <col min="9741" max="9741" width="25.7109375" style="1" customWidth="1"/>
    <col min="9742" max="9742" width="22.7109375" style="1" customWidth="1"/>
    <col min="9743" max="9743" width="9.7109375" style="1" customWidth="1"/>
    <col min="9744" max="9744" width="6.7109375" style="1" customWidth="1"/>
    <col min="9745" max="9745" width="13.85546875" style="1" customWidth="1"/>
    <col min="9746" max="9746" width="21" style="1" customWidth="1"/>
    <col min="9747" max="9995" width="11.42578125" style="1"/>
    <col min="9996" max="9996" width="32.140625" style="1" customWidth="1"/>
    <col min="9997" max="9997" width="25.7109375" style="1" customWidth="1"/>
    <col min="9998" max="9998" width="22.7109375" style="1" customWidth="1"/>
    <col min="9999" max="9999" width="9.7109375" style="1" customWidth="1"/>
    <col min="10000" max="10000" width="6.7109375" style="1" customWidth="1"/>
    <col min="10001" max="10001" width="13.85546875" style="1" customWidth="1"/>
    <col min="10002" max="10002" width="21" style="1" customWidth="1"/>
    <col min="10003" max="10251" width="11.42578125" style="1"/>
    <col min="10252" max="10252" width="32.140625" style="1" customWidth="1"/>
    <col min="10253" max="10253" width="25.7109375" style="1" customWidth="1"/>
    <col min="10254" max="10254" width="22.7109375" style="1" customWidth="1"/>
    <col min="10255" max="10255" width="9.7109375" style="1" customWidth="1"/>
    <col min="10256" max="10256" width="6.7109375" style="1" customWidth="1"/>
    <col min="10257" max="10257" width="13.85546875" style="1" customWidth="1"/>
    <col min="10258" max="10258" width="21" style="1" customWidth="1"/>
    <col min="10259" max="10507" width="11.42578125" style="1"/>
    <col min="10508" max="10508" width="32.140625" style="1" customWidth="1"/>
    <col min="10509" max="10509" width="25.7109375" style="1" customWidth="1"/>
    <col min="10510" max="10510" width="22.7109375" style="1" customWidth="1"/>
    <col min="10511" max="10511" width="9.7109375" style="1" customWidth="1"/>
    <col min="10512" max="10512" width="6.7109375" style="1" customWidth="1"/>
    <col min="10513" max="10513" width="13.85546875" style="1" customWidth="1"/>
    <col min="10514" max="10514" width="21" style="1" customWidth="1"/>
    <col min="10515" max="10763" width="11.42578125" style="1"/>
    <col min="10764" max="10764" width="32.140625" style="1" customWidth="1"/>
    <col min="10765" max="10765" width="25.7109375" style="1" customWidth="1"/>
    <col min="10766" max="10766" width="22.7109375" style="1" customWidth="1"/>
    <col min="10767" max="10767" width="9.7109375" style="1" customWidth="1"/>
    <col min="10768" max="10768" width="6.7109375" style="1" customWidth="1"/>
    <col min="10769" max="10769" width="13.85546875" style="1" customWidth="1"/>
    <col min="10770" max="10770" width="21" style="1" customWidth="1"/>
    <col min="10771" max="11019" width="11.42578125" style="1"/>
    <col min="11020" max="11020" width="32.140625" style="1" customWidth="1"/>
    <col min="11021" max="11021" width="25.7109375" style="1" customWidth="1"/>
    <col min="11022" max="11022" width="22.7109375" style="1" customWidth="1"/>
    <col min="11023" max="11023" width="9.7109375" style="1" customWidth="1"/>
    <col min="11024" max="11024" width="6.7109375" style="1" customWidth="1"/>
    <col min="11025" max="11025" width="13.85546875" style="1" customWidth="1"/>
    <col min="11026" max="11026" width="21" style="1" customWidth="1"/>
    <col min="11027" max="11275" width="11.42578125" style="1"/>
    <col min="11276" max="11276" width="32.140625" style="1" customWidth="1"/>
    <col min="11277" max="11277" width="25.7109375" style="1" customWidth="1"/>
    <col min="11278" max="11278" width="22.7109375" style="1" customWidth="1"/>
    <col min="11279" max="11279" width="9.7109375" style="1" customWidth="1"/>
    <col min="11280" max="11280" width="6.7109375" style="1" customWidth="1"/>
    <col min="11281" max="11281" width="13.85546875" style="1" customWidth="1"/>
    <col min="11282" max="11282" width="21" style="1" customWidth="1"/>
    <col min="11283" max="11531" width="11.42578125" style="1"/>
    <col min="11532" max="11532" width="32.140625" style="1" customWidth="1"/>
    <col min="11533" max="11533" width="25.7109375" style="1" customWidth="1"/>
    <col min="11534" max="11534" width="22.7109375" style="1" customWidth="1"/>
    <col min="11535" max="11535" width="9.7109375" style="1" customWidth="1"/>
    <col min="11536" max="11536" width="6.7109375" style="1" customWidth="1"/>
    <col min="11537" max="11537" width="13.85546875" style="1" customWidth="1"/>
    <col min="11538" max="11538" width="21" style="1" customWidth="1"/>
    <col min="11539" max="11787" width="11.42578125" style="1"/>
    <col min="11788" max="11788" width="32.140625" style="1" customWidth="1"/>
    <col min="11789" max="11789" width="25.7109375" style="1" customWidth="1"/>
    <col min="11790" max="11790" width="22.7109375" style="1" customWidth="1"/>
    <col min="11791" max="11791" width="9.7109375" style="1" customWidth="1"/>
    <col min="11792" max="11792" width="6.7109375" style="1" customWidth="1"/>
    <col min="11793" max="11793" width="13.85546875" style="1" customWidth="1"/>
    <col min="11794" max="11794" width="21" style="1" customWidth="1"/>
    <col min="11795" max="12043" width="11.42578125" style="1"/>
    <col min="12044" max="12044" width="32.140625" style="1" customWidth="1"/>
    <col min="12045" max="12045" width="25.7109375" style="1" customWidth="1"/>
    <col min="12046" max="12046" width="22.7109375" style="1" customWidth="1"/>
    <col min="12047" max="12047" width="9.7109375" style="1" customWidth="1"/>
    <col min="12048" max="12048" width="6.7109375" style="1" customWidth="1"/>
    <col min="12049" max="12049" width="13.85546875" style="1" customWidth="1"/>
    <col min="12050" max="12050" width="21" style="1" customWidth="1"/>
    <col min="12051" max="12299" width="11.42578125" style="1"/>
    <col min="12300" max="12300" width="32.140625" style="1" customWidth="1"/>
    <col min="12301" max="12301" width="25.7109375" style="1" customWidth="1"/>
    <col min="12302" max="12302" width="22.7109375" style="1" customWidth="1"/>
    <col min="12303" max="12303" width="9.7109375" style="1" customWidth="1"/>
    <col min="12304" max="12304" width="6.7109375" style="1" customWidth="1"/>
    <col min="12305" max="12305" width="13.85546875" style="1" customWidth="1"/>
    <col min="12306" max="12306" width="21" style="1" customWidth="1"/>
    <col min="12307" max="12555" width="11.42578125" style="1"/>
    <col min="12556" max="12556" width="32.140625" style="1" customWidth="1"/>
    <col min="12557" max="12557" width="25.7109375" style="1" customWidth="1"/>
    <col min="12558" max="12558" width="22.7109375" style="1" customWidth="1"/>
    <col min="12559" max="12559" width="9.7109375" style="1" customWidth="1"/>
    <col min="12560" max="12560" width="6.7109375" style="1" customWidth="1"/>
    <col min="12561" max="12561" width="13.85546875" style="1" customWidth="1"/>
    <col min="12562" max="12562" width="21" style="1" customWidth="1"/>
    <col min="12563" max="12811" width="11.42578125" style="1"/>
    <col min="12812" max="12812" width="32.140625" style="1" customWidth="1"/>
    <col min="12813" max="12813" width="25.7109375" style="1" customWidth="1"/>
    <col min="12814" max="12814" width="22.7109375" style="1" customWidth="1"/>
    <col min="12815" max="12815" width="9.7109375" style="1" customWidth="1"/>
    <col min="12816" max="12816" width="6.7109375" style="1" customWidth="1"/>
    <col min="12817" max="12817" width="13.85546875" style="1" customWidth="1"/>
    <col min="12818" max="12818" width="21" style="1" customWidth="1"/>
    <col min="12819" max="13067" width="11.42578125" style="1"/>
    <col min="13068" max="13068" width="32.140625" style="1" customWidth="1"/>
    <col min="13069" max="13069" width="25.7109375" style="1" customWidth="1"/>
    <col min="13070" max="13070" width="22.7109375" style="1" customWidth="1"/>
    <col min="13071" max="13071" width="9.7109375" style="1" customWidth="1"/>
    <col min="13072" max="13072" width="6.7109375" style="1" customWidth="1"/>
    <col min="13073" max="13073" width="13.85546875" style="1" customWidth="1"/>
    <col min="13074" max="13074" width="21" style="1" customWidth="1"/>
    <col min="13075" max="13323" width="11.42578125" style="1"/>
    <col min="13324" max="13324" width="32.140625" style="1" customWidth="1"/>
    <col min="13325" max="13325" width="25.7109375" style="1" customWidth="1"/>
    <col min="13326" max="13326" width="22.7109375" style="1" customWidth="1"/>
    <col min="13327" max="13327" width="9.7109375" style="1" customWidth="1"/>
    <col min="13328" max="13328" width="6.7109375" style="1" customWidth="1"/>
    <col min="13329" max="13329" width="13.85546875" style="1" customWidth="1"/>
    <col min="13330" max="13330" width="21" style="1" customWidth="1"/>
    <col min="13331" max="13579" width="11.42578125" style="1"/>
    <col min="13580" max="13580" width="32.140625" style="1" customWidth="1"/>
    <col min="13581" max="13581" width="25.7109375" style="1" customWidth="1"/>
    <col min="13582" max="13582" width="22.7109375" style="1" customWidth="1"/>
    <col min="13583" max="13583" width="9.7109375" style="1" customWidth="1"/>
    <col min="13584" max="13584" width="6.7109375" style="1" customWidth="1"/>
    <col min="13585" max="13585" width="13.85546875" style="1" customWidth="1"/>
    <col min="13586" max="13586" width="21" style="1" customWidth="1"/>
    <col min="13587" max="13835" width="11.42578125" style="1"/>
    <col min="13836" max="13836" width="32.140625" style="1" customWidth="1"/>
    <col min="13837" max="13837" width="25.7109375" style="1" customWidth="1"/>
    <col min="13838" max="13838" width="22.7109375" style="1" customWidth="1"/>
    <col min="13839" max="13839" width="9.7109375" style="1" customWidth="1"/>
    <col min="13840" max="13840" width="6.7109375" style="1" customWidth="1"/>
    <col min="13841" max="13841" width="13.85546875" style="1" customWidth="1"/>
    <col min="13842" max="13842" width="21" style="1" customWidth="1"/>
    <col min="13843" max="14091" width="11.42578125" style="1"/>
    <col min="14092" max="14092" width="32.140625" style="1" customWidth="1"/>
    <col min="14093" max="14093" width="25.7109375" style="1" customWidth="1"/>
    <col min="14094" max="14094" width="22.7109375" style="1" customWidth="1"/>
    <col min="14095" max="14095" width="9.7109375" style="1" customWidth="1"/>
    <col min="14096" max="14096" width="6.7109375" style="1" customWidth="1"/>
    <col min="14097" max="14097" width="13.85546875" style="1" customWidth="1"/>
    <col min="14098" max="14098" width="21" style="1" customWidth="1"/>
    <col min="14099" max="14347" width="11.42578125" style="1"/>
    <col min="14348" max="14348" width="32.140625" style="1" customWidth="1"/>
    <col min="14349" max="14349" width="25.7109375" style="1" customWidth="1"/>
    <col min="14350" max="14350" width="22.7109375" style="1" customWidth="1"/>
    <col min="14351" max="14351" width="9.7109375" style="1" customWidth="1"/>
    <col min="14352" max="14352" width="6.7109375" style="1" customWidth="1"/>
    <col min="14353" max="14353" width="13.85546875" style="1" customWidth="1"/>
    <col min="14354" max="14354" width="21" style="1" customWidth="1"/>
    <col min="14355" max="14603" width="11.42578125" style="1"/>
    <col min="14604" max="14604" width="32.140625" style="1" customWidth="1"/>
    <col min="14605" max="14605" width="25.7109375" style="1" customWidth="1"/>
    <col min="14606" max="14606" width="22.7109375" style="1" customWidth="1"/>
    <col min="14607" max="14607" width="9.7109375" style="1" customWidth="1"/>
    <col min="14608" max="14608" width="6.7109375" style="1" customWidth="1"/>
    <col min="14609" max="14609" width="13.85546875" style="1" customWidth="1"/>
    <col min="14610" max="14610" width="21" style="1" customWidth="1"/>
    <col min="14611" max="14859" width="11.42578125" style="1"/>
    <col min="14860" max="14860" width="32.140625" style="1" customWidth="1"/>
    <col min="14861" max="14861" width="25.7109375" style="1" customWidth="1"/>
    <col min="14862" max="14862" width="22.7109375" style="1" customWidth="1"/>
    <col min="14863" max="14863" width="9.7109375" style="1" customWidth="1"/>
    <col min="14864" max="14864" width="6.7109375" style="1" customWidth="1"/>
    <col min="14865" max="14865" width="13.85546875" style="1" customWidth="1"/>
    <col min="14866" max="14866" width="21" style="1" customWidth="1"/>
    <col min="14867" max="15115" width="11.42578125" style="1"/>
    <col min="15116" max="15116" width="32.140625" style="1" customWidth="1"/>
    <col min="15117" max="15117" width="25.7109375" style="1" customWidth="1"/>
    <col min="15118" max="15118" width="22.7109375" style="1" customWidth="1"/>
    <col min="15119" max="15119" width="9.7109375" style="1" customWidth="1"/>
    <col min="15120" max="15120" width="6.7109375" style="1" customWidth="1"/>
    <col min="15121" max="15121" width="13.85546875" style="1" customWidth="1"/>
    <col min="15122" max="15122" width="21" style="1" customWidth="1"/>
    <col min="15123" max="15371" width="11.42578125" style="1"/>
    <col min="15372" max="15372" width="32.140625" style="1" customWidth="1"/>
    <col min="15373" max="15373" width="25.7109375" style="1" customWidth="1"/>
    <col min="15374" max="15374" width="22.7109375" style="1" customWidth="1"/>
    <col min="15375" max="15375" width="9.7109375" style="1" customWidth="1"/>
    <col min="15376" max="15376" width="6.7109375" style="1" customWidth="1"/>
    <col min="15377" max="15377" width="13.85546875" style="1" customWidth="1"/>
    <col min="15378" max="15378" width="21" style="1" customWidth="1"/>
    <col min="15379" max="15627" width="11.42578125" style="1"/>
    <col min="15628" max="15628" width="32.140625" style="1" customWidth="1"/>
    <col min="15629" max="15629" width="25.7109375" style="1" customWidth="1"/>
    <col min="15630" max="15630" width="22.7109375" style="1" customWidth="1"/>
    <col min="15631" max="15631" width="9.7109375" style="1" customWidth="1"/>
    <col min="15632" max="15632" width="6.7109375" style="1" customWidth="1"/>
    <col min="15633" max="15633" width="13.85546875" style="1" customWidth="1"/>
    <col min="15634" max="15634" width="21" style="1" customWidth="1"/>
    <col min="15635" max="15883" width="11.42578125" style="1"/>
    <col min="15884" max="15884" width="32.140625" style="1" customWidth="1"/>
    <col min="15885" max="15885" width="25.7109375" style="1" customWidth="1"/>
    <col min="15886" max="15886" width="22.7109375" style="1" customWidth="1"/>
    <col min="15887" max="15887" width="9.7109375" style="1" customWidth="1"/>
    <col min="15888" max="15888" width="6.7109375" style="1" customWidth="1"/>
    <col min="15889" max="15889" width="13.85546875" style="1" customWidth="1"/>
    <col min="15890" max="15890" width="21" style="1" customWidth="1"/>
    <col min="15891" max="16139" width="11.42578125" style="1"/>
    <col min="16140" max="16140" width="32.140625" style="1" customWidth="1"/>
    <col min="16141" max="16141" width="25.7109375" style="1" customWidth="1"/>
    <col min="16142" max="16142" width="22.7109375" style="1" customWidth="1"/>
    <col min="16143" max="16143" width="9.7109375" style="1" customWidth="1"/>
    <col min="16144" max="16144" width="6.7109375" style="1" customWidth="1"/>
    <col min="16145" max="16145" width="13.85546875" style="1" customWidth="1"/>
    <col min="16146" max="16146" width="21" style="1" customWidth="1"/>
    <col min="16147" max="16384" width="11.42578125" style="1"/>
  </cols>
  <sheetData>
    <row r="5" spans="1:19" ht="17.25" customHeight="1" x14ac:dyDescent="0.2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3"/>
      <c r="R5" s="13"/>
      <c r="S5" s="13"/>
    </row>
    <row r="6" spans="1:19" ht="18.75" customHeight="1" x14ac:dyDescent="0.3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2"/>
      <c r="R6" s="12"/>
      <c r="S6" s="12"/>
    </row>
    <row r="7" spans="1:19" ht="15" customHeight="1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1"/>
      <c r="R7" s="11"/>
      <c r="S7" s="10"/>
    </row>
    <row r="8" spans="1:19" ht="9.7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s="3" customFormat="1" ht="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s="3" customFormat="1" ht="18.75" customHeight="1" x14ac:dyDescent="0.25">
      <c r="A10" s="148" t="s">
        <v>29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"/>
      <c r="R10" s="6"/>
    </row>
    <row r="11" spans="1:19" s="3" customFormat="1" ht="19.5" x14ac:dyDescent="0.35">
      <c r="A11" s="168" t="s">
        <v>47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8"/>
      <c r="R11" s="8"/>
      <c r="S11" s="8"/>
    </row>
    <row r="12" spans="1:19" s="3" customFormat="1" ht="1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s="3" customFormat="1" ht="18.75" customHeight="1" x14ac:dyDescent="0.45">
      <c r="A13" s="160" t="s">
        <v>53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9" s="3" customFormat="1" ht="1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s="3" customFormat="1" ht="18.75" customHeight="1" thickBot="1" x14ac:dyDescent="0.3">
      <c r="B15" s="143" t="s">
        <v>34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9" s="3" customFormat="1" ht="63" thickBot="1" x14ac:dyDescent="0.3">
      <c r="B16" s="50" t="s">
        <v>21</v>
      </c>
      <c r="C16" s="51" t="s">
        <v>20</v>
      </c>
      <c r="D16" s="52" t="s">
        <v>19</v>
      </c>
      <c r="E16" s="52" t="s">
        <v>18</v>
      </c>
      <c r="F16" s="52" t="s">
        <v>17</v>
      </c>
      <c r="G16" s="52" t="s">
        <v>16</v>
      </c>
      <c r="H16" s="52" t="s">
        <v>15</v>
      </c>
      <c r="I16" s="52" t="s">
        <v>14</v>
      </c>
      <c r="J16" s="52" t="s">
        <v>13</v>
      </c>
      <c r="K16" s="52" t="s">
        <v>12</v>
      </c>
      <c r="L16" s="52" t="s">
        <v>11</v>
      </c>
      <c r="M16" s="52" t="s">
        <v>10</v>
      </c>
      <c r="N16" s="52" t="s">
        <v>9</v>
      </c>
      <c r="O16" s="52" t="s">
        <v>8</v>
      </c>
      <c r="P16" s="51" t="s">
        <v>7</v>
      </c>
    </row>
    <row r="17" spans="2:17" s="3" customFormat="1" ht="17.100000000000001" customHeight="1" x14ac:dyDescent="0.25">
      <c r="B17" s="136" t="s">
        <v>28</v>
      </c>
      <c r="C17" s="66" t="s">
        <v>26</v>
      </c>
      <c r="D17" s="67">
        <v>12</v>
      </c>
      <c r="E17" s="67">
        <v>16</v>
      </c>
      <c r="F17" s="67">
        <v>10</v>
      </c>
      <c r="G17" s="67">
        <v>11</v>
      </c>
      <c r="H17" s="67">
        <v>14</v>
      </c>
      <c r="I17" s="67">
        <v>10</v>
      </c>
      <c r="J17" s="67">
        <v>8</v>
      </c>
      <c r="K17" s="67">
        <v>12</v>
      </c>
      <c r="L17" s="67">
        <v>8</v>
      </c>
      <c r="M17" s="67">
        <v>9</v>
      </c>
      <c r="N17" s="67">
        <v>16</v>
      </c>
      <c r="O17" s="67">
        <v>127</v>
      </c>
      <c r="P17" s="55">
        <f>SUM(D17:O17)</f>
        <v>253</v>
      </c>
    </row>
    <row r="18" spans="2:17" s="3" customFormat="1" ht="17.100000000000001" customHeight="1" x14ac:dyDescent="0.25">
      <c r="B18" s="163"/>
      <c r="C18" s="68" t="s">
        <v>25</v>
      </c>
      <c r="D18" s="67">
        <v>6</v>
      </c>
      <c r="E18" s="67">
        <v>9</v>
      </c>
      <c r="F18" s="67">
        <v>16</v>
      </c>
      <c r="G18" s="67">
        <v>6</v>
      </c>
      <c r="H18" s="67">
        <v>12</v>
      </c>
      <c r="I18" s="67">
        <v>7</v>
      </c>
      <c r="J18" s="67">
        <v>8</v>
      </c>
      <c r="K18" s="67">
        <v>10</v>
      </c>
      <c r="L18" s="67">
        <v>6</v>
      </c>
      <c r="M18" s="67">
        <v>8</v>
      </c>
      <c r="N18" s="67">
        <v>17</v>
      </c>
      <c r="O18" s="67">
        <v>121</v>
      </c>
      <c r="P18" s="78">
        <f>SUM(D18:O18)</f>
        <v>226</v>
      </c>
    </row>
    <row r="19" spans="2:17" s="3" customFormat="1" ht="17.100000000000001" customHeight="1" x14ac:dyDescent="0.25">
      <c r="B19" s="163"/>
      <c r="C19" s="69" t="s">
        <v>23</v>
      </c>
      <c r="D19" s="70">
        <f t="shared" ref="D19:P19" si="0">SUM(D17:D18)</f>
        <v>18</v>
      </c>
      <c r="E19" s="70">
        <f t="shared" si="0"/>
        <v>25</v>
      </c>
      <c r="F19" s="70">
        <f t="shared" si="0"/>
        <v>26</v>
      </c>
      <c r="G19" s="70">
        <f t="shared" si="0"/>
        <v>17</v>
      </c>
      <c r="H19" s="70">
        <v>26</v>
      </c>
      <c r="I19" s="70">
        <f t="shared" si="0"/>
        <v>17</v>
      </c>
      <c r="J19" s="70">
        <f t="shared" si="0"/>
        <v>16</v>
      </c>
      <c r="K19" s="70">
        <f t="shared" si="0"/>
        <v>22</v>
      </c>
      <c r="L19" s="70">
        <f t="shared" si="0"/>
        <v>14</v>
      </c>
      <c r="M19" s="70">
        <f t="shared" si="0"/>
        <v>17</v>
      </c>
      <c r="N19" s="70">
        <f t="shared" si="0"/>
        <v>33</v>
      </c>
      <c r="O19" s="70">
        <f t="shared" si="0"/>
        <v>248</v>
      </c>
      <c r="P19" s="71">
        <f t="shared" si="0"/>
        <v>479</v>
      </c>
    </row>
    <row r="20" spans="2:17" s="3" customFormat="1" ht="17.100000000000001" customHeight="1" x14ac:dyDescent="0.25">
      <c r="B20" s="163" t="s">
        <v>27</v>
      </c>
      <c r="C20" s="66" t="s">
        <v>26</v>
      </c>
      <c r="D20" s="67">
        <v>107</v>
      </c>
      <c r="E20" s="67">
        <v>111</v>
      </c>
      <c r="F20" s="67">
        <v>116</v>
      </c>
      <c r="G20" s="67">
        <v>107</v>
      </c>
      <c r="H20" s="67">
        <v>95</v>
      </c>
      <c r="I20" s="67">
        <v>107</v>
      </c>
      <c r="J20" s="67">
        <v>107</v>
      </c>
      <c r="K20" s="67">
        <v>130</v>
      </c>
      <c r="L20" s="67">
        <v>141</v>
      </c>
      <c r="M20" s="67">
        <v>122</v>
      </c>
      <c r="N20" s="67">
        <v>107</v>
      </c>
      <c r="O20" s="67">
        <v>1383</v>
      </c>
      <c r="P20" s="78">
        <f>SUM(D20:O20)</f>
        <v>2633</v>
      </c>
    </row>
    <row r="21" spans="2:17" s="3" customFormat="1" ht="17.100000000000001" customHeight="1" x14ac:dyDescent="0.25">
      <c r="B21" s="163"/>
      <c r="C21" s="68" t="s">
        <v>25</v>
      </c>
      <c r="D21" s="67">
        <v>105</v>
      </c>
      <c r="E21" s="67">
        <v>98</v>
      </c>
      <c r="F21" s="67">
        <v>121</v>
      </c>
      <c r="G21" s="67">
        <v>90</v>
      </c>
      <c r="H21" s="67">
        <v>95</v>
      </c>
      <c r="I21" s="67">
        <v>100</v>
      </c>
      <c r="J21" s="67">
        <v>116</v>
      </c>
      <c r="K21" s="67">
        <v>114</v>
      </c>
      <c r="L21" s="67">
        <v>88</v>
      </c>
      <c r="M21" s="67">
        <v>118</v>
      </c>
      <c r="N21" s="67">
        <v>106</v>
      </c>
      <c r="O21" s="67">
        <v>1252</v>
      </c>
      <c r="P21" s="78">
        <f>SUM(D21:O21)</f>
        <v>2403</v>
      </c>
    </row>
    <row r="22" spans="2:17" s="3" customFormat="1" ht="17.100000000000001" customHeight="1" x14ac:dyDescent="0.25">
      <c r="B22" s="163"/>
      <c r="C22" s="68" t="s">
        <v>24</v>
      </c>
      <c r="D22" s="67">
        <v>29</v>
      </c>
      <c r="E22" s="67">
        <v>17</v>
      </c>
      <c r="F22" s="67">
        <v>25</v>
      </c>
      <c r="G22" s="67">
        <v>12</v>
      </c>
      <c r="H22" s="67">
        <v>29</v>
      </c>
      <c r="I22" s="67">
        <v>11</v>
      </c>
      <c r="J22" s="67">
        <v>23</v>
      </c>
      <c r="K22" s="67">
        <v>10</v>
      </c>
      <c r="L22" s="67">
        <v>12</v>
      </c>
      <c r="M22" s="67">
        <v>20</v>
      </c>
      <c r="N22" s="67">
        <v>23</v>
      </c>
      <c r="O22" s="67">
        <v>228</v>
      </c>
      <c r="P22" s="78">
        <f>SUM(D22:O22)</f>
        <v>439</v>
      </c>
    </row>
    <row r="23" spans="2:17" s="3" customFormat="1" ht="17.100000000000001" customHeight="1" x14ac:dyDescent="0.25">
      <c r="B23" s="163"/>
      <c r="C23" s="69" t="s">
        <v>23</v>
      </c>
      <c r="D23" s="70">
        <f t="shared" ref="D23:O23" si="1">SUM(D20:D22)</f>
        <v>241</v>
      </c>
      <c r="E23" s="70">
        <f t="shared" si="1"/>
        <v>226</v>
      </c>
      <c r="F23" s="70">
        <f t="shared" si="1"/>
        <v>262</v>
      </c>
      <c r="G23" s="70">
        <f t="shared" si="1"/>
        <v>209</v>
      </c>
      <c r="H23" s="70">
        <v>219</v>
      </c>
      <c r="I23" s="70">
        <f t="shared" si="1"/>
        <v>218</v>
      </c>
      <c r="J23" s="70">
        <f t="shared" si="1"/>
        <v>246</v>
      </c>
      <c r="K23" s="70">
        <f t="shared" si="1"/>
        <v>254</v>
      </c>
      <c r="L23" s="70">
        <f t="shared" si="1"/>
        <v>241</v>
      </c>
      <c r="M23" s="70">
        <f t="shared" si="1"/>
        <v>260</v>
      </c>
      <c r="N23" s="70">
        <f t="shared" si="1"/>
        <v>236</v>
      </c>
      <c r="O23" s="70">
        <f t="shared" si="1"/>
        <v>2863</v>
      </c>
      <c r="P23" s="71">
        <f>SUM(P20:P22)</f>
        <v>5475</v>
      </c>
    </row>
    <row r="24" spans="2:17" s="3" customFormat="1" ht="30.75" customHeight="1" thickBot="1" x14ac:dyDescent="0.3">
      <c r="B24" s="72" t="s">
        <v>22</v>
      </c>
      <c r="C24" s="73"/>
      <c r="D24" s="67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>SUM(D24:O24)</f>
        <v>0</v>
      </c>
    </row>
    <row r="25" spans="2:17" s="3" customFormat="1" ht="18.75" customHeight="1" thickBot="1" x14ac:dyDescent="0.3">
      <c r="B25" s="133" t="s">
        <v>0</v>
      </c>
      <c r="C25" s="133"/>
      <c r="D25" s="63">
        <f>D19+D23+D24</f>
        <v>259</v>
      </c>
      <c r="E25" s="63">
        <f>E19+E23+E24</f>
        <v>251</v>
      </c>
      <c r="F25" s="63">
        <f>F19+F23+F24</f>
        <v>288</v>
      </c>
      <c r="G25" s="63">
        <f t="shared" ref="G25:O25" si="2">G19+G23+G24</f>
        <v>226</v>
      </c>
      <c r="H25" s="63">
        <f t="shared" si="2"/>
        <v>245</v>
      </c>
      <c r="I25" s="63">
        <f t="shared" si="2"/>
        <v>235</v>
      </c>
      <c r="J25" s="63">
        <f t="shared" si="2"/>
        <v>262</v>
      </c>
      <c r="K25" s="63">
        <f t="shared" si="2"/>
        <v>276</v>
      </c>
      <c r="L25" s="63">
        <f t="shared" si="2"/>
        <v>255</v>
      </c>
      <c r="M25" s="63">
        <f t="shared" si="2"/>
        <v>277</v>
      </c>
      <c r="N25" s="63">
        <f t="shared" si="2"/>
        <v>269</v>
      </c>
      <c r="O25" s="63">
        <f t="shared" si="2"/>
        <v>3111</v>
      </c>
      <c r="P25" s="63">
        <f>P19+P23+P24</f>
        <v>5954</v>
      </c>
    </row>
    <row r="26" spans="2:17" s="3" customFormat="1" ht="15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s="3" customFormat="1" ht="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7" s="3" customFormat="1" ht="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7" s="3" customFormat="1" ht="1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7" s="3" customFormat="1" ht="1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7" s="3" customFormat="1" ht="15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7" ht="21" thickBot="1" x14ac:dyDescent="0.25">
      <c r="B32" s="143" t="s">
        <v>33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1:17" ht="63" thickBot="1" x14ac:dyDescent="0.3">
      <c r="B33" s="50" t="s">
        <v>21</v>
      </c>
      <c r="C33" s="51" t="s">
        <v>20</v>
      </c>
      <c r="D33" s="52" t="s">
        <v>19</v>
      </c>
      <c r="E33" s="52" t="s">
        <v>18</v>
      </c>
      <c r="F33" s="52" t="s">
        <v>17</v>
      </c>
      <c r="G33" s="52" t="s">
        <v>16</v>
      </c>
      <c r="H33" s="52" t="s">
        <v>15</v>
      </c>
      <c r="I33" s="52" t="s">
        <v>14</v>
      </c>
      <c r="J33" s="52" t="s">
        <v>13</v>
      </c>
      <c r="K33" s="52" t="s">
        <v>12</v>
      </c>
      <c r="L33" s="52" t="s">
        <v>11</v>
      </c>
      <c r="M33" s="52" t="s">
        <v>10</v>
      </c>
      <c r="N33" s="52" t="s">
        <v>9</v>
      </c>
      <c r="O33" s="52" t="s">
        <v>8</v>
      </c>
      <c r="P33" s="51" t="s">
        <v>7</v>
      </c>
      <c r="Q33" s="2"/>
    </row>
    <row r="34" spans="1:17" ht="16.5" x14ac:dyDescent="0.25">
      <c r="B34" s="173" t="s">
        <v>6</v>
      </c>
      <c r="C34" s="84" t="s">
        <v>5</v>
      </c>
      <c r="D34" s="96">
        <v>1</v>
      </c>
      <c r="E34" s="96">
        <v>3</v>
      </c>
      <c r="F34" s="96">
        <v>8</v>
      </c>
      <c r="G34" s="96">
        <v>3</v>
      </c>
      <c r="H34" s="96">
        <v>10</v>
      </c>
      <c r="I34" s="96">
        <v>12</v>
      </c>
      <c r="J34" s="96">
        <v>5</v>
      </c>
      <c r="K34" s="96">
        <v>2</v>
      </c>
      <c r="L34" s="96">
        <v>5</v>
      </c>
      <c r="M34" s="96">
        <v>6</v>
      </c>
      <c r="N34" s="96">
        <v>1</v>
      </c>
      <c r="O34" s="97">
        <v>43</v>
      </c>
      <c r="P34" s="88">
        <f>SUM(D34:O34)</f>
        <v>99</v>
      </c>
      <c r="Q34" s="2"/>
    </row>
    <row r="35" spans="1:17" ht="16.5" x14ac:dyDescent="0.25">
      <c r="B35" s="174"/>
      <c r="C35" s="85" t="s">
        <v>4</v>
      </c>
      <c r="D35" s="98">
        <v>6</v>
      </c>
      <c r="E35" s="98">
        <v>4</v>
      </c>
      <c r="F35" s="98">
        <v>8</v>
      </c>
      <c r="G35" s="98">
        <v>5</v>
      </c>
      <c r="H35" s="98">
        <v>8</v>
      </c>
      <c r="I35" s="98">
        <v>7</v>
      </c>
      <c r="J35" s="98">
        <v>3</v>
      </c>
      <c r="K35" s="98">
        <v>6</v>
      </c>
      <c r="L35" s="98">
        <v>8</v>
      </c>
      <c r="M35" s="98">
        <v>4</v>
      </c>
      <c r="N35" s="98">
        <v>10</v>
      </c>
      <c r="O35" s="99">
        <v>80</v>
      </c>
      <c r="P35" s="89">
        <f t="shared" ref="P35:P41" si="3">SUM(D35:O35)</f>
        <v>149</v>
      </c>
      <c r="Q35" s="2"/>
    </row>
    <row r="36" spans="1:17" ht="16.5" x14ac:dyDescent="0.3">
      <c r="B36" s="174"/>
      <c r="C36" s="85" t="s">
        <v>3</v>
      </c>
      <c r="D36" s="100">
        <v>1</v>
      </c>
      <c r="E36" s="100">
        <v>13</v>
      </c>
      <c r="F36" s="100">
        <v>0</v>
      </c>
      <c r="G36" s="100">
        <v>0</v>
      </c>
      <c r="H36" s="100">
        <v>1</v>
      </c>
      <c r="I36" s="100">
        <v>1</v>
      </c>
      <c r="J36" s="100">
        <v>3</v>
      </c>
      <c r="K36" s="100">
        <v>3</v>
      </c>
      <c r="L36" s="100">
        <v>1</v>
      </c>
      <c r="M36" s="100">
        <v>0</v>
      </c>
      <c r="N36" s="100">
        <v>6</v>
      </c>
      <c r="O36" s="101">
        <v>7</v>
      </c>
      <c r="P36" s="89">
        <f t="shared" si="3"/>
        <v>36</v>
      </c>
      <c r="Q36" s="2"/>
    </row>
    <row r="37" spans="1:17" ht="16.5" x14ac:dyDescent="0.3">
      <c r="B37" s="174"/>
      <c r="C37" s="85" t="s">
        <v>37</v>
      </c>
      <c r="D37" s="100">
        <v>2</v>
      </c>
      <c r="E37" s="100">
        <v>0</v>
      </c>
      <c r="F37" s="100">
        <v>0</v>
      </c>
      <c r="G37" s="100">
        <v>0</v>
      </c>
      <c r="H37" s="100">
        <v>2</v>
      </c>
      <c r="I37" s="100">
        <v>1</v>
      </c>
      <c r="J37" s="100">
        <v>2</v>
      </c>
      <c r="K37" s="100">
        <v>0</v>
      </c>
      <c r="L37" s="100">
        <v>0</v>
      </c>
      <c r="M37" s="100">
        <v>0</v>
      </c>
      <c r="N37" s="100">
        <v>0</v>
      </c>
      <c r="O37" s="101">
        <v>10</v>
      </c>
      <c r="P37" s="89">
        <f t="shared" si="3"/>
        <v>17</v>
      </c>
      <c r="Q37" s="2"/>
    </row>
    <row r="38" spans="1:17" ht="15" hidden="1" customHeight="1" x14ac:dyDescent="0.3">
      <c r="A38" s="1" t="s">
        <v>38</v>
      </c>
      <c r="B38" s="174"/>
      <c r="C38" s="85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  <c r="P38" s="89">
        <f t="shared" si="3"/>
        <v>0</v>
      </c>
      <c r="Q38" s="2"/>
    </row>
    <row r="39" spans="1:17" ht="16.5" x14ac:dyDescent="0.3">
      <c r="B39" s="174"/>
      <c r="C39" s="85" t="s">
        <v>36</v>
      </c>
      <c r="D39" s="100">
        <v>0</v>
      </c>
      <c r="E39" s="100">
        <v>0</v>
      </c>
      <c r="F39" s="100">
        <v>0</v>
      </c>
      <c r="G39" s="100">
        <v>1</v>
      </c>
      <c r="H39" s="100">
        <v>0</v>
      </c>
      <c r="I39" s="100">
        <v>0</v>
      </c>
      <c r="J39" s="100">
        <v>1</v>
      </c>
      <c r="K39" s="100">
        <v>1</v>
      </c>
      <c r="L39" s="100">
        <v>0</v>
      </c>
      <c r="M39" s="100">
        <v>0</v>
      </c>
      <c r="N39" s="100">
        <v>0</v>
      </c>
      <c r="O39" s="101">
        <v>2</v>
      </c>
      <c r="P39" s="89">
        <f t="shared" si="3"/>
        <v>5</v>
      </c>
      <c r="Q39" s="2"/>
    </row>
    <row r="40" spans="1:17" ht="16.5" x14ac:dyDescent="0.25">
      <c r="B40" s="174"/>
      <c r="C40" s="85" t="s">
        <v>2</v>
      </c>
      <c r="D40" s="98">
        <v>8</v>
      </c>
      <c r="E40" s="98">
        <v>0</v>
      </c>
      <c r="F40" s="98">
        <v>1</v>
      </c>
      <c r="G40" s="98">
        <v>9</v>
      </c>
      <c r="H40" s="98">
        <v>5</v>
      </c>
      <c r="I40" s="98">
        <v>0</v>
      </c>
      <c r="J40" s="98">
        <v>0</v>
      </c>
      <c r="K40" s="98">
        <v>1</v>
      </c>
      <c r="L40" s="98">
        <v>5</v>
      </c>
      <c r="M40" s="98">
        <v>1</v>
      </c>
      <c r="N40" s="98">
        <v>0</v>
      </c>
      <c r="O40" s="99">
        <v>2</v>
      </c>
      <c r="P40" s="89">
        <f t="shared" si="3"/>
        <v>32</v>
      </c>
      <c r="Q40" s="2"/>
    </row>
    <row r="41" spans="1:17" ht="17.25" thickBot="1" x14ac:dyDescent="0.3">
      <c r="B41" s="175"/>
      <c r="C41" s="86" t="s">
        <v>1</v>
      </c>
      <c r="D41" s="102">
        <v>0</v>
      </c>
      <c r="E41" s="102">
        <v>0</v>
      </c>
      <c r="F41" s="102">
        <v>1</v>
      </c>
      <c r="G41" s="102">
        <v>0</v>
      </c>
      <c r="H41" s="102">
        <v>0</v>
      </c>
      <c r="I41" s="102">
        <v>1</v>
      </c>
      <c r="J41" s="102">
        <v>0</v>
      </c>
      <c r="K41" s="102">
        <v>0</v>
      </c>
      <c r="L41" s="102">
        <v>1</v>
      </c>
      <c r="M41" s="102">
        <v>0</v>
      </c>
      <c r="N41" s="102">
        <v>0</v>
      </c>
      <c r="O41" s="103">
        <v>3</v>
      </c>
      <c r="P41" s="90">
        <f t="shared" si="3"/>
        <v>6</v>
      </c>
      <c r="Q41" s="2"/>
    </row>
    <row r="42" spans="1:17" ht="15.75" thickBot="1" x14ac:dyDescent="0.3">
      <c r="B42" s="133" t="s">
        <v>0</v>
      </c>
      <c r="C42" s="133"/>
      <c r="D42" s="63">
        <f>SUM(D34:D41)</f>
        <v>18</v>
      </c>
      <c r="E42" s="63">
        <f t="shared" ref="E42:O42" si="4">SUM(E34:E41)</f>
        <v>20</v>
      </c>
      <c r="F42" s="63">
        <f t="shared" si="4"/>
        <v>18</v>
      </c>
      <c r="G42" s="63">
        <f t="shared" si="4"/>
        <v>18</v>
      </c>
      <c r="H42" s="63">
        <f t="shared" si="4"/>
        <v>26</v>
      </c>
      <c r="I42" s="63">
        <f t="shared" si="4"/>
        <v>22</v>
      </c>
      <c r="J42" s="63">
        <f t="shared" si="4"/>
        <v>14</v>
      </c>
      <c r="K42" s="63">
        <f t="shared" si="4"/>
        <v>13</v>
      </c>
      <c r="L42" s="63">
        <f t="shared" si="4"/>
        <v>20</v>
      </c>
      <c r="M42" s="63">
        <f t="shared" si="4"/>
        <v>11</v>
      </c>
      <c r="N42" s="63">
        <f t="shared" si="4"/>
        <v>17</v>
      </c>
      <c r="O42" s="63">
        <f t="shared" si="4"/>
        <v>147</v>
      </c>
      <c r="P42" s="63">
        <f>SUM(P34:P41)</f>
        <v>344</v>
      </c>
      <c r="Q42" s="2"/>
    </row>
  </sheetData>
  <mergeCells count="13">
    <mergeCell ref="B42:C42"/>
    <mergeCell ref="A5:P5"/>
    <mergeCell ref="A6:P6"/>
    <mergeCell ref="A7:P7"/>
    <mergeCell ref="A10:P10"/>
    <mergeCell ref="A11:P11"/>
    <mergeCell ref="B15:Q15"/>
    <mergeCell ref="B17:B19"/>
    <mergeCell ref="B20:B23"/>
    <mergeCell ref="B25:C25"/>
    <mergeCell ref="B32:Q32"/>
    <mergeCell ref="B34:B41"/>
    <mergeCell ref="A13:Q13"/>
  </mergeCells>
  <pageMargins left="0.19685039370078741" right="0.19685039370078741" top="0.73685039370078742" bottom="0.19685039370078741" header="0.31496062992125984" footer="0.3149606299212598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INFORME GENERAL</vt:lpstr>
      <vt:lpstr>UNIDADES Y FISCALIAS 2011</vt:lpstr>
      <vt:lpstr>BANI1</vt:lpstr>
      <vt:lpstr>MOCA</vt:lpstr>
      <vt:lpstr>SALCEDO</vt:lpstr>
      <vt:lpstr>San p de M</vt:lpstr>
      <vt:lpstr>Distrito n</vt:lpstr>
      <vt:lpstr>Bonao</vt:lpstr>
      <vt:lpstr>Higuey</vt:lpstr>
      <vt:lpstr>La vega</vt:lpstr>
      <vt:lpstr>San Juan</vt:lpstr>
      <vt:lpstr>Santiago</vt:lpstr>
      <vt:lpstr>San Cristobal</vt:lpstr>
      <vt:lpstr>Santo Domingo</vt:lpstr>
      <vt:lpstr>Puerto Plata</vt:lpstr>
      <vt:lpstr>Sheet5</vt:lpstr>
      <vt:lpstr>INFORME GENERALSIN</vt:lpstr>
      <vt:lpstr>Maquetica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Jonathan Munoz Paulino</cp:lastModifiedBy>
  <cp:lastPrinted>2013-07-31T18:39:38Z</cp:lastPrinted>
  <dcterms:created xsi:type="dcterms:W3CDTF">2011-11-09T18:39:52Z</dcterms:created>
  <dcterms:modified xsi:type="dcterms:W3CDTF">2018-08-10T19:05:07Z</dcterms:modified>
</cp:coreProperties>
</file>